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15" tabRatio="882" activeTab="1"/>
  </bookViews>
  <sheets>
    <sheet name="рус.яз" sheetId="1" r:id="rId1"/>
    <sheet name="каз.яз" sheetId="2" r:id="rId2"/>
  </sheets>
  <definedNames/>
  <calcPr fullCalcOnLoad="1"/>
</workbook>
</file>

<file path=xl/sharedStrings.xml><?xml version="1.0" encoding="utf-8"?>
<sst xmlns="http://schemas.openxmlformats.org/spreadsheetml/2006/main" count="257" uniqueCount="162">
  <si>
    <t>№ п/п</t>
  </si>
  <si>
    <t>Наименование показателей тарифной сметы</t>
  </si>
  <si>
    <t xml:space="preserve">Ед.изм </t>
  </si>
  <si>
    <t>I.</t>
  </si>
  <si>
    <t>Затраты на производство товаров и предоставление регулируемых услуг, всего</t>
  </si>
  <si>
    <t>тыс. тенге</t>
  </si>
  <si>
    <t>в том числе</t>
  </si>
  <si>
    <t>1.</t>
  </si>
  <si>
    <t>Сырье и материалы</t>
  </si>
  <si>
    <t>Затраты на оплату труда всего</t>
  </si>
  <si>
    <t>Заработная плата</t>
  </si>
  <si>
    <t>3.</t>
  </si>
  <si>
    <t xml:space="preserve">Амортизация </t>
  </si>
  <si>
    <t xml:space="preserve">Ремонт, всего </t>
  </si>
  <si>
    <t>5.</t>
  </si>
  <si>
    <t>Услуги сторонних организаций производственного характера</t>
  </si>
  <si>
    <t>6.</t>
  </si>
  <si>
    <t>II</t>
  </si>
  <si>
    <t>Расходы периода, всего</t>
  </si>
  <si>
    <t xml:space="preserve">Общие административные расходы всего </t>
  </si>
  <si>
    <t>З/пл адм.персонала</t>
  </si>
  <si>
    <t>Налоговые платежи</t>
  </si>
  <si>
    <t>Коммунальные услуги</t>
  </si>
  <si>
    <t>Услуги банка</t>
  </si>
  <si>
    <t>III</t>
  </si>
  <si>
    <t>Всего затрат</t>
  </si>
  <si>
    <t>IV</t>
  </si>
  <si>
    <t>V</t>
  </si>
  <si>
    <t>Всего доходов</t>
  </si>
  <si>
    <t>VI</t>
  </si>
  <si>
    <t>Объемы оказываемых услуг</t>
  </si>
  <si>
    <t>Тыс /м³</t>
  </si>
  <si>
    <t>VII</t>
  </si>
  <si>
    <t>Тариф (без НДС)</t>
  </si>
  <si>
    <t xml:space="preserve">Тенге /м³ </t>
  </si>
  <si>
    <t>VIII</t>
  </si>
  <si>
    <t>1.1</t>
  </si>
  <si>
    <t>1.2</t>
  </si>
  <si>
    <t>1.3</t>
  </si>
  <si>
    <t>2.1</t>
  </si>
  <si>
    <t>2.2</t>
  </si>
  <si>
    <t>4.1</t>
  </si>
  <si>
    <t>5.1</t>
  </si>
  <si>
    <t>5.2</t>
  </si>
  <si>
    <t>5.3</t>
  </si>
  <si>
    <t>5.4</t>
  </si>
  <si>
    <t>охрана труда и техника безопасности</t>
  </si>
  <si>
    <t>обязательные виды страхования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</si>
  <si>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</si>
  <si>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</si>
  <si>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</si>
  <si>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</si>
  <si>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</si>
  <si>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</si>
  <si>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</si>
  <si>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</si>
  <si>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</si>
  <si>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</si>
  <si>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Канцелярские товары</t>
  </si>
  <si>
    <t>тыс.тенге</t>
  </si>
  <si>
    <t>6.11</t>
  </si>
  <si>
    <t>тыс.м3</t>
  </si>
  <si>
    <t xml:space="preserve">  </t>
  </si>
  <si>
    <t>6.12</t>
  </si>
  <si>
    <t>6.13</t>
  </si>
  <si>
    <t>6.14</t>
  </si>
  <si>
    <t>6.15</t>
  </si>
  <si>
    <t>6.16</t>
  </si>
  <si>
    <t>%</t>
  </si>
  <si>
    <t>Электроэнергия</t>
  </si>
  <si>
    <t>Горюче-смазочные материалы</t>
  </si>
  <si>
    <t>Химические реагенты</t>
  </si>
  <si>
    <t>Запасные части для автотехники</t>
  </si>
  <si>
    <t>1.4</t>
  </si>
  <si>
    <t>1.5</t>
  </si>
  <si>
    <t>Выплаты за разъездной характер работы</t>
  </si>
  <si>
    <t>затраты на поверку и аттестацию приборов учета, лаборатории (анализ воды, тех.осмотр машин, поверка, аттестация, актуализация)</t>
  </si>
  <si>
    <t>Командировочные расходы (полевые)</t>
  </si>
  <si>
    <t>Расходы на периодическую печать</t>
  </si>
  <si>
    <t>Подготовка кадров</t>
  </si>
  <si>
    <t>Отчисления в фонд ликвидации месторождени</t>
  </si>
  <si>
    <t>исп.Кофанова ТС</t>
  </si>
  <si>
    <t>Расходы на содержание легкового автотранспорта</t>
  </si>
  <si>
    <t>Нормативно технические потери</t>
  </si>
  <si>
    <t>Кап.ремонт, не приводящий к росту стоимости осн. фондов</t>
  </si>
  <si>
    <t xml:space="preserve">% вып </t>
  </si>
  <si>
    <t>Материальные затраты всего,               в том числе</t>
  </si>
  <si>
    <t>2.3</t>
  </si>
  <si>
    <t>Отчисления ОСМС</t>
  </si>
  <si>
    <t xml:space="preserve">Социальный налог </t>
  </si>
  <si>
    <t>Социальные  отчисления</t>
  </si>
  <si>
    <t>Социальные отчисления</t>
  </si>
  <si>
    <t xml:space="preserve">   </t>
  </si>
  <si>
    <t>,</t>
  </si>
  <si>
    <t>5.4.5.</t>
  </si>
  <si>
    <t xml:space="preserve">Прочие </t>
  </si>
  <si>
    <t>И.о. директора ЗКФ РГП "Казводхоз"</t>
  </si>
  <si>
    <t xml:space="preserve">Утвержденная ТС на 2022 год </t>
  </si>
  <si>
    <t>факт                      за 6 мес 2022г</t>
  </si>
  <si>
    <t>2.4</t>
  </si>
  <si>
    <t>5.5</t>
  </si>
  <si>
    <t>5.6</t>
  </si>
  <si>
    <t>5.7</t>
  </si>
  <si>
    <t>Услуги по техническому обслуживанию и ремонту систем видеонаблюдения, пожарной и охранной сигнализации</t>
  </si>
  <si>
    <t>Услуги по обслуживанию опасных промышленных производственных объектов.</t>
  </si>
  <si>
    <t>Услуги по охране объекта насосной станции и лаборатории</t>
  </si>
  <si>
    <t>Услуги связи и спец почты</t>
  </si>
  <si>
    <t>Оплата информационных и т.п. услуг</t>
  </si>
  <si>
    <t>Расходы на содержание и обслуживание технических средств управления, узлов связи,вычислительной техники и т.д.</t>
  </si>
  <si>
    <t>Аренда основных средств общехозяйственного назначения</t>
  </si>
  <si>
    <t>7.</t>
  </si>
  <si>
    <t>Расходы на выплату вознаграждений</t>
  </si>
  <si>
    <t>Необоснованный доход</t>
  </si>
  <si>
    <t>Доход (РБА*СП)</t>
  </si>
  <si>
    <t>Регулируемая база задействованных активов (РБА)</t>
  </si>
  <si>
    <t>IX</t>
  </si>
  <si>
    <t>X</t>
  </si>
  <si>
    <t xml:space="preserve">Информация для потребителей о ходе исполнения тарифной сметы на услуги подачи питьевой воды по магистральным и распределительным сетям Каменского производственного участка Западно-Казахстанского филиала РГП на ПХВ "Казводхоз" КВР МЭГиПР РК за 1-е полугодие 2022 года   </t>
  </si>
  <si>
    <t xml:space="preserve">                Главный бухгалтер</t>
  </si>
  <si>
    <t>А.Ашигалиева</t>
  </si>
  <si>
    <t>Р. Хусаинов</t>
  </si>
  <si>
    <t xml:space="preserve">ҚР ЭГТРМ СРК "Қазсушар" ШЖҚ РМК Батыс Қазақстан филиалы Камен өндірістік учаскесінің магистралдық және тарату желілері арқылы ауыз су беру қызметтеріне 2022 жылдың 1-ші жартыжылдығындағы тарифтік сметаның орындалу барысы туралы тұтынушылар үшін ақпарат   </t>
  </si>
  <si>
    <t>№ р/р</t>
  </si>
  <si>
    <t>Тарифтік смета көрсеткіштерінің атауы</t>
  </si>
  <si>
    <t>Өлшем бірлігі</t>
  </si>
  <si>
    <t xml:space="preserve">2022 жылға бекітілген тарифтік сметада қарастырылғаны </t>
  </si>
  <si>
    <t>2022 жылғы 6 айдың дерегі</t>
  </si>
  <si>
    <t>Ауытқу %</t>
  </si>
  <si>
    <t>Тауарларды өндіруге және реттеліп көрсетілетін қызметтерді ұсынуға арналған шығындар, барлығы</t>
  </si>
  <si>
    <t>мың теңге</t>
  </si>
  <si>
    <t>соның ішінде</t>
  </si>
  <si>
    <t>Материалдық шығын, барлығы</t>
  </si>
  <si>
    <t>Негізгі өндірістің (НӨ) еңбекақы шығындары, барлығы</t>
  </si>
  <si>
    <t>Өтемпұл (амортизация)</t>
  </si>
  <si>
    <t>Жөндеу жұмыстары, барлығы</t>
  </si>
  <si>
    <t>Өндірістік сипаттағы бөгде ұйымдардың қызметтері</t>
  </si>
  <si>
    <t>Кезеңдегі шығындар, барлығы</t>
  </si>
  <si>
    <t>Жалпы әкімшілік шығыстар, барлығы</t>
  </si>
  <si>
    <t>6.1.</t>
  </si>
  <si>
    <t>ӘБҚ еңбекақы шығындары, барлығы</t>
  </si>
  <si>
    <t>6.2.</t>
  </si>
  <si>
    <t>Салық төлемі</t>
  </si>
  <si>
    <t>6.3.</t>
  </si>
  <si>
    <t>6.4.</t>
  </si>
  <si>
    <t>Услуги сторонних организаций расходов периода</t>
  </si>
  <si>
    <t>6.5.</t>
  </si>
  <si>
    <t>Іссапар шығындары (далалық шығындар)</t>
  </si>
  <si>
    <t>6.6.</t>
  </si>
  <si>
    <t>Жеңіл автокөлікті күтіп ұстауға арналған шығындар</t>
  </si>
  <si>
    <t>6.7.</t>
  </si>
  <si>
    <t>Кеңсе тауарлары</t>
  </si>
  <si>
    <t>Сыйақы төлеуге арналған шығындар</t>
  </si>
  <si>
    <t>Барлық шығындар</t>
  </si>
  <si>
    <t>Негізсіз табыс</t>
  </si>
  <si>
    <t>Кіріс</t>
  </si>
  <si>
    <t>Барлық кіріс</t>
  </si>
  <si>
    <t>Көрсетілетін қызметтердің көлемі</t>
  </si>
  <si>
    <t>мың /м³</t>
  </si>
  <si>
    <t>Нормативтік техникалық жоғалымдар</t>
  </si>
  <si>
    <t>мың м3</t>
  </si>
  <si>
    <t>Тариф (ҚҚС-сыз)</t>
  </si>
  <si>
    <t xml:space="preserve">теңге/м³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</si>
</sst>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0.000000000"/>
    <numFmt numFmtId="183" formatCode="0.00000000"/>
    <numFmt numFmtId="184" formatCode="0.0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u val="single"/>
      <sz val="9"/>
      <name val="Times New Roman"/>
      <family val="1"/>
    </font>
    <font>
      <sz val="9"/>
      <name val="Calibri"/>
      <family val="2"/>
    </font>
    <font>
      <sz val="7"/>
      <name val="Times New Roman"/>
      <family val="1"/>
    </font>
    <font>
      <b/>
      <sz val="9"/>
      <name val="Arial Cyr"/>
      <family val="0"/>
    </font>
    <font>
      <b/>
      <sz val="8"/>
      <name val="Times New Roman"/>
      <family val="1"/>
    </font>
    <font>
      <b/>
      <sz val="9"/>
      <name val="Calibri"/>
      <family val="2"/>
    </font>
    <font>
      <b/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Times New Roman"/>
      <family val="1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/>
      <top style="medium"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2" fillId="33" borderId="0" xfId="0" applyFont="1" applyFill="1" applyAlignment="1">
      <alignment horizontal="right" vertical="center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49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justify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justify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72" fontId="2" fillId="33" borderId="0" xfId="0" applyNumberFormat="1" applyFont="1" applyFill="1" applyBorder="1" applyAlignment="1">
      <alignment horizontal="right" vertical="top" wrapText="1"/>
    </xf>
    <xf numFmtId="0" fontId="8" fillId="33" borderId="0" xfId="0" applyFont="1" applyFill="1" applyAlignment="1">
      <alignment/>
    </xf>
    <xf numFmtId="172" fontId="3" fillId="33" borderId="0" xfId="0" applyNumberFormat="1" applyFont="1" applyFill="1" applyBorder="1" applyAlignment="1">
      <alignment horizontal="right" vertical="top" wrapText="1"/>
    </xf>
    <xf numFmtId="0" fontId="6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172" fontId="2" fillId="33" borderId="0" xfId="0" applyNumberFormat="1" applyFont="1" applyFill="1" applyBorder="1" applyAlignment="1">
      <alignment horizontal="right" vertical="center" wrapText="1"/>
    </xf>
    <xf numFmtId="172" fontId="3" fillId="33" borderId="0" xfId="0" applyNumberFormat="1" applyFont="1" applyFill="1" applyBorder="1" applyAlignment="1">
      <alignment horizontal="right" vertical="center" wrapText="1"/>
    </xf>
    <xf numFmtId="0" fontId="10" fillId="33" borderId="0" xfId="0" applyFont="1" applyFill="1" applyAlignment="1">
      <alignment wrapText="1"/>
    </xf>
    <xf numFmtId="0" fontId="2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wrapText="1"/>
    </xf>
    <xf numFmtId="2" fontId="9" fillId="33" borderId="10" xfId="0" applyNumberFormat="1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/>
    </xf>
    <xf numFmtId="0" fontId="2" fillId="33" borderId="0" xfId="0" applyFont="1" applyFill="1" applyAlignment="1">
      <alignment horizontal="center" wrapText="1"/>
    </xf>
    <xf numFmtId="172" fontId="3" fillId="33" borderId="10" xfId="0" applyNumberFormat="1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0" xfId="0" applyFont="1" applyFill="1" applyAlignment="1">
      <alignment horizontal="left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vertical="top"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center" vertical="top" wrapText="1"/>
    </xf>
    <xf numFmtId="0" fontId="3" fillId="33" borderId="0" xfId="0" applyFont="1" applyFill="1" applyAlignment="1">
      <alignment vertical="top"/>
    </xf>
    <xf numFmtId="0" fontId="2" fillId="33" borderId="0" xfId="0" applyFont="1" applyFill="1" applyAlignment="1">
      <alignment horizontal="center" wrapText="1"/>
    </xf>
    <xf numFmtId="0" fontId="6" fillId="33" borderId="0" xfId="0" applyFont="1" applyFill="1" applyAlignment="1">
      <alignment wrapText="1"/>
    </xf>
    <xf numFmtId="0" fontId="2" fillId="33" borderId="15" xfId="0" applyFont="1" applyFill="1" applyBorder="1" applyAlignment="1">
      <alignment horizontal="center" vertical="center" wrapText="1"/>
    </xf>
    <xf numFmtId="172" fontId="2" fillId="33" borderId="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11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/>
    </xf>
    <xf numFmtId="0" fontId="30" fillId="0" borderId="0" xfId="0" applyFont="1" applyFill="1" applyAlignment="1">
      <alignment horizontal="center" wrapText="1"/>
    </xf>
    <xf numFmtId="0" fontId="31" fillId="33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0" fillId="0" borderId="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vertical="center" wrapText="1"/>
    </xf>
    <xf numFmtId="0" fontId="30" fillId="33" borderId="0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33" fillId="0" borderId="10" xfId="0" applyFont="1" applyBorder="1" applyAlignment="1">
      <alignment horizontal="center" vertical="top" wrapText="1"/>
    </xf>
    <xf numFmtId="0" fontId="33" fillId="0" borderId="10" xfId="0" applyFont="1" applyBorder="1" applyAlignment="1">
      <alignment vertical="top" wrapText="1"/>
    </xf>
    <xf numFmtId="0" fontId="32" fillId="0" borderId="10" xfId="0" applyFont="1" applyBorder="1" applyAlignment="1">
      <alignment horizontal="center" vertical="top" wrapText="1"/>
    </xf>
    <xf numFmtId="2" fontId="33" fillId="33" borderId="10" xfId="0" applyNumberFormat="1" applyFont="1" applyFill="1" applyBorder="1" applyAlignment="1">
      <alignment horizontal="center" vertical="top" wrapText="1"/>
    </xf>
    <xf numFmtId="2" fontId="30" fillId="33" borderId="10" xfId="0" applyNumberFormat="1" applyFont="1" applyFill="1" applyBorder="1" applyAlignment="1">
      <alignment horizontal="center" vertical="top" wrapText="1"/>
    </xf>
    <xf numFmtId="172" fontId="30" fillId="33" borderId="10" xfId="0" applyNumberFormat="1" applyFont="1" applyFill="1" applyBorder="1" applyAlignment="1">
      <alignment horizontal="center" vertical="top" wrapText="1"/>
    </xf>
    <xf numFmtId="172" fontId="30" fillId="33" borderId="0" xfId="0" applyNumberFormat="1" applyFont="1" applyFill="1" applyBorder="1" applyAlignment="1">
      <alignment horizontal="right" vertical="top" wrapText="1"/>
    </xf>
    <xf numFmtId="172" fontId="59" fillId="33" borderId="0" xfId="0" applyNumberFormat="1" applyFont="1" applyFill="1" applyBorder="1" applyAlignment="1">
      <alignment horizontal="right" vertical="top" wrapText="1"/>
    </xf>
    <xf numFmtId="0" fontId="62" fillId="33" borderId="0" xfId="0" applyFont="1" applyFill="1" applyBorder="1" applyAlignment="1">
      <alignment/>
    </xf>
    <xf numFmtId="0" fontId="63" fillId="0" borderId="0" xfId="0" applyFont="1" applyBorder="1" applyAlignment="1">
      <alignment/>
    </xf>
    <xf numFmtId="0" fontId="63" fillId="0" borderId="11" xfId="0" applyFont="1" applyBorder="1" applyAlignment="1">
      <alignment/>
    </xf>
    <xf numFmtId="2" fontId="30" fillId="33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vertical="top" wrapText="1"/>
    </xf>
    <xf numFmtId="2" fontId="32" fillId="33" borderId="10" xfId="0" applyNumberFormat="1" applyFont="1" applyFill="1" applyBorder="1" applyAlignment="1">
      <alignment horizontal="center" vertical="top" wrapText="1"/>
    </xf>
    <xf numFmtId="2" fontId="31" fillId="33" borderId="10" xfId="0" applyNumberFormat="1" applyFont="1" applyFill="1" applyBorder="1" applyAlignment="1">
      <alignment horizontal="center" vertical="center" wrapText="1"/>
    </xf>
    <xf numFmtId="172" fontId="31" fillId="33" borderId="0" xfId="0" applyNumberFormat="1" applyFont="1" applyFill="1" applyBorder="1" applyAlignment="1">
      <alignment horizontal="right" vertical="top" wrapText="1"/>
    </xf>
    <xf numFmtId="172" fontId="64" fillId="33" borderId="0" xfId="0" applyNumberFormat="1" applyFont="1" applyFill="1" applyBorder="1" applyAlignment="1">
      <alignment horizontal="right" vertical="top" wrapText="1"/>
    </xf>
    <xf numFmtId="172" fontId="31" fillId="33" borderId="10" xfId="0" applyNumberFormat="1" applyFont="1" applyFill="1" applyBorder="1" applyAlignment="1">
      <alignment horizontal="center" vertical="top" wrapText="1"/>
    </xf>
    <xf numFmtId="16" fontId="32" fillId="0" borderId="10" xfId="0" applyNumberFormat="1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left" vertical="center" wrapText="1"/>
    </xf>
    <xf numFmtId="0" fontId="63" fillId="0" borderId="13" xfId="0" applyFont="1" applyBorder="1" applyAlignment="1">
      <alignment/>
    </xf>
    <xf numFmtId="0" fontId="33" fillId="0" borderId="0" xfId="0" applyFont="1" applyBorder="1" applyAlignment="1">
      <alignment horizontal="center" vertical="top" wrapText="1"/>
    </xf>
    <xf numFmtId="0" fontId="33" fillId="0" borderId="0" xfId="0" applyFont="1" applyBorder="1" applyAlignment="1">
      <alignment vertical="top" wrapText="1"/>
    </xf>
    <xf numFmtId="0" fontId="32" fillId="0" borderId="0" xfId="0" applyFont="1" applyBorder="1" applyAlignment="1">
      <alignment horizontal="center" vertical="top" wrapText="1"/>
    </xf>
    <xf numFmtId="2" fontId="33" fillId="33" borderId="0" xfId="0" applyNumberFormat="1" applyFont="1" applyFill="1" applyBorder="1" applyAlignment="1">
      <alignment horizontal="center" vertical="top" wrapText="1"/>
    </xf>
    <xf numFmtId="2" fontId="30" fillId="33" borderId="0" xfId="0" applyNumberFormat="1" applyFont="1" applyFill="1" applyBorder="1" applyAlignment="1">
      <alignment horizontal="center" vertical="center" wrapText="1"/>
    </xf>
    <xf numFmtId="172" fontId="30" fillId="33" borderId="0" xfId="0" applyNumberFormat="1" applyFont="1" applyFill="1" applyBorder="1" applyAlignment="1">
      <alignment horizontal="center" vertical="top" wrapText="1"/>
    </xf>
    <xf numFmtId="0" fontId="32" fillId="0" borderId="0" xfId="0" applyFont="1" applyBorder="1" applyAlignment="1">
      <alignment horizontal="left" vertical="top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65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/>
    </xf>
    <xf numFmtId="0" fontId="6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83"/>
  <sheetViews>
    <sheetView zoomScalePageLayoutView="0" workbookViewId="0" topLeftCell="A39">
      <selection activeCell="J59" sqref="J59"/>
    </sheetView>
  </sheetViews>
  <sheetFormatPr defaultColWidth="9.140625" defaultRowHeight="15"/>
  <cols>
    <col min="1" max="1" width="6.140625" style="2" customWidth="1"/>
    <col min="2" max="2" width="47.57421875" style="2" customWidth="1"/>
    <col min="3" max="3" width="9.421875" style="10" customWidth="1"/>
    <col min="4" max="4" width="13.57421875" style="10" customWidth="1"/>
    <col min="5" max="5" width="12.00390625" style="9" customWidth="1"/>
    <col min="6" max="6" width="7.28125" style="9" customWidth="1"/>
    <col min="7" max="7" width="8.00390625" style="26" customWidth="1"/>
    <col min="8" max="8" width="7.421875" style="26" customWidth="1"/>
    <col min="9" max="67" width="9.140625" style="26" customWidth="1"/>
    <col min="68" max="16384" width="9.140625" style="46" customWidth="1"/>
  </cols>
  <sheetData>
    <row r="1" spans="1:6" ht="27" customHeight="1" hidden="1">
      <c r="A1" s="63" t="s">
        <v>62</v>
      </c>
      <c r="B1" s="64"/>
      <c r="C1" s="64"/>
      <c r="D1" s="64"/>
      <c r="E1" s="33"/>
      <c r="F1" s="33"/>
    </row>
    <row r="2" spans="1:6" ht="27" customHeight="1" hidden="1">
      <c r="A2" s="37"/>
      <c r="B2" s="33"/>
      <c r="C2" s="33"/>
      <c r="D2" s="33"/>
      <c r="E2" s="31"/>
      <c r="F2" s="31"/>
    </row>
    <row r="3" spans="1:17" s="2" customFormat="1" ht="42.75" customHeight="1">
      <c r="A3" s="69" t="s">
        <v>117</v>
      </c>
      <c r="B3" s="69"/>
      <c r="C3" s="69"/>
      <c r="D3" s="69"/>
      <c r="E3" s="69"/>
      <c r="F3" s="69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2.25" customHeight="1">
      <c r="A4" s="65"/>
      <c r="B4" s="65"/>
      <c r="C4" s="65"/>
      <c r="D4" s="65"/>
      <c r="E4" s="65"/>
      <c r="F4" s="65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67" s="49" customFormat="1" ht="37.5" customHeight="1" thickBot="1">
      <c r="A5" s="16" t="s">
        <v>0</v>
      </c>
      <c r="B5" s="5" t="s">
        <v>1</v>
      </c>
      <c r="C5" s="5" t="s">
        <v>2</v>
      </c>
      <c r="D5" s="34" t="s">
        <v>97</v>
      </c>
      <c r="E5" s="17" t="s">
        <v>98</v>
      </c>
      <c r="F5" s="5" t="s">
        <v>85</v>
      </c>
      <c r="G5" s="47"/>
      <c r="H5" s="47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</row>
    <row r="6" spans="1:67" s="27" customFormat="1" ht="27" customHeight="1" thickBot="1">
      <c r="A6" s="17" t="s">
        <v>3</v>
      </c>
      <c r="B6" s="18" t="s">
        <v>4</v>
      </c>
      <c r="C6" s="17" t="s">
        <v>5</v>
      </c>
      <c r="D6" s="13">
        <v>285244.51</v>
      </c>
      <c r="E6" s="13">
        <v>127760.504</v>
      </c>
      <c r="F6" s="35">
        <f>E6/D6*100</f>
        <v>44.7898204947047</v>
      </c>
      <c r="G6" s="23"/>
      <c r="H6" s="23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</row>
    <row r="7" spans="1:8" ht="12" customHeight="1" thickBot="1">
      <c r="A7" s="17"/>
      <c r="B7" s="41" t="s">
        <v>6</v>
      </c>
      <c r="C7" s="17" t="s">
        <v>5</v>
      </c>
      <c r="D7" s="13"/>
      <c r="E7" s="13"/>
      <c r="F7" s="35"/>
      <c r="G7" s="25"/>
      <c r="H7" s="23"/>
    </row>
    <row r="8" spans="1:67" s="27" customFormat="1" ht="15" customHeight="1" thickBot="1">
      <c r="A8" s="17" t="s">
        <v>7</v>
      </c>
      <c r="B8" s="19" t="s">
        <v>86</v>
      </c>
      <c r="C8" s="17" t="s">
        <v>5</v>
      </c>
      <c r="D8" s="13">
        <v>77830.92</v>
      </c>
      <c r="E8" s="13">
        <v>26803.214</v>
      </c>
      <c r="F8" s="35">
        <f aca="true" t="shared" si="0" ref="F8:F14">E8/D8*100</f>
        <v>34.43774530739197</v>
      </c>
      <c r="G8" s="23"/>
      <c r="H8" s="23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</row>
    <row r="9" spans="1:67" s="50" customFormat="1" ht="12" customHeight="1" thickBot="1">
      <c r="A9" s="11" t="s">
        <v>36</v>
      </c>
      <c r="B9" s="12" t="s">
        <v>8</v>
      </c>
      <c r="C9" s="40" t="s">
        <v>5</v>
      </c>
      <c r="D9" s="39">
        <v>14000</v>
      </c>
      <c r="E9" s="39">
        <v>4409.678</v>
      </c>
      <c r="F9" s="38">
        <f t="shared" si="0"/>
        <v>31.497700000000002</v>
      </c>
      <c r="G9" s="25"/>
      <c r="H9" s="25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</row>
    <row r="10" spans="1:17" s="27" customFormat="1" ht="13.5" customHeight="1" thickBot="1">
      <c r="A10" s="11" t="s">
        <v>37</v>
      </c>
      <c r="B10" s="12" t="s">
        <v>69</v>
      </c>
      <c r="C10" s="40" t="s">
        <v>5</v>
      </c>
      <c r="D10" s="39">
        <v>40151.72</v>
      </c>
      <c r="E10" s="39">
        <v>14571.924</v>
      </c>
      <c r="F10" s="38">
        <f t="shared" si="0"/>
        <v>36.29215386040748</v>
      </c>
      <c r="G10" s="25"/>
      <c r="H10" s="25"/>
      <c r="I10" s="26"/>
      <c r="J10" s="26"/>
      <c r="K10" s="26"/>
      <c r="L10" s="26"/>
      <c r="M10" s="26"/>
      <c r="N10" s="26"/>
      <c r="O10" s="26"/>
      <c r="P10" s="26"/>
      <c r="Q10" s="26"/>
    </row>
    <row r="11" spans="1:9" s="26" customFormat="1" ht="12.75" customHeight="1" thickBot="1">
      <c r="A11" s="11" t="s">
        <v>38</v>
      </c>
      <c r="B11" s="12" t="s">
        <v>70</v>
      </c>
      <c r="C11" s="40" t="s">
        <v>5</v>
      </c>
      <c r="D11" s="39">
        <v>16036</v>
      </c>
      <c r="E11" s="39">
        <v>7182.714</v>
      </c>
      <c r="F11" s="38">
        <f t="shared" si="0"/>
        <v>44.7911823397356</v>
      </c>
      <c r="G11" s="25"/>
      <c r="H11" s="25"/>
      <c r="I11" s="26" t="s">
        <v>92</v>
      </c>
    </row>
    <row r="12" spans="1:17" s="27" customFormat="1" ht="13.5" customHeight="1" thickBot="1">
      <c r="A12" s="11" t="s">
        <v>73</v>
      </c>
      <c r="B12" s="12" t="s">
        <v>71</v>
      </c>
      <c r="C12" s="40" t="s">
        <v>5</v>
      </c>
      <c r="D12" s="39">
        <v>1676.3</v>
      </c>
      <c r="E12" s="39">
        <v>263.15</v>
      </c>
      <c r="F12" s="38">
        <f t="shared" si="0"/>
        <v>15.698264033884149</v>
      </c>
      <c r="G12" s="25"/>
      <c r="H12" s="25"/>
      <c r="I12" s="26" t="s">
        <v>93</v>
      </c>
      <c r="J12" s="26"/>
      <c r="K12" s="26"/>
      <c r="L12" s="26"/>
      <c r="M12" s="26"/>
      <c r="N12" s="26"/>
      <c r="O12" s="26"/>
      <c r="P12" s="26"/>
      <c r="Q12" s="26"/>
    </row>
    <row r="13" spans="1:8" ht="12.75" thickBot="1">
      <c r="A13" s="11" t="s">
        <v>74</v>
      </c>
      <c r="B13" s="12" t="s">
        <v>72</v>
      </c>
      <c r="C13" s="40" t="s">
        <v>5</v>
      </c>
      <c r="D13" s="39">
        <v>5966.9</v>
      </c>
      <c r="E13" s="39">
        <v>375.748</v>
      </c>
      <c r="F13" s="38">
        <f t="shared" si="0"/>
        <v>6.297206254504014</v>
      </c>
      <c r="G13" s="25"/>
      <c r="H13" s="25"/>
    </row>
    <row r="14" spans="1:67" s="27" customFormat="1" ht="15" customHeight="1" thickBot="1">
      <c r="A14" s="17">
        <v>2</v>
      </c>
      <c r="B14" s="19" t="s">
        <v>9</v>
      </c>
      <c r="C14" s="17" t="s">
        <v>5</v>
      </c>
      <c r="D14" s="13">
        <v>167065.23</v>
      </c>
      <c r="E14" s="13">
        <v>80038.769</v>
      </c>
      <c r="F14" s="35">
        <f t="shared" si="0"/>
        <v>47.908693508517594</v>
      </c>
      <c r="G14" s="23"/>
      <c r="H14" s="23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</row>
    <row r="15" spans="1:67" s="51" customFormat="1" ht="12">
      <c r="A15" s="40"/>
      <c r="B15" s="41" t="s">
        <v>6</v>
      </c>
      <c r="C15" s="40" t="s">
        <v>5</v>
      </c>
      <c r="D15" s="39"/>
      <c r="E15" s="39"/>
      <c r="F15" s="38"/>
      <c r="G15" s="25"/>
      <c r="H15" s="25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</row>
    <row r="16" spans="1:67" s="52" customFormat="1" ht="12">
      <c r="A16" s="11" t="s">
        <v>39</v>
      </c>
      <c r="B16" s="12" t="s">
        <v>10</v>
      </c>
      <c r="C16" s="40" t="s">
        <v>5</v>
      </c>
      <c r="D16" s="39">
        <v>148502.44</v>
      </c>
      <c r="E16" s="39">
        <v>71956.885</v>
      </c>
      <c r="F16" s="38">
        <f aca="true" t="shared" si="1" ref="F16:F21">E16/D16*100</f>
        <v>48.45501865154539</v>
      </c>
      <c r="G16" s="25"/>
      <c r="H16" s="25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</row>
    <row r="17" spans="1:8" ht="12" customHeight="1">
      <c r="A17" s="11" t="s">
        <v>40</v>
      </c>
      <c r="B17" s="12" t="s">
        <v>89</v>
      </c>
      <c r="C17" s="40" t="s">
        <v>5</v>
      </c>
      <c r="D17" s="39">
        <v>8910.14</v>
      </c>
      <c r="E17" s="39">
        <v>3813.363</v>
      </c>
      <c r="F17" s="38">
        <f t="shared" si="1"/>
        <v>42.79801439708018</v>
      </c>
      <c r="G17" s="25"/>
      <c r="H17" s="25"/>
    </row>
    <row r="18" spans="1:8" ht="12" customHeight="1">
      <c r="A18" s="11" t="s">
        <v>87</v>
      </c>
      <c r="B18" s="12" t="s">
        <v>91</v>
      </c>
      <c r="C18" s="40" t="s">
        <v>5</v>
      </c>
      <c r="D18" s="39">
        <v>5197.58</v>
      </c>
      <c r="E18" s="39">
        <v>2310.799</v>
      </c>
      <c r="F18" s="38">
        <f t="shared" si="1"/>
        <v>44.45913290415924</v>
      </c>
      <c r="G18" s="25"/>
      <c r="H18" s="25"/>
    </row>
    <row r="19" spans="1:8" ht="12.75" thickBot="1">
      <c r="A19" s="11" t="s">
        <v>99</v>
      </c>
      <c r="B19" s="12" t="s">
        <v>88</v>
      </c>
      <c r="C19" s="40" t="s">
        <v>5</v>
      </c>
      <c r="D19" s="39">
        <v>4455.07</v>
      </c>
      <c r="E19" s="39">
        <v>1957.722</v>
      </c>
      <c r="F19" s="38">
        <f t="shared" si="1"/>
        <v>43.943686631186495</v>
      </c>
      <c r="G19" s="25"/>
      <c r="H19" s="25"/>
    </row>
    <row r="20" spans="1:67" s="27" customFormat="1" ht="12.75" thickBot="1">
      <c r="A20" s="17" t="s">
        <v>11</v>
      </c>
      <c r="B20" s="19" t="s">
        <v>12</v>
      </c>
      <c r="C20" s="17" t="s">
        <v>5</v>
      </c>
      <c r="D20" s="13">
        <v>26988.92</v>
      </c>
      <c r="E20" s="13">
        <v>18957.974</v>
      </c>
      <c r="F20" s="35">
        <f t="shared" si="1"/>
        <v>70.24354438784508</v>
      </c>
      <c r="G20" s="23"/>
      <c r="H20" s="23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</row>
    <row r="21" spans="1:67" s="27" customFormat="1" ht="12.75" thickBot="1">
      <c r="A21" s="17">
        <v>4</v>
      </c>
      <c r="B21" s="19" t="s">
        <v>13</v>
      </c>
      <c r="C21" s="17" t="s">
        <v>5</v>
      </c>
      <c r="D21" s="13">
        <v>6457.76</v>
      </c>
      <c r="E21" s="13">
        <v>755.966</v>
      </c>
      <c r="F21" s="35">
        <f t="shared" si="1"/>
        <v>11.70631921904809</v>
      </c>
      <c r="G21" s="23"/>
      <c r="H21" s="23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</row>
    <row r="22" spans="1:67" s="51" customFormat="1" ht="11.25" customHeight="1">
      <c r="A22" s="17"/>
      <c r="B22" s="41" t="s">
        <v>6</v>
      </c>
      <c r="C22" s="17" t="s">
        <v>5</v>
      </c>
      <c r="D22" s="13"/>
      <c r="E22" s="13"/>
      <c r="F22" s="35"/>
      <c r="G22" s="25"/>
      <c r="H22" s="23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</row>
    <row r="23" spans="1:8" ht="17.25" customHeight="1" thickBot="1">
      <c r="A23" s="11" t="s">
        <v>41</v>
      </c>
      <c r="B23" s="12" t="s">
        <v>84</v>
      </c>
      <c r="C23" s="40" t="s">
        <v>5</v>
      </c>
      <c r="D23" s="39">
        <v>6457.76</v>
      </c>
      <c r="E23" s="39">
        <v>755.966</v>
      </c>
      <c r="F23" s="38">
        <f aca="true" t="shared" si="2" ref="F23:F29">E23/D23*100</f>
        <v>11.70631921904809</v>
      </c>
      <c r="G23" s="25"/>
      <c r="H23" s="25"/>
    </row>
    <row r="24" spans="1:67" s="27" customFormat="1" ht="26.25" customHeight="1" thickBot="1">
      <c r="A24" s="17" t="s">
        <v>14</v>
      </c>
      <c r="B24" s="19" t="s">
        <v>15</v>
      </c>
      <c r="C24" s="17" t="s">
        <v>5</v>
      </c>
      <c r="D24" s="13">
        <v>6901.68</v>
      </c>
      <c r="E24" s="13">
        <v>1204.58</v>
      </c>
      <c r="F24" s="35">
        <f t="shared" si="2"/>
        <v>17.45343162824124</v>
      </c>
      <c r="G24" s="23"/>
      <c r="H24" s="23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</row>
    <row r="25" spans="1:67" s="50" customFormat="1" ht="15" customHeight="1" thickBot="1">
      <c r="A25" s="11" t="s">
        <v>42</v>
      </c>
      <c r="B25" s="12" t="s">
        <v>75</v>
      </c>
      <c r="C25" s="39" t="s">
        <v>5</v>
      </c>
      <c r="D25" s="39">
        <v>494.3</v>
      </c>
      <c r="E25" s="39">
        <v>140.01</v>
      </c>
      <c r="F25" s="38">
        <f t="shared" si="2"/>
        <v>28.324903904511427</v>
      </c>
      <c r="G25" s="25"/>
      <c r="H25" s="25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</row>
    <row r="26" spans="1:67" s="50" customFormat="1" ht="38.25" customHeight="1" thickBot="1">
      <c r="A26" s="11" t="s">
        <v>43</v>
      </c>
      <c r="B26" s="12" t="s">
        <v>76</v>
      </c>
      <c r="C26" s="39" t="s">
        <v>5</v>
      </c>
      <c r="D26" s="39">
        <v>714.48</v>
      </c>
      <c r="E26" s="39">
        <v>1.6</v>
      </c>
      <c r="F26" s="38">
        <f t="shared" si="2"/>
        <v>0.22393908856790956</v>
      </c>
      <c r="G26" s="25"/>
      <c r="H26" s="25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</row>
    <row r="27" spans="1:17" s="27" customFormat="1" ht="12.75" customHeight="1" thickBot="1">
      <c r="A27" s="11" t="s">
        <v>44</v>
      </c>
      <c r="B27" s="12" t="s">
        <v>46</v>
      </c>
      <c r="C27" s="39" t="s">
        <v>5</v>
      </c>
      <c r="D27" s="39">
        <v>3364.8</v>
      </c>
      <c r="E27" s="39">
        <v>193.76</v>
      </c>
      <c r="F27" s="38">
        <f t="shared" si="2"/>
        <v>5.758440323347598</v>
      </c>
      <c r="G27" s="25"/>
      <c r="H27" s="25"/>
      <c r="I27" s="26"/>
      <c r="J27" s="26"/>
      <c r="K27" s="26"/>
      <c r="L27" s="26"/>
      <c r="M27" s="26"/>
      <c r="N27" s="26"/>
      <c r="O27" s="26"/>
      <c r="P27" s="26"/>
      <c r="Q27" s="26"/>
    </row>
    <row r="28" spans="1:67" s="52" customFormat="1" ht="14.25" customHeight="1">
      <c r="A28" s="11" t="s">
        <v>45</v>
      </c>
      <c r="B28" s="12" t="s">
        <v>47</v>
      </c>
      <c r="C28" s="13" t="s">
        <v>5</v>
      </c>
      <c r="D28" s="39">
        <v>971.2</v>
      </c>
      <c r="E28" s="39">
        <v>417.54</v>
      </c>
      <c r="F28" s="38">
        <f t="shared" si="2"/>
        <v>42.992174629324545</v>
      </c>
      <c r="G28" s="25"/>
      <c r="H28" s="23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</row>
    <row r="29" spans="1:67" s="53" customFormat="1" ht="13.5" customHeight="1">
      <c r="A29" s="11" t="s">
        <v>100</v>
      </c>
      <c r="B29" s="12" t="s">
        <v>105</v>
      </c>
      <c r="C29" s="39" t="s">
        <v>5</v>
      </c>
      <c r="D29" s="39">
        <v>163.2</v>
      </c>
      <c r="E29" s="39">
        <v>135</v>
      </c>
      <c r="F29" s="38">
        <f t="shared" si="2"/>
        <v>82.72058823529413</v>
      </c>
      <c r="G29" s="25"/>
      <c r="H29" s="25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</row>
    <row r="30" spans="1:67" s="53" customFormat="1" ht="24" customHeight="1">
      <c r="A30" s="11" t="s">
        <v>101</v>
      </c>
      <c r="B30" s="12" t="s">
        <v>104</v>
      </c>
      <c r="C30" s="39" t="s">
        <v>5</v>
      </c>
      <c r="D30" s="39">
        <v>1118.1</v>
      </c>
      <c r="E30" s="39">
        <v>316.67</v>
      </c>
      <c r="F30" s="38">
        <f>E30/D30*100</f>
        <v>28.322153653519365</v>
      </c>
      <c r="G30" s="25"/>
      <c r="H30" s="25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</row>
    <row r="31" spans="1:67" s="53" customFormat="1" ht="14.25" customHeight="1">
      <c r="A31" s="11" t="s">
        <v>102</v>
      </c>
      <c r="B31" s="12" t="s">
        <v>103</v>
      </c>
      <c r="C31" s="39" t="s">
        <v>59</v>
      </c>
      <c r="D31" s="39">
        <v>75.6</v>
      </c>
      <c r="E31" s="39">
        <v>0</v>
      </c>
      <c r="F31" s="38">
        <f>E31/D31*100</f>
        <v>0</v>
      </c>
      <c r="G31" s="25"/>
      <c r="H31" s="25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</row>
    <row r="32" spans="1:67" s="36" customFormat="1" ht="23.25" customHeight="1" hidden="1">
      <c r="A32" s="11" t="s">
        <v>94</v>
      </c>
      <c r="B32" s="12" t="s">
        <v>95</v>
      </c>
      <c r="C32" s="13"/>
      <c r="D32" s="13"/>
      <c r="E32" s="13"/>
      <c r="F32" s="35" t="e">
        <f>E32/D32*100</f>
        <v>#DIV/0!</v>
      </c>
      <c r="G32" s="25"/>
      <c r="H32" s="23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</row>
    <row r="33" spans="1:67" s="36" customFormat="1" ht="12.75" thickBot="1">
      <c r="A33" s="17" t="s">
        <v>17</v>
      </c>
      <c r="B33" s="19" t="s">
        <v>18</v>
      </c>
      <c r="C33" s="13" t="s">
        <v>5</v>
      </c>
      <c r="D33" s="13">
        <v>50963.24</v>
      </c>
      <c r="E33" s="13">
        <v>23242.34</v>
      </c>
      <c r="F33" s="35">
        <f>E33/D33*100</f>
        <v>45.60608783899925</v>
      </c>
      <c r="G33" s="23"/>
      <c r="H33" s="23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</row>
    <row r="34" spans="1:67" s="27" customFormat="1" ht="13.5" customHeight="1" thickBot="1">
      <c r="A34" s="17" t="s">
        <v>16</v>
      </c>
      <c r="B34" s="18" t="s">
        <v>19</v>
      </c>
      <c r="C34" s="13" t="s">
        <v>5</v>
      </c>
      <c r="D34" s="13">
        <v>50901.24</v>
      </c>
      <c r="E34" s="13">
        <v>23242.34</v>
      </c>
      <c r="F34" s="35">
        <f>E34/D34*100</f>
        <v>45.66163810547641</v>
      </c>
      <c r="G34" s="23"/>
      <c r="H34" s="23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</row>
    <row r="35" spans="1:67" s="51" customFormat="1" ht="14.25" customHeight="1">
      <c r="A35" s="40"/>
      <c r="B35" s="41" t="s">
        <v>6</v>
      </c>
      <c r="C35" s="39" t="s">
        <v>5</v>
      </c>
      <c r="D35" s="39"/>
      <c r="E35" s="39"/>
      <c r="F35" s="38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</row>
    <row r="36" spans="1:67" s="53" customFormat="1" ht="15" customHeight="1">
      <c r="A36" s="11" t="s">
        <v>48</v>
      </c>
      <c r="B36" s="12" t="s">
        <v>20</v>
      </c>
      <c r="C36" s="39" t="s">
        <v>5</v>
      </c>
      <c r="D36" s="39">
        <v>25190.94</v>
      </c>
      <c r="E36" s="39">
        <v>12331.026</v>
      </c>
      <c r="F36" s="38">
        <f aca="true" t="shared" si="3" ref="F36:F41">E36/D36*100</f>
        <v>48.9502416344924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</row>
    <row r="37" spans="1:67" s="54" customFormat="1" ht="15.75" customHeight="1">
      <c r="A37" s="11" t="s">
        <v>49</v>
      </c>
      <c r="B37" s="12" t="s">
        <v>89</v>
      </c>
      <c r="C37" s="39" t="s">
        <v>5</v>
      </c>
      <c r="D37" s="39">
        <v>1511.45</v>
      </c>
      <c r="E37" s="39">
        <v>644.21</v>
      </c>
      <c r="F37" s="38">
        <f t="shared" si="3"/>
        <v>42.6219855106024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</row>
    <row r="38" spans="1:18" s="26" customFormat="1" ht="15.75" customHeight="1">
      <c r="A38" s="11" t="s">
        <v>50</v>
      </c>
      <c r="B38" s="12" t="s">
        <v>90</v>
      </c>
      <c r="C38" s="39" t="s">
        <v>5</v>
      </c>
      <c r="D38" s="39">
        <v>881.68</v>
      </c>
      <c r="E38" s="39">
        <v>397.32</v>
      </c>
      <c r="F38" s="38">
        <f t="shared" si="3"/>
        <v>45.063968786861444</v>
      </c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</row>
    <row r="39" spans="1:18" s="26" customFormat="1" ht="12.75" thickBot="1">
      <c r="A39" s="11" t="s">
        <v>51</v>
      </c>
      <c r="B39" s="12" t="s">
        <v>88</v>
      </c>
      <c r="C39" s="39" t="s">
        <v>5</v>
      </c>
      <c r="D39" s="39">
        <v>755.73</v>
      </c>
      <c r="E39" s="39">
        <v>351.02</v>
      </c>
      <c r="F39" s="38">
        <f t="shared" si="3"/>
        <v>46.44780543315734</v>
      </c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</row>
    <row r="40" spans="1:18" s="27" customFormat="1" ht="12.75" thickBot="1">
      <c r="A40" s="11" t="s">
        <v>52</v>
      </c>
      <c r="B40" s="12" t="s">
        <v>21</v>
      </c>
      <c r="C40" s="39" t="s">
        <v>5</v>
      </c>
      <c r="D40" s="39">
        <v>13400.1</v>
      </c>
      <c r="E40" s="39">
        <v>4815.04</v>
      </c>
      <c r="F40" s="38">
        <f t="shared" si="3"/>
        <v>35.9328661726405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</row>
    <row r="41" spans="1:67" s="52" customFormat="1" ht="12">
      <c r="A41" s="11" t="s">
        <v>53</v>
      </c>
      <c r="B41" s="12" t="s">
        <v>12</v>
      </c>
      <c r="C41" s="39" t="s">
        <v>5</v>
      </c>
      <c r="D41" s="39">
        <v>216.8</v>
      </c>
      <c r="E41" s="39">
        <v>1300.6</v>
      </c>
      <c r="F41" s="38">
        <f t="shared" si="3"/>
        <v>599.9077490774906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</row>
    <row r="42" spans="1:67" s="53" customFormat="1" ht="15" customHeight="1">
      <c r="A42" s="11" t="s">
        <v>54</v>
      </c>
      <c r="B42" s="12" t="s">
        <v>22</v>
      </c>
      <c r="C42" s="39" t="s">
        <v>5</v>
      </c>
      <c r="D42" s="39">
        <v>1911.5</v>
      </c>
      <c r="E42" s="39">
        <v>1137.16</v>
      </c>
      <c r="F42" s="38">
        <f aca="true" t="shared" si="4" ref="F42:F56">E42/D42*100</f>
        <v>59.49045252419566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</row>
    <row r="43" spans="1:67" s="53" customFormat="1" ht="12" customHeight="1">
      <c r="A43" s="11" t="s">
        <v>55</v>
      </c>
      <c r="B43" s="12" t="s">
        <v>77</v>
      </c>
      <c r="C43" s="39" t="s">
        <v>5</v>
      </c>
      <c r="D43" s="39">
        <v>524</v>
      </c>
      <c r="E43" s="39">
        <v>419.24</v>
      </c>
      <c r="F43" s="38">
        <f t="shared" si="4"/>
        <v>80.00763358778626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</row>
    <row r="44" spans="1:67" s="54" customFormat="1" ht="12.75" customHeight="1" thickBot="1">
      <c r="A44" s="11" t="s">
        <v>56</v>
      </c>
      <c r="B44" s="12" t="s">
        <v>78</v>
      </c>
      <c r="C44" s="39" t="s">
        <v>5</v>
      </c>
      <c r="D44" s="39">
        <v>115.9</v>
      </c>
      <c r="E44" s="39">
        <v>297.97</v>
      </c>
      <c r="F44" s="38">
        <f t="shared" si="4"/>
        <v>257.0923209663503</v>
      </c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</row>
    <row r="45" spans="1:18" s="27" customFormat="1" ht="13.5" customHeight="1" thickBot="1">
      <c r="A45" s="11" t="s">
        <v>57</v>
      </c>
      <c r="B45" s="12" t="s">
        <v>106</v>
      </c>
      <c r="C45" s="39" t="s">
        <v>5</v>
      </c>
      <c r="D45" s="39">
        <v>1171.4</v>
      </c>
      <c r="E45" s="39">
        <v>424.37</v>
      </c>
      <c r="F45" s="38">
        <f t="shared" si="4"/>
        <v>36.227590916851625</v>
      </c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</row>
    <row r="46" spans="1:18" s="27" customFormat="1" ht="12.75" customHeight="1" thickBot="1">
      <c r="A46" s="11" t="s">
        <v>60</v>
      </c>
      <c r="B46" s="28" t="s">
        <v>107</v>
      </c>
      <c r="C46" s="39" t="s">
        <v>5</v>
      </c>
      <c r="D46" s="39">
        <v>1557.92</v>
      </c>
      <c r="E46" s="39">
        <v>0</v>
      </c>
      <c r="F46" s="38">
        <f t="shared" si="4"/>
        <v>0</v>
      </c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18" s="27" customFormat="1" ht="13.5" customHeight="1" thickBot="1">
      <c r="A47" s="11" t="s">
        <v>63</v>
      </c>
      <c r="B47" s="12" t="s">
        <v>23</v>
      </c>
      <c r="C47" s="39" t="s">
        <v>5</v>
      </c>
      <c r="D47" s="39">
        <v>892.32</v>
      </c>
      <c r="E47" s="39">
        <v>384.48</v>
      </c>
      <c r="F47" s="38">
        <f t="shared" si="4"/>
        <v>43.08768154922001</v>
      </c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67" s="52" customFormat="1" ht="30" customHeight="1">
      <c r="A48" s="11" t="s">
        <v>64</v>
      </c>
      <c r="B48" s="12" t="s">
        <v>108</v>
      </c>
      <c r="C48" s="39" t="s">
        <v>5</v>
      </c>
      <c r="D48" s="39">
        <v>382</v>
      </c>
      <c r="E48" s="39">
        <v>43.4</v>
      </c>
      <c r="F48" s="38">
        <f t="shared" si="4"/>
        <v>11.361256544502616</v>
      </c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</row>
    <row r="49" spans="1:67" s="53" customFormat="1" ht="15" customHeight="1">
      <c r="A49" s="11" t="s">
        <v>65</v>
      </c>
      <c r="B49" s="12" t="s">
        <v>109</v>
      </c>
      <c r="C49" s="39" t="s">
        <v>5</v>
      </c>
      <c r="D49" s="39">
        <v>738.5</v>
      </c>
      <c r="E49" s="39">
        <v>303.38</v>
      </c>
      <c r="F49" s="38">
        <f t="shared" si="4"/>
        <v>41.08056872037915</v>
      </c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</row>
    <row r="50" spans="1:67" s="53" customFormat="1" ht="16.5" customHeight="1">
      <c r="A50" s="11" t="s">
        <v>65</v>
      </c>
      <c r="B50" s="12" t="s">
        <v>82</v>
      </c>
      <c r="C50" s="40" t="s">
        <v>5</v>
      </c>
      <c r="D50" s="39">
        <v>1031.6</v>
      </c>
      <c r="E50" s="39">
        <v>376.564</v>
      </c>
      <c r="F50" s="38">
        <f t="shared" si="4"/>
        <v>36.502908103916255</v>
      </c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</row>
    <row r="51" spans="1:67" s="53" customFormat="1" ht="13.5" customHeight="1" hidden="1">
      <c r="A51" s="11" t="s">
        <v>66</v>
      </c>
      <c r="B51" s="12" t="s">
        <v>79</v>
      </c>
      <c r="C51" s="40" t="s">
        <v>5</v>
      </c>
      <c r="D51" s="39"/>
      <c r="E51" s="39"/>
      <c r="F51" s="38" t="e">
        <f t="shared" si="4"/>
        <v>#DIV/0!</v>
      </c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</row>
    <row r="52" spans="1:18" s="26" customFormat="1" ht="13.5" customHeight="1" hidden="1">
      <c r="A52" s="11" t="s">
        <v>67</v>
      </c>
      <c r="B52" s="12" t="s">
        <v>80</v>
      </c>
      <c r="C52" s="40" t="s">
        <v>5</v>
      </c>
      <c r="D52" s="39"/>
      <c r="E52" s="39"/>
      <c r="F52" s="38" t="e">
        <f t="shared" si="4"/>
        <v>#DIV/0!</v>
      </c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67" s="52" customFormat="1" ht="13.5" customHeight="1">
      <c r="A53" s="11" t="s">
        <v>66</v>
      </c>
      <c r="B53" s="12" t="s">
        <v>58</v>
      </c>
      <c r="C53" s="40" t="s">
        <v>5</v>
      </c>
      <c r="D53" s="39">
        <v>619.4</v>
      </c>
      <c r="E53" s="39">
        <v>16.58</v>
      </c>
      <c r="F53" s="38">
        <f t="shared" si="4"/>
        <v>2.67678398450113</v>
      </c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</row>
    <row r="54" spans="1:18" s="26" customFormat="1" ht="13.5" customHeight="1" thickBot="1">
      <c r="A54" s="11" t="s">
        <v>110</v>
      </c>
      <c r="B54" s="12" t="s">
        <v>111</v>
      </c>
      <c r="C54" s="58" t="s">
        <v>5</v>
      </c>
      <c r="D54" s="39">
        <v>62</v>
      </c>
      <c r="E54" s="39">
        <v>0</v>
      </c>
      <c r="F54" s="38">
        <f t="shared" si="4"/>
        <v>0</v>
      </c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67" s="27" customFormat="1" ht="12.75" thickBot="1">
      <c r="A55" s="17" t="s">
        <v>24</v>
      </c>
      <c r="B55" s="19" t="s">
        <v>25</v>
      </c>
      <c r="C55" s="58" t="s">
        <v>5</v>
      </c>
      <c r="D55" s="13">
        <v>336207.75</v>
      </c>
      <c r="E55" s="13">
        <v>151002.84</v>
      </c>
      <c r="F55" s="35">
        <f t="shared" si="4"/>
        <v>44.9135512194469</v>
      </c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</row>
    <row r="56" spans="1:18" s="26" customFormat="1" ht="12">
      <c r="A56" s="58" t="s">
        <v>26</v>
      </c>
      <c r="B56" s="19" t="s">
        <v>112</v>
      </c>
      <c r="C56" s="58" t="s">
        <v>5</v>
      </c>
      <c r="D56" s="13">
        <v>1751.51</v>
      </c>
      <c r="E56" s="13">
        <v>742.164</v>
      </c>
      <c r="F56" s="35">
        <f t="shared" si="4"/>
        <v>42.37280974701829</v>
      </c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 ht="12" customHeight="1" thickBot="1">
      <c r="A57" s="17" t="s">
        <v>27</v>
      </c>
      <c r="B57" s="12" t="s">
        <v>113</v>
      </c>
      <c r="C57" s="58" t="s">
        <v>5</v>
      </c>
      <c r="D57" s="38">
        <v>0</v>
      </c>
      <c r="E57" s="39">
        <v>-9968.16</v>
      </c>
      <c r="F57" s="35">
        <v>0</v>
      </c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67" s="27" customFormat="1" ht="14.25" customHeight="1" thickBot="1">
      <c r="A58" s="16" t="s">
        <v>29</v>
      </c>
      <c r="B58" s="12" t="s">
        <v>114</v>
      </c>
      <c r="C58" s="58" t="s">
        <v>5</v>
      </c>
      <c r="D58" s="13">
        <v>0</v>
      </c>
      <c r="E58" s="13">
        <v>0</v>
      </c>
      <c r="F58" s="35">
        <v>0</v>
      </c>
      <c r="G58" s="66"/>
      <c r="H58" s="66"/>
      <c r="I58" s="66"/>
      <c r="J58" s="66"/>
      <c r="K58" s="66"/>
      <c r="L58" s="23"/>
      <c r="M58" s="23"/>
      <c r="N58" s="23"/>
      <c r="O58" s="23"/>
      <c r="P58" s="23"/>
      <c r="Q58" s="23"/>
      <c r="R58" s="23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</row>
    <row r="59" spans="1:18" s="55" customFormat="1" ht="12">
      <c r="A59" s="16" t="s">
        <v>32</v>
      </c>
      <c r="B59" s="19" t="s">
        <v>28</v>
      </c>
      <c r="C59" s="58" t="s">
        <v>5</v>
      </c>
      <c r="D59" s="22">
        <v>334456.24</v>
      </c>
      <c r="E59" s="22">
        <v>141776.85</v>
      </c>
      <c r="F59" s="35">
        <f>E59/D59*100</f>
        <v>42.39025410319748</v>
      </c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</row>
    <row r="60" spans="1:67" s="56" customFormat="1" ht="15.75" customHeight="1">
      <c r="A60" s="16" t="s">
        <v>35</v>
      </c>
      <c r="B60" s="20" t="s">
        <v>30</v>
      </c>
      <c r="C60" s="16" t="s">
        <v>31</v>
      </c>
      <c r="D60" s="39">
        <v>800</v>
      </c>
      <c r="E60" s="39">
        <v>338.984</v>
      </c>
      <c r="F60" s="38">
        <f>E60/D60*100</f>
        <v>42.373</v>
      </c>
      <c r="G60" s="30"/>
      <c r="H60" s="30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</row>
    <row r="61" spans="1:67" s="6" customFormat="1" ht="14.25" customHeight="1">
      <c r="A61" s="67" t="s">
        <v>115</v>
      </c>
      <c r="B61" s="68" t="s">
        <v>83</v>
      </c>
      <c r="C61" s="40" t="s">
        <v>61</v>
      </c>
      <c r="D61" s="39">
        <v>522.6</v>
      </c>
      <c r="E61" s="39">
        <v>153.209</v>
      </c>
      <c r="F61" s="38">
        <f>E61/D61*100</f>
        <v>29.31668580176043</v>
      </c>
      <c r="G61" s="25"/>
      <c r="H61" s="25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</row>
    <row r="62" spans="1:67" s="6" customFormat="1" ht="12" customHeight="1" thickBot="1">
      <c r="A62" s="67"/>
      <c r="B62" s="68"/>
      <c r="C62" s="40" t="s">
        <v>68</v>
      </c>
      <c r="D62" s="39">
        <v>39.5</v>
      </c>
      <c r="E62" s="39">
        <v>31.1</v>
      </c>
      <c r="F62" s="38">
        <f>E62/D62*100</f>
        <v>78.73417721518989</v>
      </c>
      <c r="G62" s="25"/>
      <c r="H62" s="25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</row>
    <row r="63" spans="1:67" s="57" customFormat="1" ht="14.25" customHeight="1" thickBot="1">
      <c r="A63" s="5" t="s">
        <v>116</v>
      </c>
      <c r="B63" s="21" t="s">
        <v>33</v>
      </c>
      <c r="C63" s="5" t="s">
        <v>34</v>
      </c>
      <c r="D63" s="34">
        <v>418.07</v>
      </c>
      <c r="E63" s="34">
        <v>418.07</v>
      </c>
      <c r="F63" s="35">
        <f>E63/D63*100</f>
        <v>100</v>
      </c>
      <c r="G63" s="29"/>
      <c r="H63" s="29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</row>
    <row r="64" spans="1:6" ht="13.5" customHeight="1">
      <c r="A64" s="1"/>
      <c r="B64" s="1"/>
      <c r="C64" s="8"/>
      <c r="D64" s="8"/>
      <c r="E64" s="32"/>
      <c r="F64" s="32"/>
    </row>
    <row r="65" spans="2:5" ht="13.5" customHeight="1">
      <c r="B65" s="7" t="s">
        <v>96</v>
      </c>
      <c r="C65" s="9"/>
      <c r="D65" s="9"/>
      <c r="E65" s="9" t="s">
        <v>120</v>
      </c>
    </row>
    <row r="66" spans="2:5" ht="13.5" customHeight="1">
      <c r="B66" s="7" t="s">
        <v>118</v>
      </c>
      <c r="C66" s="9"/>
      <c r="E66" s="9" t="s">
        <v>119</v>
      </c>
    </row>
    <row r="67" ht="13.5" customHeight="1">
      <c r="B67" s="14"/>
    </row>
    <row r="68" ht="13.5" customHeight="1"/>
    <row r="69" ht="13.5" customHeight="1">
      <c r="B69" s="15" t="s">
        <v>81</v>
      </c>
    </row>
    <row r="70" ht="13.5" customHeight="1"/>
    <row r="71" ht="13.5" customHeight="1"/>
    <row r="74" ht="43.5" customHeight="1"/>
    <row r="76" spans="1:67" ht="12.75" customHeight="1">
      <c r="A76" s="4"/>
      <c r="B76" s="4"/>
      <c r="C76" s="4"/>
      <c r="D76" s="4"/>
      <c r="E76" s="24"/>
      <c r="F76" s="24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</row>
    <row r="77" spans="1:67" ht="12">
      <c r="A77" s="4"/>
      <c r="B77" s="4"/>
      <c r="C77" s="4"/>
      <c r="D77" s="4"/>
      <c r="E77" s="24"/>
      <c r="F77" s="24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</row>
    <row r="78" spans="1:67" ht="12">
      <c r="A78" s="4"/>
      <c r="B78" s="4"/>
      <c r="C78" s="4"/>
      <c r="D78" s="4"/>
      <c r="E78" s="24"/>
      <c r="F78" s="24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</row>
    <row r="79" spans="1:67" ht="48.75" customHeight="1">
      <c r="A79" s="4"/>
      <c r="B79" s="4"/>
      <c r="C79" s="4"/>
      <c r="D79" s="4"/>
      <c r="E79" s="24"/>
      <c r="F79" s="24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</row>
    <row r="80" spans="1:17" s="2" customFormat="1" ht="15.75" customHeight="1">
      <c r="A80" s="70"/>
      <c r="B80" s="70"/>
      <c r="C80" s="70"/>
      <c r="D80" s="70"/>
      <c r="E80" s="42"/>
      <c r="F80" s="4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12.75" customHeight="1">
      <c r="A81" s="71"/>
      <c r="B81" s="72"/>
      <c r="C81" s="72"/>
      <c r="D81" s="72"/>
      <c r="E81" s="43"/>
      <c r="F81" s="4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12.75" customHeight="1">
      <c r="A82" s="59"/>
      <c r="B82" s="60"/>
      <c r="C82" s="60"/>
      <c r="D82" s="60"/>
      <c r="E82" s="44"/>
      <c r="F82" s="44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45" customFormat="1" ht="20.25" customHeight="1">
      <c r="A83" s="61"/>
      <c r="B83" s="62"/>
      <c r="C83" s="62"/>
      <c r="D83" s="62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</sheetData>
  <sheetProtection/>
  <mergeCells count="10">
    <mergeCell ref="A82:D82"/>
    <mergeCell ref="A83:D83"/>
    <mergeCell ref="A1:D1"/>
    <mergeCell ref="A4:F4"/>
    <mergeCell ref="G58:K58"/>
    <mergeCell ref="A61:A62"/>
    <mergeCell ref="B61:B62"/>
    <mergeCell ref="A3:F3"/>
    <mergeCell ref="A80:D80"/>
    <mergeCell ref="A81:D81"/>
  </mergeCells>
  <printOptions/>
  <pageMargins left="0.7086614173228347" right="0.7086614173228347" top="0.4" bottom="0.3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41"/>
  <sheetViews>
    <sheetView tabSelected="1" zoomScalePageLayoutView="0" workbookViewId="0" topLeftCell="A16">
      <selection activeCell="I26" sqref="I26"/>
    </sheetView>
  </sheetViews>
  <sheetFormatPr defaultColWidth="9.140625" defaultRowHeight="15"/>
  <cols>
    <col min="1" max="1" width="5.140625" style="119" customWidth="1"/>
    <col min="2" max="2" width="26.57421875" style="119" customWidth="1"/>
    <col min="3" max="3" width="15.421875" style="120" customWidth="1"/>
    <col min="4" max="4" width="16.421875" style="121" customWidth="1"/>
    <col min="5" max="5" width="14.00390625" style="122" customWidth="1"/>
    <col min="6" max="6" width="9.140625" style="123" customWidth="1"/>
    <col min="7" max="13" width="9.140625" style="124" customWidth="1"/>
    <col min="14" max="15" width="9.140625" style="96" customWidth="1"/>
    <col min="16" max="73" width="9.140625" style="97" customWidth="1"/>
    <col min="74" max="16384" width="9.140625" style="125" customWidth="1"/>
  </cols>
  <sheetData>
    <row r="1" spans="1:23" s="76" customFormat="1" ht="42.75" customHeight="1">
      <c r="A1" s="73" t="s">
        <v>121</v>
      </c>
      <c r="B1" s="73"/>
      <c r="C1" s="73"/>
      <c r="D1" s="73"/>
      <c r="E1" s="73"/>
      <c r="F1" s="73"/>
      <c r="G1" s="74"/>
      <c r="H1" s="74"/>
      <c r="I1" s="74"/>
      <c r="J1" s="74"/>
      <c r="K1" s="74"/>
      <c r="L1" s="74"/>
      <c r="M1" s="74"/>
      <c r="N1" s="74"/>
      <c r="O1" s="74"/>
      <c r="P1" s="75"/>
      <c r="Q1" s="75"/>
      <c r="R1" s="75"/>
      <c r="S1" s="75"/>
      <c r="T1" s="75"/>
      <c r="U1" s="75"/>
      <c r="V1" s="75"/>
      <c r="W1" s="75"/>
    </row>
    <row r="2" spans="1:23" s="76" customFormat="1" ht="12.75">
      <c r="A2" s="77"/>
      <c r="B2" s="77"/>
      <c r="C2" s="77"/>
      <c r="D2" s="77"/>
      <c r="E2" s="77"/>
      <c r="F2" s="77"/>
      <c r="G2" s="74"/>
      <c r="H2" s="74"/>
      <c r="I2" s="74"/>
      <c r="J2" s="74"/>
      <c r="K2" s="74"/>
      <c r="L2" s="74"/>
      <c r="M2" s="74"/>
      <c r="N2" s="74"/>
      <c r="O2" s="74"/>
      <c r="P2" s="75"/>
      <c r="Q2" s="75"/>
      <c r="R2" s="75"/>
      <c r="S2" s="75"/>
      <c r="T2" s="75"/>
      <c r="U2" s="75"/>
      <c r="V2" s="75"/>
      <c r="W2" s="75"/>
    </row>
    <row r="3" spans="1:73" s="87" customFormat="1" ht="102.75" thickBot="1">
      <c r="A3" s="78" t="s">
        <v>122</v>
      </c>
      <c r="B3" s="79" t="s">
        <v>123</v>
      </c>
      <c r="C3" s="78" t="s">
        <v>124</v>
      </c>
      <c r="D3" s="80" t="s">
        <v>125</v>
      </c>
      <c r="E3" s="81" t="s">
        <v>126</v>
      </c>
      <c r="F3" s="81" t="s">
        <v>127</v>
      </c>
      <c r="G3" s="82"/>
      <c r="H3" s="82"/>
      <c r="I3" s="83"/>
      <c r="J3" s="83"/>
      <c r="K3" s="83"/>
      <c r="L3" s="84"/>
      <c r="M3" s="84"/>
      <c r="N3" s="84"/>
      <c r="O3" s="85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</row>
    <row r="4" spans="1:73" s="98" customFormat="1" ht="52.5" customHeight="1" thickBot="1">
      <c r="A4" s="88" t="s">
        <v>3</v>
      </c>
      <c r="B4" s="89" t="s">
        <v>128</v>
      </c>
      <c r="C4" s="90" t="s">
        <v>129</v>
      </c>
      <c r="D4" s="91">
        <f>D6+D7+D8+D9+D10</f>
        <v>285244.51</v>
      </c>
      <c r="E4" s="92">
        <f>E6+E7+E8+E9+E10</f>
        <v>127760.50000000001</v>
      </c>
      <c r="F4" s="93">
        <f>E4/D4*100</f>
        <v>44.789819092399014</v>
      </c>
      <c r="G4" s="94"/>
      <c r="H4" s="94"/>
      <c r="I4" s="94"/>
      <c r="J4" s="94"/>
      <c r="K4" s="94"/>
      <c r="L4" s="94"/>
      <c r="M4" s="94"/>
      <c r="N4" s="95"/>
      <c r="O4" s="96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</row>
    <row r="5" spans="1:73" s="98" customFormat="1" ht="14.25" customHeight="1" thickBot="1">
      <c r="A5" s="88"/>
      <c r="B5" s="89" t="s">
        <v>130</v>
      </c>
      <c r="C5" s="90" t="s">
        <v>129</v>
      </c>
      <c r="D5" s="91"/>
      <c r="E5" s="99"/>
      <c r="F5" s="93"/>
      <c r="G5" s="94"/>
      <c r="H5" s="94"/>
      <c r="I5" s="94"/>
      <c r="J5" s="94"/>
      <c r="K5" s="94"/>
      <c r="L5" s="94"/>
      <c r="M5" s="94"/>
      <c r="N5" s="95"/>
      <c r="O5" s="96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</row>
    <row r="6" spans="1:73" s="98" customFormat="1" ht="15" customHeight="1" thickBot="1">
      <c r="A6" s="90" t="s">
        <v>7</v>
      </c>
      <c r="B6" s="100" t="s">
        <v>131</v>
      </c>
      <c r="C6" s="90" t="s">
        <v>129</v>
      </c>
      <c r="D6" s="101">
        <v>77830.92</v>
      </c>
      <c r="E6" s="102">
        <v>26803.21</v>
      </c>
      <c r="F6" s="93">
        <f aca="true" t="shared" si="0" ref="F6:F29">E6/D6*100</f>
        <v>34.43774016804632</v>
      </c>
      <c r="G6" s="103"/>
      <c r="H6" s="103"/>
      <c r="I6" s="103"/>
      <c r="J6" s="103"/>
      <c r="K6" s="103"/>
      <c r="L6" s="103"/>
      <c r="M6" s="103"/>
      <c r="N6" s="104"/>
      <c r="O6" s="96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</row>
    <row r="7" spans="1:73" s="98" customFormat="1" ht="24" customHeight="1" thickBot="1">
      <c r="A7" s="90">
        <v>2</v>
      </c>
      <c r="B7" s="100" t="s">
        <v>132</v>
      </c>
      <c r="C7" s="90" t="s">
        <v>129</v>
      </c>
      <c r="D7" s="101">
        <v>167065.23</v>
      </c>
      <c r="E7" s="101">
        <v>80038.77</v>
      </c>
      <c r="F7" s="93">
        <f t="shared" si="0"/>
        <v>47.9086941070862</v>
      </c>
      <c r="G7" s="103"/>
      <c r="H7" s="103"/>
      <c r="I7" s="103"/>
      <c r="J7" s="103"/>
      <c r="K7" s="103"/>
      <c r="L7" s="103"/>
      <c r="M7" s="103"/>
      <c r="N7" s="104"/>
      <c r="O7" s="96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</row>
    <row r="8" spans="1:73" s="98" customFormat="1" ht="13.5" customHeight="1" thickBot="1">
      <c r="A8" s="90" t="s">
        <v>11</v>
      </c>
      <c r="B8" s="100" t="s">
        <v>133</v>
      </c>
      <c r="C8" s="90" t="s">
        <v>129</v>
      </c>
      <c r="D8" s="101">
        <v>26988.92</v>
      </c>
      <c r="E8" s="102">
        <v>18957.97</v>
      </c>
      <c r="F8" s="93">
        <f t="shared" si="0"/>
        <v>70.24352956694823</v>
      </c>
      <c r="G8" s="103"/>
      <c r="H8" s="103"/>
      <c r="I8" s="103"/>
      <c r="J8" s="103"/>
      <c r="K8" s="103"/>
      <c r="L8" s="103"/>
      <c r="M8" s="103"/>
      <c r="N8" s="104"/>
      <c r="O8" s="96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</row>
    <row r="9" spans="1:73" s="98" customFormat="1" ht="15.75" customHeight="1" thickBot="1">
      <c r="A9" s="90">
        <v>4</v>
      </c>
      <c r="B9" s="100" t="s">
        <v>134</v>
      </c>
      <c r="C9" s="90" t="s">
        <v>129</v>
      </c>
      <c r="D9" s="101">
        <v>6457.76</v>
      </c>
      <c r="E9" s="102">
        <v>755.97</v>
      </c>
      <c r="F9" s="93">
        <f t="shared" si="0"/>
        <v>11.706381160030723</v>
      </c>
      <c r="G9" s="103"/>
      <c r="H9" s="103"/>
      <c r="I9" s="103"/>
      <c r="J9" s="103"/>
      <c r="K9" s="103"/>
      <c r="L9" s="103"/>
      <c r="M9" s="103"/>
      <c r="N9" s="104"/>
      <c r="O9" s="96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</row>
    <row r="10" spans="1:73" s="98" customFormat="1" ht="28.5" customHeight="1" thickBot="1">
      <c r="A10" s="90" t="s">
        <v>14</v>
      </c>
      <c r="B10" s="100" t="s">
        <v>135</v>
      </c>
      <c r="C10" s="90" t="s">
        <v>129</v>
      </c>
      <c r="D10" s="101">
        <v>6901.68</v>
      </c>
      <c r="E10" s="102">
        <v>1204.58</v>
      </c>
      <c r="F10" s="93">
        <f t="shared" si="0"/>
        <v>17.45343162824124</v>
      </c>
      <c r="G10" s="103"/>
      <c r="H10" s="103"/>
      <c r="I10" s="103"/>
      <c r="J10" s="103"/>
      <c r="K10" s="103"/>
      <c r="L10" s="103"/>
      <c r="M10" s="103"/>
      <c r="N10" s="104"/>
      <c r="O10" s="96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</row>
    <row r="11" spans="1:73" s="98" customFormat="1" ht="16.5" customHeight="1" thickBot="1">
      <c r="A11" s="88" t="s">
        <v>17</v>
      </c>
      <c r="B11" s="89" t="s">
        <v>136</v>
      </c>
      <c r="C11" s="90" t="s">
        <v>129</v>
      </c>
      <c r="D11" s="91">
        <v>50963.24</v>
      </c>
      <c r="E11" s="99">
        <v>23242.34</v>
      </c>
      <c r="F11" s="93">
        <f t="shared" si="0"/>
        <v>45.60608783899925</v>
      </c>
      <c r="G11" s="94"/>
      <c r="H11" s="94"/>
      <c r="I11" s="94"/>
      <c r="J11" s="94"/>
      <c r="K11" s="94"/>
      <c r="L11" s="94"/>
      <c r="M11" s="94"/>
      <c r="N11" s="95"/>
      <c r="O11" s="96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</row>
    <row r="12" spans="1:73" s="98" customFormat="1" ht="28.5" customHeight="1" thickBot="1">
      <c r="A12" s="88" t="s">
        <v>16</v>
      </c>
      <c r="B12" s="89" t="s">
        <v>137</v>
      </c>
      <c r="C12" s="90" t="s">
        <v>129</v>
      </c>
      <c r="D12" s="91">
        <v>50901.24</v>
      </c>
      <c r="E12" s="91">
        <v>23242.34</v>
      </c>
      <c r="F12" s="93">
        <f t="shared" si="0"/>
        <v>45.66163810547641</v>
      </c>
      <c r="G12" s="94"/>
      <c r="H12" s="94"/>
      <c r="I12" s="94"/>
      <c r="J12" s="94"/>
      <c r="K12" s="94"/>
      <c r="L12" s="94"/>
      <c r="M12" s="94"/>
      <c r="N12" s="95"/>
      <c r="O12" s="96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</row>
    <row r="13" spans="1:73" s="98" customFormat="1" ht="12.75" customHeight="1" thickBot="1">
      <c r="A13" s="88"/>
      <c r="B13" s="89" t="s">
        <v>130</v>
      </c>
      <c r="C13" s="90" t="s">
        <v>129</v>
      </c>
      <c r="D13" s="91"/>
      <c r="E13" s="99"/>
      <c r="F13" s="93"/>
      <c r="G13" s="94"/>
      <c r="H13" s="94"/>
      <c r="I13" s="94"/>
      <c r="J13" s="94"/>
      <c r="K13" s="94"/>
      <c r="L13" s="94"/>
      <c r="M13" s="94"/>
      <c r="N13" s="95"/>
      <c r="O13" s="96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</row>
    <row r="14" spans="1:73" s="98" customFormat="1" ht="26.25" customHeight="1" thickBot="1">
      <c r="A14" s="90" t="s">
        <v>138</v>
      </c>
      <c r="B14" s="100" t="s">
        <v>139</v>
      </c>
      <c r="C14" s="90"/>
      <c r="D14" s="101">
        <v>28339.8</v>
      </c>
      <c r="E14" s="102">
        <v>13723.6</v>
      </c>
      <c r="F14" s="105">
        <f t="shared" si="0"/>
        <v>48.42518295824247</v>
      </c>
      <c r="G14" s="103"/>
      <c r="H14" s="103"/>
      <c r="I14" s="103"/>
      <c r="J14" s="103"/>
      <c r="K14" s="103"/>
      <c r="L14" s="103"/>
      <c r="M14" s="103"/>
      <c r="N14" s="104"/>
      <c r="O14" s="96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</row>
    <row r="15" spans="1:73" s="98" customFormat="1" ht="15" customHeight="1" thickBot="1">
      <c r="A15" s="106" t="s">
        <v>140</v>
      </c>
      <c r="B15" s="100" t="s">
        <v>141</v>
      </c>
      <c r="C15" s="90" t="s">
        <v>129</v>
      </c>
      <c r="D15" s="101">
        <v>13400.1</v>
      </c>
      <c r="E15" s="102">
        <v>4815.04</v>
      </c>
      <c r="F15" s="105">
        <f t="shared" si="0"/>
        <v>35.9328661726405</v>
      </c>
      <c r="G15" s="103"/>
      <c r="H15" s="103"/>
      <c r="I15" s="103"/>
      <c r="J15" s="103"/>
      <c r="K15" s="103"/>
      <c r="L15" s="103"/>
      <c r="M15" s="103"/>
      <c r="N15" s="104"/>
      <c r="O15" s="96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</row>
    <row r="16" spans="1:73" s="98" customFormat="1" ht="12.75" customHeight="1" thickBot="1">
      <c r="A16" s="106" t="s">
        <v>142</v>
      </c>
      <c r="B16" s="100" t="s">
        <v>133</v>
      </c>
      <c r="C16" s="90" t="s">
        <v>129</v>
      </c>
      <c r="D16" s="101">
        <v>216.8</v>
      </c>
      <c r="E16" s="102">
        <v>1300.6</v>
      </c>
      <c r="F16" s="105">
        <f t="shared" si="0"/>
        <v>599.9077490774906</v>
      </c>
      <c r="G16" s="103"/>
      <c r="H16" s="103"/>
      <c r="I16" s="103"/>
      <c r="J16" s="103"/>
      <c r="K16" s="103"/>
      <c r="L16" s="103"/>
      <c r="M16" s="103"/>
      <c r="N16" s="104"/>
      <c r="O16" s="96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</row>
    <row r="17" spans="1:73" s="98" customFormat="1" ht="26.25" customHeight="1" thickBot="1">
      <c r="A17" s="90" t="s">
        <v>143</v>
      </c>
      <c r="B17" s="100" t="s">
        <v>144</v>
      </c>
      <c r="C17" s="90" t="s">
        <v>129</v>
      </c>
      <c r="D17" s="101">
        <v>6769.54</v>
      </c>
      <c r="E17" s="101">
        <v>2590.8</v>
      </c>
      <c r="F17" s="105">
        <f t="shared" si="0"/>
        <v>38.27143350951468</v>
      </c>
      <c r="G17" s="103"/>
      <c r="H17" s="103"/>
      <c r="I17" s="103"/>
      <c r="J17" s="103"/>
      <c r="K17" s="103"/>
      <c r="L17" s="103"/>
      <c r="M17" s="103"/>
      <c r="N17" s="104"/>
      <c r="O17" s="96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</row>
    <row r="18" spans="1:73" s="98" customFormat="1" ht="27" customHeight="1" thickBot="1">
      <c r="A18" s="90" t="s">
        <v>145</v>
      </c>
      <c r="B18" s="100" t="s">
        <v>146</v>
      </c>
      <c r="C18" s="90" t="s">
        <v>129</v>
      </c>
      <c r="D18" s="101">
        <v>524</v>
      </c>
      <c r="E18" s="102">
        <v>419.24</v>
      </c>
      <c r="F18" s="105">
        <f t="shared" si="0"/>
        <v>80.00763358778626</v>
      </c>
      <c r="G18" s="103"/>
      <c r="H18" s="103"/>
      <c r="I18" s="103"/>
      <c r="J18" s="103"/>
      <c r="K18" s="103"/>
      <c r="L18" s="103"/>
      <c r="M18" s="103"/>
      <c r="N18" s="104"/>
      <c r="O18" s="96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</row>
    <row r="19" spans="1:73" s="98" customFormat="1" ht="27" customHeight="1" thickBot="1">
      <c r="A19" s="90" t="s">
        <v>147</v>
      </c>
      <c r="B19" s="100" t="s">
        <v>148</v>
      </c>
      <c r="C19" s="90" t="s">
        <v>129</v>
      </c>
      <c r="D19" s="101">
        <v>1031.6</v>
      </c>
      <c r="E19" s="102">
        <v>376.56</v>
      </c>
      <c r="F19" s="105">
        <f t="shared" si="0"/>
        <v>36.502520356727416</v>
      </c>
      <c r="G19" s="103"/>
      <c r="H19" s="103"/>
      <c r="I19" s="103"/>
      <c r="J19" s="103"/>
      <c r="K19" s="103"/>
      <c r="L19" s="103"/>
      <c r="M19" s="103"/>
      <c r="N19" s="104"/>
      <c r="O19" s="96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</row>
    <row r="20" spans="1:73" s="98" customFormat="1" ht="12" customHeight="1" thickBot="1">
      <c r="A20" s="90" t="s">
        <v>149</v>
      </c>
      <c r="B20" s="100" t="s">
        <v>150</v>
      </c>
      <c r="C20" s="90" t="s">
        <v>129</v>
      </c>
      <c r="D20" s="101">
        <v>619.4</v>
      </c>
      <c r="E20" s="102">
        <v>16.58</v>
      </c>
      <c r="F20" s="105">
        <f t="shared" si="0"/>
        <v>2.67678398450113</v>
      </c>
      <c r="G20" s="103"/>
      <c r="H20" s="103"/>
      <c r="I20" s="103"/>
      <c r="J20" s="103"/>
      <c r="K20" s="103"/>
      <c r="L20" s="103"/>
      <c r="M20" s="103"/>
      <c r="N20" s="104"/>
      <c r="O20" s="96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</row>
    <row r="21" spans="1:73" s="98" customFormat="1" ht="29.25" customHeight="1" thickBot="1">
      <c r="A21" s="90" t="s">
        <v>110</v>
      </c>
      <c r="B21" s="100" t="s">
        <v>151</v>
      </c>
      <c r="C21" s="90" t="s">
        <v>129</v>
      </c>
      <c r="D21" s="101">
        <v>62</v>
      </c>
      <c r="E21" s="102">
        <v>0</v>
      </c>
      <c r="F21" s="105">
        <f t="shared" si="0"/>
        <v>0</v>
      </c>
      <c r="G21" s="103"/>
      <c r="H21" s="103"/>
      <c r="I21" s="103"/>
      <c r="J21" s="103"/>
      <c r="K21" s="103"/>
      <c r="L21" s="103"/>
      <c r="M21" s="103"/>
      <c r="N21" s="104"/>
      <c r="O21" s="96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</row>
    <row r="22" spans="1:73" s="98" customFormat="1" ht="14.25" customHeight="1" thickBot="1">
      <c r="A22" s="88" t="s">
        <v>24</v>
      </c>
      <c r="B22" s="89" t="s">
        <v>152</v>
      </c>
      <c r="C22" s="90" t="s">
        <v>129</v>
      </c>
      <c r="D22" s="91">
        <f>D11+D4</f>
        <v>336207.75</v>
      </c>
      <c r="E22" s="99">
        <f>E11+E4</f>
        <v>151002.84000000003</v>
      </c>
      <c r="F22" s="105">
        <f t="shared" si="0"/>
        <v>44.913551219446916</v>
      </c>
      <c r="G22" s="94"/>
      <c r="H22" s="94"/>
      <c r="I22" s="94"/>
      <c r="J22" s="94"/>
      <c r="K22" s="94"/>
      <c r="L22" s="94"/>
      <c r="M22" s="94"/>
      <c r="N22" s="95"/>
      <c r="O22" s="96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</row>
    <row r="23" spans="1:73" s="98" customFormat="1" ht="15.75" customHeight="1" thickBot="1">
      <c r="A23" s="88"/>
      <c r="B23" s="89" t="s">
        <v>153</v>
      </c>
      <c r="C23" s="90" t="s">
        <v>129</v>
      </c>
      <c r="D23" s="91">
        <v>1751.51</v>
      </c>
      <c r="E23" s="99">
        <v>742.16</v>
      </c>
      <c r="F23" s="105">
        <f t="shared" si="0"/>
        <v>42.37258137264418</v>
      </c>
      <c r="G23" s="94"/>
      <c r="H23" s="94"/>
      <c r="I23" s="94"/>
      <c r="J23" s="94"/>
      <c r="K23" s="94"/>
      <c r="L23" s="94"/>
      <c r="M23" s="94"/>
      <c r="N23" s="95"/>
      <c r="O23" s="96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</row>
    <row r="24" spans="1:73" s="98" customFormat="1" ht="13.5" thickBot="1">
      <c r="A24" s="88" t="s">
        <v>26</v>
      </c>
      <c r="B24" s="89" t="s">
        <v>154</v>
      </c>
      <c r="C24" s="90" t="s">
        <v>129</v>
      </c>
      <c r="D24" s="91">
        <v>0</v>
      </c>
      <c r="E24" s="99">
        <f>E25-E22-E23</f>
        <v>-9968.15000000002</v>
      </c>
      <c r="F24" s="105">
        <v>0</v>
      </c>
      <c r="G24" s="94"/>
      <c r="H24" s="94"/>
      <c r="I24" s="94"/>
      <c r="J24" s="94"/>
      <c r="K24" s="94"/>
      <c r="L24" s="94"/>
      <c r="M24" s="94"/>
      <c r="N24" s="95"/>
      <c r="O24" s="96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</row>
    <row r="25" spans="1:73" s="98" customFormat="1" ht="16.5" customHeight="1" thickBot="1">
      <c r="A25" s="88" t="s">
        <v>27</v>
      </c>
      <c r="B25" s="89" t="s">
        <v>155</v>
      </c>
      <c r="C25" s="90" t="s">
        <v>129</v>
      </c>
      <c r="D25" s="91">
        <v>334456.24</v>
      </c>
      <c r="E25" s="99">
        <v>141776.85</v>
      </c>
      <c r="F25" s="93">
        <f t="shared" si="0"/>
        <v>42.39025410319748</v>
      </c>
      <c r="G25" s="94"/>
      <c r="H25" s="94"/>
      <c r="I25" s="94"/>
      <c r="J25" s="94"/>
      <c r="K25" s="94"/>
      <c r="L25" s="94"/>
      <c r="M25" s="94"/>
      <c r="N25" s="95"/>
      <c r="O25" s="96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</row>
    <row r="26" spans="1:73" s="98" customFormat="1" ht="27" customHeight="1" thickBot="1">
      <c r="A26" s="88" t="s">
        <v>29</v>
      </c>
      <c r="B26" s="89" t="s">
        <v>156</v>
      </c>
      <c r="C26" s="90" t="s">
        <v>157</v>
      </c>
      <c r="D26" s="91">
        <v>800</v>
      </c>
      <c r="E26" s="99">
        <v>338.98</v>
      </c>
      <c r="F26" s="93">
        <f t="shared" si="0"/>
        <v>42.3725</v>
      </c>
      <c r="G26" s="94"/>
      <c r="H26" s="94"/>
      <c r="I26" s="94"/>
      <c r="J26" s="94"/>
      <c r="K26" s="94"/>
      <c r="L26" s="94"/>
      <c r="M26" s="94"/>
      <c r="N26" s="95"/>
      <c r="O26" s="96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</row>
    <row r="27" spans="1:73" s="98" customFormat="1" ht="13.5" customHeight="1" thickBot="1">
      <c r="A27" s="107" t="s">
        <v>32</v>
      </c>
      <c r="B27" s="108" t="s">
        <v>158</v>
      </c>
      <c r="C27" s="90" t="s">
        <v>159</v>
      </c>
      <c r="D27" s="101">
        <v>522.6</v>
      </c>
      <c r="E27" s="102">
        <v>153.21</v>
      </c>
      <c r="F27" s="93">
        <f t="shared" si="0"/>
        <v>29.31687715269805</v>
      </c>
      <c r="G27" s="103"/>
      <c r="H27" s="103"/>
      <c r="I27" s="103"/>
      <c r="J27" s="103"/>
      <c r="K27" s="103"/>
      <c r="L27" s="103"/>
      <c r="M27" s="103"/>
      <c r="N27" s="104"/>
      <c r="O27" s="96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</row>
    <row r="28" spans="1:73" s="98" customFormat="1" ht="13.5" thickBot="1">
      <c r="A28" s="109"/>
      <c r="B28" s="110"/>
      <c r="C28" s="90" t="s">
        <v>68</v>
      </c>
      <c r="D28" s="101">
        <v>39.5</v>
      </c>
      <c r="E28" s="102">
        <v>31.1</v>
      </c>
      <c r="F28" s="93">
        <f t="shared" si="0"/>
        <v>78.73417721518989</v>
      </c>
      <c r="G28" s="103"/>
      <c r="H28" s="103"/>
      <c r="I28" s="103"/>
      <c r="J28" s="103"/>
      <c r="K28" s="103"/>
      <c r="L28" s="103"/>
      <c r="M28" s="103"/>
      <c r="N28" s="104"/>
      <c r="O28" s="96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</row>
    <row r="29" spans="1:73" s="111" customFormat="1" ht="18" customHeight="1">
      <c r="A29" s="88" t="s">
        <v>35</v>
      </c>
      <c r="B29" s="89" t="s">
        <v>160</v>
      </c>
      <c r="C29" s="90" t="s">
        <v>161</v>
      </c>
      <c r="D29" s="91">
        <v>418.07</v>
      </c>
      <c r="E29" s="99">
        <v>418.07</v>
      </c>
      <c r="F29" s="93">
        <f t="shared" si="0"/>
        <v>100</v>
      </c>
      <c r="G29" s="94"/>
      <c r="H29" s="94"/>
      <c r="I29" s="94"/>
      <c r="J29" s="94"/>
      <c r="K29" s="94"/>
      <c r="L29" s="94"/>
      <c r="M29" s="94"/>
      <c r="N29" s="95"/>
      <c r="O29" s="96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</row>
    <row r="30" spans="1:15" s="97" customFormat="1" ht="12.75">
      <c r="A30" s="112"/>
      <c r="B30" s="113"/>
      <c r="C30" s="114"/>
      <c r="D30" s="115"/>
      <c r="E30" s="116"/>
      <c r="F30" s="117"/>
      <c r="G30" s="94"/>
      <c r="H30" s="94"/>
      <c r="I30" s="94"/>
      <c r="J30" s="94"/>
      <c r="K30" s="94"/>
      <c r="L30" s="94"/>
      <c r="M30" s="94"/>
      <c r="N30" s="95"/>
      <c r="O30" s="96"/>
    </row>
    <row r="31" spans="1:15" s="97" customFormat="1" ht="12.75">
      <c r="A31" s="112"/>
      <c r="B31" s="113"/>
      <c r="C31" s="114"/>
      <c r="D31" s="115"/>
      <c r="E31" s="116"/>
      <c r="F31" s="117"/>
      <c r="G31" s="94"/>
      <c r="H31" s="94"/>
      <c r="I31" s="94"/>
      <c r="J31" s="94"/>
      <c r="K31" s="94"/>
      <c r="L31" s="94"/>
      <c r="M31" s="94"/>
      <c r="N31" s="95"/>
      <c r="O31" s="96"/>
    </row>
    <row r="32" spans="1:15" s="97" customFormat="1" ht="12.75">
      <c r="A32" s="112"/>
      <c r="B32" s="113"/>
      <c r="C32" s="114"/>
      <c r="D32" s="115"/>
      <c r="E32" s="116"/>
      <c r="F32" s="117"/>
      <c r="G32" s="94"/>
      <c r="H32" s="94"/>
      <c r="I32" s="94"/>
      <c r="J32" s="94"/>
      <c r="K32" s="94"/>
      <c r="L32" s="94"/>
      <c r="M32" s="94"/>
      <c r="N32" s="95"/>
      <c r="O32" s="96"/>
    </row>
    <row r="33" spans="1:15" s="97" customFormat="1" ht="12.75">
      <c r="A33" s="112"/>
      <c r="B33" s="113"/>
      <c r="C33" s="114"/>
      <c r="D33" s="115"/>
      <c r="E33" s="116"/>
      <c r="F33" s="117"/>
      <c r="G33" s="94"/>
      <c r="H33" s="94"/>
      <c r="I33" s="94"/>
      <c r="J33" s="94"/>
      <c r="K33" s="94"/>
      <c r="L33" s="94"/>
      <c r="M33" s="94"/>
      <c r="N33" s="95"/>
      <c r="O33" s="96"/>
    </row>
    <row r="34" spans="1:15" s="97" customFormat="1" ht="12.75">
      <c r="A34" s="112"/>
      <c r="B34" s="113"/>
      <c r="C34" s="114"/>
      <c r="D34" s="115"/>
      <c r="E34" s="116"/>
      <c r="F34" s="117"/>
      <c r="G34" s="94"/>
      <c r="H34" s="94"/>
      <c r="I34" s="94"/>
      <c r="J34" s="94"/>
      <c r="K34" s="94"/>
      <c r="L34" s="94"/>
      <c r="M34" s="94"/>
      <c r="N34" s="95"/>
      <c r="O34" s="96"/>
    </row>
    <row r="35" spans="1:15" s="97" customFormat="1" ht="12.75">
      <c r="A35" s="118"/>
      <c r="B35" s="118"/>
      <c r="C35" s="114"/>
      <c r="D35" s="115"/>
      <c r="E35" s="116"/>
      <c r="F35" s="117"/>
      <c r="G35" s="94"/>
      <c r="H35" s="94"/>
      <c r="I35" s="94"/>
      <c r="J35" s="94"/>
      <c r="K35" s="94"/>
      <c r="L35" s="94"/>
      <c r="M35" s="94"/>
      <c r="N35" s="95"/>
      <c r="O35" s="96"/>
    </row>
    <row r="36" spans="1:15" s="97" customFormat="1" ht="12.75">
      <c r="A36" s="112"/>
      <c r="B36" s="113"/>
      <c r="C36" s="114"/>
      <c r="D36" s="115"/>
      <c r="E36" s="116"/>
      <c r="F36" s="117"/>
      <c r="G36" s="94"/>
      <c r="H36" s="94"/>
      <c r="I36" s="94"/>
      <c r="J36" s="94"/>
      <c r="K36" s="94"/>
      <c r="L36" s="94"/>
      <c r="M36" s="94"/>
      <c r="N36" s="95"/>
      <c r="O36" s="96"/>
    </row>
    <row r="37" spans="1:15" s="97" customFormat="1" ht="12.75">
      <c r="A37" s="112"/>
      <c r="B37" s="113"/>
      <c r="C37" s="114"/>
      <c r="D37" s="115"/>
      <c r="E37" s="116"/>
      <c r="F37" s="117"/>
      <c r="G37" s="94"/>
      <c r="H37" s="94"/>
      <c r="I37" s="94"/>
      <c r="J37" s="94"/>
      <c r="K37" s="94"/>
      <c r="L37" s="94"/>
      <c r="M37" s="94"/>
      <c r="N37" s="95"/>
      <c r="O37" s="96"/>
    </row>
    <row r="38" spans="1:15" s="97" customFormat="1" ht="12.75">
      <c r="A38" s="112"/>
      <c r="B38" s="113"/>
      <c r="C38" s="114"/>
      <c r="D38" s="115"/>
      <c r="E38" s="116"/>
      <c r="F38" s="117"/>
      <c r="G38" s="94"/>
      <c r="H38" s="94"/>
      <c r="I38" s="94"/>
      <c r="J38" s="94"/>
      <c r="K38" s="94"/>
      <c r="L38" s="94"/>
      <c r="M38" s="94"/>
      <c r="N38" s="95"/>
      <c r="O38" s="96"/>
    </row>
    <row r="39" spans="1:15" s="97" customFormat="1" ht="12.75">
      <c r="A39" s="112"/>
      <c r="B39" s="113"/>
      <c r="C39" s="114"/>
      <c r="D39" s="115"/>
      <c r="E39" s="116"/>
      <c r="F39" s="117"/>
      <c r="G39" s="94"/>
      <c r="H39" s="94"/>
      <c r="I39" s="94"/>
      <c r="J39" s="94"/>
      <c r="K39" s="94"/>
      <c r="L39" s="94"/>
      <c r="M39" s="94"/>
      <c r="N39" s="95"/>
      <c r="O39" s="96"/>
    </row>
    <row r="40" spans="1:15" s="97" customFormat="1" ht="12.75">
      <c r="A40" s="112"/>
      <c r="B40" s="113"/>
      <c r="C40" s="114"/>
      <c r="D40" s="115"/>
      <c r="E40" s="116"/>
      <c r="F40" s="117"/>
      <c r="G40" s="94"/>
      <c r="H40" s="94"/>
      <c r="I40" s="94"/>
      <c r="J40" s="94"/>
      <c r="K40" s="94"/>
      <c r="L40" s="94"/>
      <c r="M40" s="94"/>
      <c r="N40" s="95"/>
      <c r="O40" s="96"/>
    </row>
    <row r="41" spans="1:15" s="97" customFormat="1" ht="12.75">
      <c r="A41" s="112"/>
      <c r="B41" s="113"/>
      <c r="C41" s="114"/>
      <c r="D41" s="115"/>
      <c r="E41" s="116"/>
      <c r="F41" s="117"/>
      <c r="G41" s="94"/>
      <c r="H41" s="94"/>
      <c r="I41" s="94"/>
      <c r="J41" s="94"/>
      <c r="K41" s="94"/>
      <c r="L41" s="94"/>
      <c r="M41" s="94"/>
      <c r="N41" s="95"/>
      <c r="O41" s="96"/>
    </row>
  </sheetData>
  <sheetProtection/>
  <mergeCells count="6">
    <mergeCell ref="A1:F1"/>
    <mergeCell ref="I3:K3"/>
    <mergeCell ref="L3:N3"/>
    <mergeCell ref="A27:A28"/>
    <mergeCell ref="B27:B28"/>
    <mergeCell ref="A35:B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2022-07-20T10:36:55Z</cp:lastPrinted>
  <dcterms:created xsi:type="dcterms:W3CDTF">2013-02-25T09:43:25Z</dcterms:created>
  <dcterms:modified xsi:type="dcterms:W3CDTF">2022-07-26T07:39:30Z</dcterms:modified>
  <cp:category/>
  <cp:version/>
  <cp:contentType/>
  <cp:contentStatus/>
</cp:coreProperties>
</file>