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11760" firstSheet="3" activeTab="4"/>
  </bookViews>
  <sheets>
    <sheet name="период 31,07,2020г" sheetId="21" state="hidden" r:id="rId1"/>
    <sheet name="1ВХ -07" sheetId="20" state="hidden" r:id="rId2"/>
    <sheet name="период 31,07,2020г (3)" sheetId="23" state="hidden" r:id="rId3"/>
    <sheet name="Регулирование  2021г." sheetId="40" r:id="rId4"/>
    <sheet name="Регул. 1полуг.2022г" sheetId="41" r:id="rId5"/>
    <sheet name="Лист4" sheetId="38" r:id="rId6"/>
    <sheet name="Лист5" sheetId="3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0" hidden="1">'период 31,07,2020г'!$A$4:$G$76</definedName>
    <definedName name="_xlnm._FilterDatabase" localSheetId="2" hidden="1">'период 31,07,2020г (3)'!$A$4:$H$76</definedName>
    <definedName name="as">[1]Dictionaries!$C$2:$C$5</definedName>
    <definedName name="AS2DocOpenMode" hidden="1">"AS2DocumentEdit"</definedName>
    <definedName name="ClDate">[2]Info!$G$6</definedName>
    <definedName name="CompOt">#N/A</definedName>
    <definedName name="CompRas">#N/A</definedName>
    <definedName name="CurrBase">[3]Configure!$D$1</definedName>
    <definedName name="EURO_PRICING">'[4]Exchange Rate Link Sheet'!$I$16</definedName>
    <definedName name="EURO_RATE">'[4]Exchange Rate Link Sheet'!$I$12</definedName>
    <definedName name="ew">#N/A</definedName>
    <definedName name="Excel_BuiltIn__FilterDatabase_1">"$Расшифровка.$#ССЫЛ!$#ССЫЛ!:$#ССЫЛ!$#ССЫЛ!"</definedName>
    <definedName name="fg">#N/A</definedName>
    <definedName name="FX_RATE">'[3]Exchange Rate Link Sheet'!$I$10</definedName>
    <definedName name="k">#N/A</definedName>
    <definedName name="kto">[5]Форма2!$C$19:$C$24,[5]Форма2!$E$19:$F$24,[5]Форма2!$D$26:$F$31,[5]Форма2!$C$33:$C$38,[5]Форма2!$E$33:$F$38,[5]Форма2!$D$40:$F$43,[5]Форма2!$C$45:$C$48,[5]Форма2!$E$45:$F$48,[5]Форма2!$C$19</definedName>
    <definedName name="LC_PRICING">'[4]Exchange Rate Link Sheet'!$I$14</definedName>
    <definedName name="m_2005">'[6]1NK'!$R$10:$R$1877</definedName>
    <definedName name="m_2006">'[6]1NK'!$S$10:$S$1838</definedName>
    <definedName name="m_2007">'[6]1NK'!$T$10:$T$1838</definedName>
    <definedName name="m_OTM2005">'[7]2.2 ОтклОТМ'!$G$1:$G$65536</definedName>
    <definedName name="m_OTM2006">'[7]2.2 ОтклОТМ'!$J$1:$J$65536</definedName>
    <definedName name="m_OTM2007">'[7]2.2 ОтклОТМ'!$M$1:$M$65536</definedName>
    <definedName name="m_OTM2008">'[7]2.2 ОтклОТМ'!$P$1:$P$65536</definedName>
    <definedName name="m_OTM2009">'[7]2.2 ОтклОТМ'!$S$1:$S$65536</definedName>
    <definedName name="m_OTM2010">'[7]2.2 ОтклОТМ'!$V$1:$V$65536</definedName>
    <definedName name="m_OTMizm">'[7]1.3.2 ОТМ'!$K$1:$K$65536</definedName>
    <definedName name="m_OTMkod">'[7]1.3.2 ОТМ'!$A$1:$A$65536</definedName>
    <definedName name="m_OTMnomer">'[7]1.3.2 ОТМ'!$H$1:$H$65536</definedName>
    <definedName name="m_OTMpokaz">'[7]1.3.2 ОТМ'!$I$1:$I$65536</definedName>
    <definedName name="m_Predpr_I">[7]Предпр!$C$3:$C$29</definedName>
    <definedName name="m_Predpr_N">[7]Предпр!$D$3:$D$29</definedName>
    <definedName name="m_Zatrat">[7]ЦентрЗатр!$A$2:$G$71</definedName>
    <definedName name="m_Zatrat_Ed">[7]ЦентрЗатр!$E$2:$E$71</definedName>
    <definedName name="m_Zatrat_K">[7]ЦентрЗатр!$F$2:$F$71</definedName>
    <definedName name="m_Zatrat_N">[7]ЦентрЗатр!$G$2:$G$71</definedName>
    <definedName name="nf">#N/A</definedName>
    <definedName name="OpDate">[2]Info!$G$5</definedName>
    <definedName name="qwe">[8]Форма2!$C$19:$C$24,[8]Форма2!$E$19:$F$24,[8]Форма2!$D$26:$F$31,[8]Форма2!$C$33:$C$38,[8]Форма2!$E$33:$F$38,[8]Форма2!$D$40:$F$43,[8]Форма2!$C$45:$C$48,[8]Форма2!$E$45:$F$48,[8]Форма2!$C$19</definedName>
    <definedName name="rtt" hidden="1">{#N/A,#N/A,TRUE,"Лист1";#N/A,#N/A,TRUE,"Лист2";#N/A,#N/A,TRUE,"Лист3"}</definedName>
    <definedName name="s1_01" localSheetId="1">#REF!</definedName>
    <definedName name="s1_01" localSheetId="0">#REF!</definedName>
    <definedName name="s1_01" localSheetId="2">#REF!</definedName>
    <definedName name="s1_01" localSheetId="4">#REF!</definedName>
    <definedName name="s1_01" localSheetId="3">#REF!</definedName>
    <definedName name="s1_01">#REF!</definedName>
    <definedName name="TextRefCopy63">'[9]PP&amp;E mvt for 2003'!$R$18</definedName>
    <definedName name="TextRefCopy88">'[9]PP&amp;E mvt for 2003'!$P$19</definedName>
    <definedName name="TextRefCopy89">'[9]PP&amp;E mvt for 2003'!$P$46</definedName>
    <definedName name="TextRefCopy90">'[9]PP&amp;E mvt for 2003'!$P$25</definedName>
    <definedName name="TextRefCopy92">'[9]PP&amp;E mvt for 2003'!$P$26</definedName>
    <definedName name="TextRefCopy94">'[9]PP&amp;E mvt for 2003'!$P$52</definedName>
    <definedName name="TextRefCopy95">'[9]PP&amp;E mvt for 2003'!$P$53</definedName>
    <definedName name="TextRefCopyRangeCount" hidden="1">3</definedName>
    <definedName name="Valuta">[10]calc!$E$26</definedName>
    <definedName name="wrn.Сравнение._.с._.отраслями." hidden="1">{#N/A,#N/A,TRUE,"Лист1";#N/A,#N/A,TRUE,"Лист2";#N/A,#N/A,TRUE,"Лист3"}</definedName>
    <definedName name="Z_C37E65A7_9893_435E_9759_72E0D8A5DD87_.wvu.PrintTitles" localSheetId="1" hidden="1">#REF!</definedName>
    <definedName name="Z_C37E65A7_9893_435E_9759_72E0D8A5DD87_.wvu.PrintTitles" localSheetId="0" hidden="1">#REF!</definedName>
    <definedName name="Z_C37E65A7_9893_435E_9759_72E0D8A5DD87_.wvu.PrintTitles" localSheetId="2" hidden="1">#REF!</definedName>
    <definedName name="Z_C37E65A7_9893_435E_9759_72E0D8A5DD87_.wvu.PrintTitles" localSheetId="4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а" localSheetId="4" hidden="1">#REF!</definedName>
    <definedName name="а" localSheetId="3" hidden="1">#REF!</definedName>
    <definedName name="а" hidden="1">#REF!</definedName>
    <definedName name="АААААААА">#N/A</definedName>
    <definedName name="аап" hidden="1">{#N/A,#N/A,TRUE,"Лист1";#N/A,#N/A,TRUE,"Лист2";#N/A,#N/A,TRUE,"Лист3"}</definedName>
    <definedName name="АБП">'[11]Служебный ФКРБ'!$A$2:$A$136</definedName>
    <definedName name="айналайн" hidden="1">{#N/A,#N/A,TRUE,"Лист1";#N/A,#N/A,TRUE,"Лист2";#N/A,#N/A,TRUE,"Лист3"}</definedName>
    <definedName name="ап">#N/A</definedName>
    <definedName name="апвп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Бери">[13]Форма2!$D$129:$F$132,[13]Форма2!$D$134:$F$135,[13]Форма2!$D$137:$F$140,[13]Форма2!$D$142:$F$144,[13]Форма2!$D$146:$F$150,[13]Форма2!$D$152:$F$154,[13]Форма2!$D$156:$F$162,[13]Форма2!$D$129</definedName>
    <definedName name="Берик">[13]Форма2!$C$70:$C$72,[13]Форма2!$D$73:$F$73,[13]Форма2!$E$70:$F$72,[13]Форма2!$C$75:$C$77,[13]Форма2!$E$75:$F$77,[13]Форма2!$C$79:$C$82,[13]Форма2!$E$79:$F$82,[13]Форма2!$C$84:$C$86,[13]Форма2!$E$84:$F$86,[13]Форма2!$C$88:$C$89,[13]Форма2!$E$88:$F$89,[13]Форма2!$C$70</definedName>
    <definedName name="БЛРаздел1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БЛРаздел2">[14]Форма2!$C$51:$C$58,[14]Форма2!$E$51:$F$58,[14]Форма2!$C$60:$C$63,[14]Форма2!$E$60:$F$63,[14]Форма2!$C$65:$C$67,[14]Форма2!$E$65:$F$67,[14]Форма2!$C$51</definedName>
    <definedName name="БЛРаздел3">[14]Форма2!$C$70:$C$72,[14]Форма2!$D$73:$F$73,[14]Форма2!$E$70:$F$72,[14]Форма2!$C$75:$C$77,[14]Форма2!$E$75:$F$77,[14]Форма2!$C$79:$C$82,[14]Форма2!$E$79:$F$82,[14]Форма2!$C$84:$C$86,[14]Форма2!$E$84:$F$86,[14]Форма2!$C$88:$C$89,[14]Форма2!$E$88:$F$89,[14]Форма2!$C$70</definedName>
    <definedName name="БЛРаздел4">[14]Форма2!$E$106:$F$107,[14]Форма2!$C$106:$C$107,[14]Форма2!$E$102:$F$104,[14]Форма2!$C$102:$C$104,[14]Форма2!$C$97:$C$100,[14]Форма2!$E$97:$F$100,[14]Форма2!$E$92:$F$95,[14]Форма2!$C$92:$C$95,[14]Форма2!$C$92</definedName>
    <definedName name="БЛРаздел5">[14]Форма2!$C$113:$C$114,[14]Форма2!$D$110:$F$112,[14]Форма2!$E$113:$F$114,[14]Форма2!$D$115:$F$115,[14]Форма2!$D$117:$F$119,[14]Форма2!$D$121:$F$122,[14]Форма2!$D$124:$F$126,[14]Форма2!$D$110</definedName>
    <definedName name="БЛРаздел6">[14]Форма2!$D$129:$F$132,[14]Форма2!$D$134:$F$135,[14]Форма2!$D$137:$F$140,[14]Форма2!$D$142:$F$144,[14]Форма2!$D$146:$F$150,[14]Форма2!$D$152:$F$154,[14]Форма2!$D$156:$F$162,[14]Форма2!$D$129</definedName>
    <definedName name="БЛРаздел7">[14]Форма2!$D$179:$F$185,[14]Форма2!$D$175:$F$177,[14]Форма2!$D$165:$F$173,[14]Форма2!$D$165</definedName>
    <definedName name="БЛРаздел8">[14]Форма2!$E$200:$F$207,[14]Форма2!$C$200:$C$207,[14]Форма2!$E$189:$F$198,[14]Форма2!$C$189:$C$198,[14]Форма2!$E$188:$F$188,[14]Форма2!$C$188</definedName>
    <definedName name="БЛРаздел9">[14]Форма2!$E$234:$F$237,[14]Форма2!$C$234:$C$237,[14]Форма2!$E$224:$F$232,[14]Форма2!$C$224:$C$232,[14]Форма2!$E$223:$F$223,[14]Форма2!$C$223,[14]Форма2!$E$217:$F$221,[14]Форма2!$C$217:$C$221,[14]Форма2!$E$210:$F$215,[14]Форма2!$C$210:$C$215,[14]Форма2!$C$210</definedName>
    <definedName name="БПДанные">[14]Форма1!$C$22:$D$33,[14]Форма1!$C$36:$D$48,[14]Форма1!$C$22</definedName>
    <definedName name="в23ё">#N/A</definedName>
    <definedName name="вв">#N/A</definedName>
    <definedName name="ВидПредмета">'[11]Вид предмета'!$A$1:$A$3</definedName>
    <definedName name="вуув" hidden="1">{#N/A,#N/A,TRUE,"Лист1";#N/A,#N/A,TRUE,"Лист2";#N/A,#N/A,TRUE,"Лист3"}</definedName>
    <definedName name="вы" localSheetId="1">#REF!</definedName>
    <definedName name="вы" localSheetId="0">#REF!</definedName>
    <definedName name="вы" localSheetId="2">#REF!</definedName>
    <definedName name="вы" localSheetId="4">#REF!</definedName>
    <definedName name="вы" localSheetId="3">#REF!</definedName>
    <definedName name="вы">#REF!</definedName>
    <definedName name="гараж">[15]Форма2!$D$129:$F$132,[15]Форма2!$D$134:$F$135,[15]Форма2!$D$137:$F$140,[15]Форма2!$D$142:$F$144,[15]Форма2!$D$146:$F$150,[15]Форма2!$D$152:$F$154,[15]Форма2!$D$156:$F$162,[15]Форма2!$D$129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ОТНБ" comment="НБ">'[16]Оплата труда'!$E$14</definedName>
    <definedName name="ГФОТраб" comment="раб">'[16]Оплата труда'!$E$15</definedName>
    <definedName name="дебит">'[17]из сем'!$A$2:$B$362</definedName>
    <definedName name="Добыча">'[18]Добыча нефти4'!$F$11:$Q$12</definedName>
    <definedName name="ЕдИзм">[7]ЕдИзм!$A$1:$D$25</definedName>
    <definedName name="индцкавг98" hidden="1">{#N/A,#N/A,TRUE,"Лист1";#N/A,#N/A,TRUE,"Лист2";#N/A,#N/A,TRUE,"Лист3"}</definedName>
    <definedName name="Источник">'[11]Источник финансирования'!$A$1:$A$6</definedName>
    <definedName name="йй">#N/A</definedName>
    <definedName name="КАТО">[11]КАТО!$A$2:$A$17162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>#N/A</definedName>
    <definedName name="Месяц">[11]Месяцы!$A$1:$A$13</definedName>
    <definedName name="мм" localSheetId="1">#REF!</definedName>
    <definedName name="мм" localSheetId="0">#REF!</definedName>
    <definedName name="мм" localSheetId="2">#REF!</definedName>
    <definedName name="мм" localSheetId="4">#REF!</definedName>
    <definedName name="мм" localSheetId="3">#REF!</definedName>
    <definedName name="мм">#REF!</definedName>
    <definedName name="мым">#N/A</definedName>
    <definedName name="нгнгнг" hidden="1">{#N/A,#N/A,TRUE,"Лист1";#N/A,#N/A,TRUE,"Лист2";#N/A,#N/A,TRUE,"Лист3"}</definedName>
    <definedName name="норма.аморт" comment="МиО">[16]Амортизация!$D$12</definedName>
    <definedName name="_xlnm.Print_Area" localSheetId="0">'период 31,07,2020г'!$A$1:$G$91</definedName>
    <definedName name="_xlnm.Print_Area" localSheetId="2">'период 31,07,2020г (3)'!$A$1:$H$91</definedName>
    <definedName name="Обоснование">OFFSET([11]ОПГЗ!$A$1,MATCH('[11]План ГЗ'!$P1,[11]ОПГЗ!$A$1:$A$65536,0)-1,1,COUNTIF([11]ОПГЗ!$A$1:$A$65536,'[11]План ГЗ'!$P1),1)</definedName>
    <definedName name="Ораз">[13]Форма2!$D$179:$F$185,[13]Форма2!$D$175:$F$177,[13]Форма2!$D$165:$F$173,[13]Форма2!$D$165</definedName>
    <definedName name="Подпрограмма">'[11]Служебный ФКРБ'!$C$2:$C$31</definedName>
    <definedName name="пр" localSheetId="1" hidden="1">#REF!</definedName>
    <definedName name="пр" localSheetId="0" hidden="1">#REF!</definedName>
    <definedName name="пр" localSheetId="2" hidden="1">#REF!</definedName>
    <definedName name="пр" localSheetId="4" hidden="1">#REF!</definedName>
    <definedName name="пр" localSheetId="3" hidden="1">#REF!</definedName>
    <definedName name="пр" hidden="1">#REF!</definedName>
    <definedName name="пред.норма.аморт" comment="ЗиС">[16]Амортизация!$D$11</definedName>
    <definedName name="Предприятия">'[19]#ССЫЛКА'!$A$1:$D$64</definedName>
    <definedName name="прибыль3" hidden="1">{#N/A,#N/A,TRUE,"Лист1";#N/A,#N/A,TRUE,"Лист2";#N/A,#N/A,TRUE,"Лист3"}</definedName>
    <definedName name="Программа">'[11]Служебный ФКРБ'!$B$2:$B$145</definedName>
    <definedName name="расходы">[20]Форма2!$C$51:$C$58,[20]Форма2!$E$51:$F$58,[20]Форма2!$C$60:$C$63,[20]Форма2!$E$60:$F$63,[20]Форма2!$C$65:$C$67,[20]Форма2!$E$65:$F$67,[20]Форма2!$C$51</definedName>
    <definedName name="рис1" hidden="1">{#N/A,#N/A,TRUE,"Лист1";#N/A,#N/A,TRUE,"Лист2";#N/A,#N/A,TRUE,"Лист3"}</definedName>
    <definedName name="ролгорлгрд">'[21]Exchange Rate Link Sheet'!$I$12</definedName>
    <definedName name="с">#N/A</definedName>
    <definedName name="сектор">[7]Предпр!$L$3:$L$9</definedName>
    <definedName name="Специфика">[11]ЭКРБ!$A$1:$A$87</definedName>
    <definedName name="СписокТЭП">[22]СписокТЭП!$A$1:$C$40</definedName>
    <definedName name="Способ">'[11]Способ закупки'!$A$1:$A$14</definedName>
    <definedName name="сс">#N/A</definedName>
    <definedName name="сссс">#N/A</definedName>
    <definedName name="ссы">#N/A</definedName>
    <definedName name="СтавкаПроцента1">'[23]L-1'!$B$3</definedName>
    <definedName name="субсидия" localSheetId="1" hidden="1">#REF!</definedName>
    <definedName name="субсидия" localSheetId="0" hidden="1">#REF!</definedName>
    <definedName name="субсидия" localSheetId="2" hidden="1">#REF!</definedName>
    <definedName name="субсидия" localSheetId="4" hidden="1">#REF!</definedName>
    <definedName name="субсидия" localSheetId="3" hidden="1">#REF!</definedName>
    <definedName name="субсидия" hidden="1">#REF!</definedName>
    <definedName name="субсидия3" localSheetId="1" hidden="1">#REF!</definedName>
    <definedName name="субсидия3" localSheetId="0" hidden="1">#REF!</definedName>
    <definedName name="субсидия3" localSheetId="2" hidden="1">#REF!</definedName>
    <definedName name="субсидия3" localSheetId="4" hidden="1">#REF!</definedName>
    <definedName name="субсидия3" localSheetId="3" hidden="1">#REF!</definedName>
    <definedName name="субсидия3" hidden="1">#REF!</definedName>
    <definedName name="СуммаКредита1">'[23]L-1'!$B$2</definedName>
    <definedName name="Тариф" localSheetId="1" hidden="1">#REF!</definedName>
    <definedName name="Тариф" localSheetId="0" hidden="1">#REF!</definedName>
    <definedName name="Тариф" localSheetId="2" hidden="1">#REF!</definedName>
    <definedName name="Тариф" localSheetId="4" hidden="1">#REF!</definedName>
    <definedName name="Тариф" localSheetId="3" hidden="1">#REF!</definedName>
    <definedName name="Тариф" hidden="1">#REF!</definedName>
    <definedName name="Тип_пункта">'[11]Тип пункта плана'!$A$1:$A$3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ц">#N/A</definedName>
    <definedName name="цу">#N/A</definedName>
    <definedName name="цц">#N/A</definedName>
    <definedName name="Шымкент" localSheetId="1" hidden="1">#REF!</definedName>
    <definedName name="Шымкент" localSheetId="0" hidden="1">#REF!</definedName>
    <definedName name="Шымкент" localSheetId="2" hidden="1">#REF!</definedName>
    <definedName name="Шымкент" localSheetId="4" hidden="1">#REF!</definedName>
    <definedName name="Шымкент" localSheetId="3" hidden="1">#REF!</definedName>
    <definedName name="Шымкент" hidden="1">#REF!</definedName>
    <definedName name="щ">#N/A</definedName>
    <definedName name="ыв">#N/A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Экспорт_Поставки_нефти">'[18]поставка сравн13'!$A$1:$Q$30</definedName>
    <definedName name="ЮКФ" localSheetId="1" hidden="1">#REF!</definedName>
    <definedName name="ЮКФ" localSheetId="0" hidden="1">#REF!</definedName>
    <definedName name="ЮКФ" localSheetId="2" hidden="1">#REF!</definedName>
    <definedName name="ЮКФ" localSheetId="4" hidden="1">#REF!</definedName>
    <definedName name="ЮКФ" localSheetId="3" hidden="1">#REF!</definedName>
    <definedName name="ЮКФ" hidden="1">#REF!</definedName>
  </definedNames>
  <calcPr calcId="124519" refMode="R1C1"/>
</workbook>
</file>

<file path=xl/calcChain.xml><?xml version="1.0" encoding="utf-8"?>
<calcChain xmlns="http://schemas.openxmlformats.org/spreadsheetml/2006/main">
  <c r="E17" i="41"/>
  <c r="F42"/>
  <c r="E41"/>
  <c r="D41"/>
  <c r="F41" s="1"/>
  <c r="F36"/>
  <c r="F34"/>
  <c r="F32"/>
  <c r="F31"/>
  <c r="F30"/>
  <c r="F29"/>
  <c r="F28"/>
  <c r="F27"/>
  <c r="F26"/>
  <c r="F25"/>
  <c r="F24"/>
  <c r="F23"/>
  <c r="E22"/>
  <c r="F22" s="1"/>
  <c r="D22"/>
  <c r="F21"/>
  <c r="F20"/>
  <c r="E20"/>
  <c r="D20"/>
  <c r="F19"/>
  <c r="F18"/>
  <c r="F17"/>
  <c r="F16"/>
  <c r="E16"/>
  <c r="F15"/>
  <c r="D14"/>
  <c r="D13"/>
  <c r="F12"/>
  <c r="E11"/>
  <c r="E10" s="1"/>
  <c r="D11"/>
  <c r="D10"/>
  <c r="D33" s="1"/>
  <c r="E36" i="40"/>
  <c r="E23"/>
  <c r="E14" i="41" l="1"/>
  <c r="E33" s="1"/>
  <c r="E35" s="1"/>
  <c r="F11"/>
  <c r="D35"/>
  <c r="F10"/>
  <c r="E27" i="40"/>
  <c r="E26"/>
  <c r="F33" i="41" l="1"/>
  <c r="F35"/>
  <c r="F14"/>
  <c r="E13"/>
  <c r="F13" s="1"/>
  <c r="E18" i="40"/>
  <c r="E17"/>
  <c r="F17" s="1"/>
  <c r="E16"/>
  <c r="F16" s="1"/>
  <c r="E15"/>
  <c r="F15" s="1"/>
  <c r="F42"/>
  <c r="F34"/>
  <c r="F12"/>
  <c r="F18"/>
  <c r="F19"/>
  <c r="F21"/>
  <c r="F23"/>
  <c r="F24"/>
  <c r="F25"/>
  <c r="F26"/>
  <c r="F27"/>
  <c r="F28"/>
  <c r="F29"/>
  <c r="F30"/>
  <c r="F31"/>
  <c r="F32"/>
  <c r="E41"/>
  <c r="D41"/>
  <c r="F36"/>
  <c r="F41" l="1"/>
  <c r="D22"/>
  <c r="D20"/>
  <c r="D11"/>
  <c r="E22"/>
  <c r="E20"/>
  <c r="E11"/>
  <c r="E10" l="1"/>
  <c r="F22"/>
  <c r="D10"/>
  <c r="F10" s="1"/>
  <c r="F11"/>
  <c r="F20"/>
  <c r="E14"/>
  <c r="D14"/>
  <c r="D13" s="1"/>
  <c r="F14" l="1"/>
  <c r="E33"/>
  <c r="E13"/>
  <c r="F13" s="1"/>
  <c r="D33"/>
  <c r="D35" s="1"/>
  <c r="F33" l="1"/>
  <c r="E35"/>
  <c r="F35" s="1"/>
  <c r="D76" i="23" l="1"/>
  <c r="E75"/>
  <c r="G75" s="1"/>
  <c r="D73"/>
  <c r="G72"/>
  <c r="G71"/>
  <c r="E69"/>
  <c r="D69"/>
  <c r="G69" s="1"/>
  <c r="F66"/>
  <c r="G65"/>
  <c r="F64"/>
  <c r="E64"/>
  <c r="E66" s="1"/>
  <c r="D64"/>
  <c r="D66" s="1"/>
  <c r="F63"/>
  <c r="E63"/>
  <c r="D63"/>
  <c r="G63" s="1"/>
  <c r="M62"/>
  <c r="D59"/>
  <c r="G59" s="1"/>
  <c r="E55"/>
  <c r="E51" s="1"/>
  <c r="G51" s="1"/>
  <c r="F51"/>
  <c r="F46" s="1"/>
  <c r="D51"/>
  <c r="M47"/>
  <c r="M48" s="1"/>
  <c r="D46"/>
  <c r="F45"/>
  <c r="E45"/>
  <c r="D45"/>
  <c r="G45" s="1"/>
  <c r="F43"/>
  <c r="E43"/>
  <c r="D41"/>
  <c r="G41" s="1"/>
  <c r="F40"/>
  <c r="F37"/>
  <c r="F35"/>
  <c r="E35"/>
  <c r="F34"/>
  <c r="F32" s="1"/>
  <c r="F31" s="1"/>
  <c r="E34"/>
  <c r="E76" s="1"/>
  <c r="F33"/>
  <c r="G30"/>
  <c r="D30"/>
  <c r="D25" s="1"/>
  <c r="F29"/>
  <c r="E29"/>
  <c r="E25" s="1"/>
  <c r="M27"/>
  <c r="F27"/>
  <c r="E27"/>
  <c r="F25"/>
  <c r="G24"/>
  <c r="D24"/>
  <c r="D22"/>
  <c r="G22" s="1"/>
  <c r="F20"/>
  <c r="D19"/>
  <c r="D18" s="1"/>
  <c r="L18"/>
  <c r="F18"/>
  <c r="E18"/>
  <c r="F16"/>
  <c r="E16"/>
  <c r="E13" s="1"/>
  <c r="F15"/>
  <c r="F13" s="1"/>
  <c r="F6" s="1"/>
  <c r="E15"/>
  <c r="G14"/>
  <c r="D14"/>
  <c r="D15" s="1"/>
  <c r="D13" s="1"/>
  <c r="D11"/>
  <c r="G11" s="1"/>
  <c r="D9"/>
  <c r="G9" s="1"/>
  <c r="N8"/>
  <c r="N9" s="1"/>
  <c r="D8"/>
  <c r="G8" s="1"/>
  <c r="F7"/>
  <c r="E7"/>
  <c r="D76" i="21"/>
  <c r="E15"/>
  <c r="D63"/>
  <c r="D64"/>
  <c r="D66" s="1"/>
  <c r="D59"/>
  <c r="E63"/>
  <c r="E64"/>
  <c r="E66" s="1"/>
  <c r="C55" i="20"/>
  <c r="C6"/>
  <c r="G66" i="23" l="1"/>
  <c r="G64"/>
  <c r="G19"/>
  <c r="D20"/>
  <c r="D32"/>
  <c r="D31" s="1"/>
  <c r="G13"/>
  <c r="E20"/>
  <c r="G20" s="1"/>
  <c r="G25"/>
  <c r="F60"/>
  <c r="G18"/>
  <c r="G15"/>
  <c r="E73"/>
  <c r="G73" s="1"/>
  <c r="D7"/>
  <c r="E46"/>
  <c r="G46" s="1"/>
  <c r="E55" i="21"/>
  <c r="E43"/>
  <c r="D6" i="23" l="1"/>
  <c r="D60" s="1"/>
  <c r="D61" s="1"/>
  <c r="G7"/>
  <c r="E32"/>
  <c r="E6"/>
  <c r="E51" i="21"/>
  <c r="E46" s="1"/>
  <c r="E36"/>
  <c r="E45"/>
  <c r="E35"/>
  <c r="E28"/>
  <c r="E30"/>
  <c r="M8"/>
  <c r="M9" s="1"/>
  <c r="E16"/>
  <c r="E33" l="1"/>
  <c r="E32" s="1"/>
  <c r="E31" i="23"/>
  <c r="G31" s="1"/>
  <c r="G32"/>
  <c r="N32"/>
  <c r="O9"/>
  <c r="G6"/>
  <c r="F65" i="21"/>
  <c r="F71"/>
  <c r="F72"/>
  <c r="E76"/>
  <c r="D73"/>
  <c r="E69"/>
  <c r="D69"/>
  <c r="F66"/>
  <c r="L62"/>
  <c r="F59"/>
  <c r="D51"/>
  <c r="L47"/>
  <c r="L48" s="1"/>
  <c r="D45"/>
  <c r="D41"/>
  <c r="D31"/>
  <c r="D24"/>
  <c r="D22"/>
  <c r="D19"/>
  <c r="K18"/>
  <c r="E18"/>
  <c r="D14"/>
  <c r="D15" s="1"/>
  <c r="F15" s="1"/>
  <c r="D11"/>
  <c r="E7"/>
  <c r="D9"/>
  <c r="D8"/>
  <c r="D20" l="1"/>
  <c r="E60" i="23"/>
  <c r="E67" s="1"/>
  <c r="G67" s="1"/>
  <c r="E61"/>
  <c r="G61" s="1"/>
  <c r="G60"/>
  <c r="F41" i="21"/>
  <c r="F69"/>
  <c r="F45"/>
  <c r="F63"/>
  <c r="F8"/>
  <c r="F24"/>
  <c r="F19"/>
  <c r="F14"/>
  <c r="F9"/>
  <c r="F64"/>
  <c r="F31"/>
  <c r="F22"/>
  <c r="F11"/>
  <c r="F51"/>
  <c r="D26"/>
  <c r="D46"/>
  <c r="D33" s="1"/>
  <c r="D32" s="1"/>
  <c r="E26"/>
  <c r="D13"/>
  <c r="E73"/>
  <c r="F73" s="1"/>
  <c r="E75"/>
  <c r="F75" s="1"/>
  <c r="D7"/>
  <c r="F7" s="1"/>
  <c r="E13"/>
  <c r="F13" s="1"/>
  <c r="D18"/>
  <c r="D62" i="20"/>
  <c r="F18" i="21" l="1"/>
  <c r="F46"/>
  <c r="E20"/>
  <c r="F20" s="1"/>
  <c r="F26"/>
  <c r="D6"/>
  <c r="F33" l="1"/>
  <c r="M33"/>
  <c r="E6"/>
  <c r="F32"/>
  <c r="D60"/>
  <c r="D61" s="1"/>
  <c r="F6" l="1"/>
  <c r="N9"/>
  <c r="E60"/>
  <c r="F60" l="1"/>
  <c r="E67"/>
  <c r="F67" s="1"/>
  <c r="E61"/>
  <c r="F61" s="1"/>
  <c r="C76" i="20" l="1"/>
  <c r="E75"/>
  <c r="E76" s="1"/>
  <c r="C72"/>
  <c r="E71"/>
  <c r="E72" s="1"/>
  <c r="C61"/>
  <c r="G61" s="1"/>
  <c r="E60"/>
  <c r="E59"/>
  <c r="E67"/>
  <c r="C54"/>
  <c r="C51"/>
  <c r="E50"/>
  <c r="E49"/>
  <c r="C46"/>
  <c r="E45"/>
  <c r="E44"/>
  <c r="C41"/>
  <c r="E40"/>
  <c r="E39"/>
  <c r="C36"/>
  <c r="E35"/>
  <c r="E34"/>
  <c r="C31"/>
  <c r="E30"/>
  <c r="E29"/>
  <c r="C26"/>
  <c r="E25"/>
  <c r="E24"/>
  <c r="C21"/>
  <c r="E20"/>
  <c r="E19"/>
  <c r="C16"/>
  <c r="E15"/>
  <c r="E14"/>
  <c r="C11"/>
  <c r="E10"/>
  <c r="E9"/>
  <c r="E5"/>
  <c r="E4"/>
  <c r="E54" l="1"/>
  <c r="C68"/>
  <c r="C82" s="1"/>
  <c r="E61"/>
  <c r="C84"/>
  <c r="E11"/>
  <c r="E21"/>
  <c r="E31"/>
  <c r="E41"/>
  <c r="E51"/>
  <c r="E46"/>
  <c r="E36"/>
  <c r="E26"/>
  <c r="E16"/>
  <c r="C56"/>
  <c r="G56" s="1"/>
  <c r="E55"/>
  <c r="E6"/>
  <c r="E66"/>
  <c r="E68" s="1"/>
  <c r="E82" s="1"/>
  <c r="G62" l="1"/>
  <c r="E84"/>
  <c r="H61"/>
  <c r="C86"/>
  <c r="C88" s="1"/>
  <c r="C62"/>
  <c r="E56"/>
  <c r="C80"/>
  <c r="C92" l="1"/>
  <c r="H56"/>
  <c r="H62" s="1"/>
  <c r="C89"/>
  <c r="E80"/>
  <c r="E62"/>
  <c r="E86"/>
  <c r="E88" s="1"/>
  <c r="E89" l="1"/>
</calcChain>
</file>

<file path=xl/comments1.xml><?xml version="1.0" encoding="utf-8"?>
<comments xmlns="http://schemas.openxmlformats.org/spreadsheetml/2006/main">
  <authors>
    <author>Али</author>
    <author>Автор</author>
  </authors>
  <commentList>
    <comment ref="E19" authorId="0">
      <text>
        <r>
          <rPr>
            <b/>
            <sz val="9"/>
            <color indexed="81"/>
            <rFont val="Tahoma"/>
            <family val="2"/>
            <charset val="204"/>
          </rPr>
          <t>Али:</t>
        </r>
        <r>
          <rPr>
            <sz val="9"/>
            <color indexed="81"/>
            <rFont val="Tahoma"/>
            <family val="2"/>
            <charset val="204"/>
          </rPr>
          <t xml:space="preserve">
5774,509 стройматериалы 
37251,624 мехочистка текущ. Ремонт
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04"/>
          </rPr>
          <t>Али:</t>
        </r>
        <r>
          <rPr>
            <sz val="9"/>
            <color indexed="81"/>
            <rFont val="Tahoma"/>
            <family val="2"/>
            <charset val="204"/>
          </rPr>
          <t xml:space="preserve">
техосмотр -11
услуги банка 159
изготовление стенд 62
прочие 75
</t>
        </r>
      </text>
    </comment>
    <comment ref="E38" authorId="1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подача
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04"/>
          </rPr>
          <t>Али:</t>
        </r>
        <r>
          <rPr>
            <sz val="9"/>
            <color indexed="81"/>
            <rFont val="Tahoma"/>
            <family val="2"/>
            <charset val="204"/>
          </rPr>
          <t xml:space="preserve">
106,904ПП
656,411 -Ауп</t>
        </r>
      </text>
    </comment>
    <comment ref="E45" authorId="1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подача
трансп-406,677
имущ-5757,208+532,736
ЭОС-533,925
земельный 12,165+15,322
АУП
трансп-42,956
ЭОС-16,158
</t>
        </r>
      </text>
    </comment>
  </commentList>
</comments>
</file>

<file path=xl/comments2.xml><?xml version="1.0" encoding="utf-8"?>
<comments xmlns="http://schemas.openxmlformats.org/spreadsheetml/2006/main">
  <authors>
    <author>Али</author>
    <author>Автор</author>
  </authors>
  <commentList>
    <comment ref="E19" authorId="0">
      <text>
        <r>
          <rPr>
            <b/>
            <sz val="9"/>
            <color indexed="81"/>
            <rFont val="Tahoma"/>
            <family val="2"/>
            <charset val="204"/>
          </rPr>
          <t>Али:</t>
        </r>
        <r>
          <rPr>
            <sz val="9"/>
            <color indexed="81"/>
            <rFont val="Tahoma"/>
            <family val="2"/>
            <charset val="204"/>
          </rPr>
          <t xml:space="preserve">
5774,509 стройматериалы 
37251,624 мехочистка текущ. Ремонт
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204"/>
          </rPr>
          <t>Али:</t>
        </r>
        <r>
          <rPr>
            <sz val="9"/>
            <color indexed="81"/>
            <rFont val="Tahoma"/>
            <family val="2"/>
            <charset val="204"/>
          </rPr>
          <t xml:space="preserve">
техосмотр -11
услуги банка 159
изготовление стенд 62
прочие 75
</t>
        </r>
      </text>
    </comment>
    <comment ref="E37" authorId="1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подача
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04"/>
          </rPr>
          <t>Али:</t>
        </r>
        <r>
          <rPr>
            <sz val="9"/>
            <color indexed="81"/>
            <rFont val="Tahoma"/>
            <family val="2"/>
            <charset val="204"/>
          </rPr>
          <t xml:space="preserve">
106,904ПП
656,411 -Ауп</t>
        </r>
      </text>
    </comment>
    <comment ref="E45" authorId="1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подача
трансп-406,677
имущ-5757,208+532,736
ЭОС-533,925
земельный 12,165+15,322
АУП
трансп-42,956
ЭОС-16,158
</t>
        </r>
      </text>
    </comment>
  </commentList>
</comments>
</file>

<file path=xl/sharedStrings.xml><?xml version="1.0" encoding="utf-8"?>
<sst xmlns="http://schemas.openxmlformats.org/spreadsheetml/2006/main" count="858" uniqueCount="246">
  <si>
    <t>№ п/п</t>
  </si>
  <si>
    <t xml:space="preserve">Наименование показателей </t>
  </si>
  <si>
    <t>Единица изм. тыс.тг.</t>
  </si>
  <si>
    <t xml:space="preserve">Отклонение </t>
  </si>
  <si>
    <t>Причина отклонения</t>
  </si>
  <si>
    <t>I</t>
  </si>
  <si>
    <t>Затраты на производство товаров и предоставление услуг, всего в том числе</t>
  </si>
  <si>
    <t>тыс.тенге</t>
  </si>
  <si>
    <t>в связи с уменьшением тарифа</t>
  </si>
  <si>
    <t>Материальные затраты, всего 
в том числе</t>
  </si>
  <si>
    <t>1.1</t>
  </si>
  <si>
    <t xml:space="preserve">сырье и материалы </t>
  </si>
  <si>
    <t>1.2</t>
  </si>
  <si>
    <t>ГСМ</t>
  </si>
  <si>
    <t>1.3</t>
  </si>
  <si>
    <t>топливо</t>
  </si>
  <si>
    <t>1.4</t>
  </si>
  <si>
    <t>энергия</t>
  </si>
  <si>
    <t>2</t>
  </si>
  <si>
    <t>Затраты на оплату труда, всего 
в том числе</t>
  </si>
  <si>
    <t>2.1</t>
  </si>
  <si>
    <t>заработная плата</t>
  </si>
  <si>
    <t>2.2</t>
  </si>
  <si>
    <t>социальный налог</t>
  </si>
  <si>
    <t>2.3</t>
  </si>
  <si>
    <t>обязательное медицинское страхование</t>
  </si>
  <si>
    <t xml:space="preserve">в тарифной смете не предусмотренно </t>
  </si>
  <si>
    <t>3</t>
  </si>
  <si>
    <t>Амортизация</t>
  </si>
  <si>
    <t>4</t>
  </si>
  <si>
    <t>Ремонт, всего 
в том числе</t>
  </si>
  <si>
    <t>4.1</t>
  </si>
  <si>
    <t>капитальный ремонт, не приводящий к увеличению стоимости основных средств</t>
  </si>
  <si>
    <t>5</t>
  </si>
  <si>
    <t>Прочие затраты, всего 
в том числе</t>
  </si>
  <si>
    <t>5.1</t>
  </si>
  <si>
    <t>выплаты, в случаях, когда постоянная работа протекает в пути или имеет разъездной характер</t>
  </si>
  <si>
    <t>5.2</t>
  </si>
  <si>
    <t>затраты на поверку и аттестацию приборов учета, лабораторий, обслед. Энергооборудования</t>
  </si>
  <si>
    <t>5.3</t>
  </si>
  <si>
    <t>дератизационные, дезинфекционные, дезинсекционные работы</t>
  </si>
  <si>
    <t>5.4</t>
  </si>
  <si>
    <t>охрана труда и техника безопасности</t>
  </si>
  <si>
    <t>5.5</t>
  </si>
  <si>
    <t>услуги связи</t>
  </si>
  <si>
    <t>6</t>
  </si>
  <si>
    <t>другие затраты (необходимо расшифровать)</t>
  </si>
  <si>
    <t>6.1</t>
  </si>
  <si>
    <t>затраты на экологию</t>
  </si>
  <si>
    <t>6.2</t>
  </si>
  <si>
    <t>налоги</t>
  </si>
  <si>
    <t>6.3</t>
  </si>
  <si>
    <t>командировочные расходы</t>
  </si>
  <si>
    <t>6.4</t>
  </si>
  <si>
    <t xml:space="preserve">прочие </t>
  </si>
  <si>
    <t>6.5</t>
  </si>
  <si>
    <t>коммунальные услуги</t>
  </si>
  <si>
    <t>II</t>
  </si>
  <si>
    <t>Расходы периода,
всего</t>
  </si>
  <si>
    <t>7</t>
  </si>
  <si>
    <t>Общие и административные расходы, всего
в том числе</t>
  </si>
  <si>
    <t>7.1</t>
  </si>
  <si>
    <t>сырье и материалы</t>
  </si>
  <si>
    <t>7.2</t>
  </si>
  <si>
    <t>заработная плата административного персонала</t>
  </si>
  <si>
    <t>7.3</t>
  </si>
  <si>
    <t>7.4</t>
  </si>
  <si>
    <t>7.5</t>
  </si>
  <si>
    <t>услуги банка</t>
  </si>
  <si>
    <t>7.6</t>
  </si>
  <si>
    <t>амортизация</t>
  </si>
  <si>
    <t>7.7</t>
  </si>
  <si>
    <t>7.8</t>
  </si>
  <si>
    <t>обслуживание оргтехники</t>
  </si>
  <si>
    <t>7.9</t>
  </si>
  <si>
    <t>7.10</t>
  </si>
  <si>
    <t>7.11</t>
  </si>
  <si>
    <t>канцелярские товары</t>
  </si>
  <si>
    <t>7.12</t>
  </si>
  <si>
    <t>8</t>
  </si>
  <si>
    <t>Другие расходы, всего
в том числе</t>
  </si>
  <si>
    <t>8.1</t>
  </si>
  <si>
    <t>экспертиза</t>
  </si>
  <si>
    <t>8.2</t>
  </si>
  <si>
    <t>подписка / периодическая печать</t>
  </si>
  <si>
    <t>8.3</t>
  </si>
  <si>
    <t>вывоз мусора</t>
  </si>
  <si>
    <t>8.4</t>
  </si>
  <si>
    <t>консультационные и аудиторские услуги</t>
  </si>
  <si>
    <t>8.5</t>
  </si>
  <si>
    <t>в том числе:</t>
  </si>
  <si>
    <t>8.5.1</t>
  </si>
  <si>
    <t>8.5.2</t>
  </si>
  <si>
    <t>8.5.5</t>
  </si>
  <si>
    <t>8.5.6</t>
  </si>
  <si>
    <t>Расходы на выплату вознаграждений по МФО</t>
  </si>
  <si>
    <t>III</t>
  </si>
  <si>
    <t>Всего затрат</t>
  </si>
  <si>
    <t>IV</t>
  </si>
  <si>
    <t>Прибыль</t>
  </si>
  <si>
    <t>Сумма необоснованно полученного дохода с учетом дохода с учетом ставки рефинансирования, установленного Нац.банком РК</t>
  </si>
  <si>
    <t>V</t>
  </si>
  <si>
    <t>Всего доходов</t>
  </si>
  <si>
    <t>VI</t>
  </si>
  <si>
    <t>Объем оказываемых услуг</t>
  </si>
  <si>
    <t>тыс.м3</t>
  </si>
  <si>
    <t>VII</t>
  </si>
  <si>
    <t>Нормативные потери</t>
  </si>
  <si>
    <t>%</t>
  </si>
  <si>
    <t>VIII</t>
  </si>
  <si>
    <t>Тариф (без НДС)</t>
  </si>
  <si>
    <t>тенге/м3</t>
  </si>
  <si>
    <t>Справочно:</t>
  </si>
  <si>
    <t>Среднесписочная численность                                                                                                                      работников, всего:</t>
  </si>
  <si>
    <t>чел.</t>
  </si>
  <si>
    <t>производственного персонала</t>
  </si>
  <si>
    <t>административного персонала</t>
  </si>
  <si>
    <t>Средняя заработная плата</t>
  </si>
  <si>
    <t>тенге</t>
  </si>
  <si>
    <t xml:space="preserve"> </t>
  </si>
  <si>
    <t xml:space="preserve">Анализ тарифной сметы по услуге подачи воды по каналам   </t>
  </si>
  <si>
    <t>1.5</t>
  </si>
  <si>
    <t>запчасти</t>
  </si>
  <si>
    <t>коммунальные услуги(газ)</t>
  </si>
  <si>
    <t>прочие в т.ч.;</t>
  </si>
  <si>
    <t xml:space="preserve">штрафы,пени в бюджет, госпошлина </t>
  </si>
  <si>
    <t>изготовление тех.паспртов</t>
  </si>
  <si>
    <t>Невыполнение плана водоподачи объясняется отсутствием заявок на подачу воды из-за достаточной благонасыщенности почвы по причине обильных осадков за период май месяцы</t>
  </si>
  <si>
    <t>Директор ЖФ РГП "Казводхоз"                                             К.Бедебаев</t>
  </si>
  <si>
    <t xml:space="preserve">Начальник ПЭО                                                                         А.Байбосынов </t>
  </si>
  <si>
    <t xml:space="preserve">Доход по отчету 1ВХ - по услуге подача воды по каналам  2019 год </t>
  </si>
  <si>
    <t xml:space="preserve">Асинский участок </t>
  </si>
  <si>
    <t>Наименование</t>
  </si>
  <si>
    <t>объем тыс.м3</t>
  </si>
  <si>
    <t>тариф тенге /м3</t>
  </si>
  <si>
    <t>доход тыс. тенге</t>
  </si>
  <si>
    <t>бюджетные орг</t>
  </si>
  <si>
    <t xml:space="preserve">                                                                  </t>
  </si>
  <si>
    <t xml:space="preserve">водопотребитель </t>
  </si>
  <si>
    <t>ИТОГО</t>
  </si>
  <si>
    <t xml:space="preserve">Кордайский участок </t>
  </si>
  <si>
    <t>Шу</t>
  </si>
  <si>
    <t xml:space="preserve">Меркенский участок </t>
  </si>
  <si>
    <t xml:space="preserve">Байзак участок </t>
  </si>
  <si>
    <t xml:space="preserve">Аксайский участок </t>
  </si>
  <si>
    <t xml:space="preserve">Аккол участок </t>
  </si>
  <si>
    <t xml:space="preserve">Сарысу </t>
  </si>
  <si>
    <t xml:space="preserve">Кулан </t>
  </si>
  <si>
    <t xml:space="preserve">Мойынкум </t>
  </si>
  <si>
    <t>ВСЕГО ПО ЖФ ПО КАНАЛАМ</t>
  </si>
  <si>
    <t>ПОДАЧА КАЗФОСФАТ И ТМЗ</t>
  </si>
  <si>
    <t>ПОДАЧА ЖГРЭС</t>
  </si>
  <si>
    <t>тасоткел ПОДАЧА ГЭС</t>
  </si>
  <si>
    <t xml:space="preserve"> каракыстак ПОДАЧА ГЭС </t>
  </si>
  <si>
    <t xml:space="preserve">ВСЕГО </t>
  </si>
  <si>
    <t xml:space="preserve">адм .доход </t>
  </si>
  <si>
    <t>адм (ЖГРЭС)</t>
  </si>
  <si>
    <t>пря</t>
  </si>
  <si>
    <t>Итого</t>
  </si>
  <si>
    <t xml:space="preserve">Всего </t>
  </si>
  <si>
    <t>ЖГРЭС И Прямая</t>
  </si>
  <si>
    <t xml:space="preserve">страхование ГПО </t>
  </si>
  <si>
    <t xml:space="preserve">2845-это плата налога </t>
  </si>
  <si>
    <t>обновление 1 С</t>
  </si>
  <si>
    <t>Всего</t>
  </si>
  <si>
    <t>тариф налог</t>
  </si>
  <si>
    <t>сумма налог</t>
  </si>
  <si>
    <t>итого</t>
  </si>
  <si>
    <t xml:space="preserve">факт за7 месяцев 2020 г. </t>
  </si>
  <si>
    <t>изготовление стендов</t>
  </si>
  <si>
    <t>8.5.7</t>
  </si>
  <si>
    <t>8.5.8</t>
  </si>
  <si>
    <t>8.5.9</t>
  </si>
  <si>
    <t>доход  тенге</t>
  </si>
  <si>
    <t xml:space="preserve"> Жамбылского филиала  РГП "Казводхоз" на 1.01.2020. год по 31.07.2020 год</t>
  </si>
  <si>
    <t xml:space="preserve">в тарифной смете не предусмотренно, капитальный ремонт служебных автомобилей </t>
  </si>
  <si>
    <t xml:space="preserve">Утвержденная тарифная смета с 01.08.2019 г. по 31.07.2020 г. </t>
  </si>
  <si>
    <t>8.5.10</t>
  </si>
  <si>
    <t>исп.Нурмаханова Л.  87262427210</t>
  </si>
  <si>
    <t>покупная вода</t>
  </si>
  <si>
    <t>обслуживание и ремонт основных средств и нематериальных активов</t>
  </si>
  <si>
    <t>обязательное страхование</t>
  </si>
  <si>
    <t>Приложение 1 форма 5</t>
  </si>
  <si>
    <t xml:space="preserve">к Правилам формирования тарифов </t>
  </si>
  <si>
    <t>Индекс ИТС-1</t>
  </si>
  <si>
    <t>Жамбылский филиал РГП "Казводхоз"</t>
  </si>
  <si>
    <t xml:space="preserve">Наименование организации </t>
  </si>
  <si>
    <t xml:space="preserve">Жамбылский филиал РГП  "Казводхоз" </t>
  </si>
  <si>
    <t>Адрес</t>
  </si>
  <si>
    <t>г.Тараз ул.Жаугаш батыра 1А</t>
  </si>
  <si>
    <t>Телефон</t>
  </si>
  <si>
    <t>8(7262) 427210</t>
  </si>
  <si>
    <t>Адрес электронной почты</t>
  </si>
  <si>
    <t>rgp_tarvod@mail.ru</t>
  </si>
  <si>
    <t>Директор ЖФ РГП "Казводхоз"</t>
  </si>
  <si>
    <t xml:space="preserve">Қ.Бедебаев </t>
  </si>
  <si>
    <t>Главный экономист</t>
  </si>
  <si>
    <t xml:space="preserve">А.Байбосынов </t>
  </si>
  <si>
    <t>МП</t>
  </si>
  <si>
    <t>Дата "     " ____________2022 года</t>
  </si>
  <si>
    <t>Единица измерения</t>
  </si>
  <si>
    <t>Предус-о в утвержденной тарифной смете</t>
  </si>
  <si>
    <t xml:space="preserve">Факт тарифная смета  </t>
  </si>
  <si>
    <t>Отклонение</t>
  </si>
  <si>
    <t>Затраты на производство товаров и предоставление услуг, 
всего в том числе</t>
  </si>
  <si>
    <t>Социальный налог</t>
  </si>
  <si>
    <t>Плата за пользование водными ресурсами</t>
  </si>
  <si>
    <t>5.6</t>
  </si>
  <si>
    <t>5.7</t>
  </si>
  <si>
    <t>5.8</t>
  </si>
  <si>
    <t>Командировочные расходы</t>
  </si>
  <si>
    <t>Услуги связи</t>
  </si>
  <si>
    <t>Заработная плата административного персонала</t>
  </si>
  <si>
    <t xml:space="preserve">социально медицинское страхование </t>
  </si>
  <si>
    <t>Налоги, всего в том числе</t>
  </si>
  <si>
    <t>транспортный налог</t>
  </si>
  <si>
    <t>Канцелярские товары</t>
  </si>
  <si>
    <t>Услуги банка</t>
  </si>
  <si>
    <t>Прибыль/Убыток</t>
  </si>
  <si>
    <t xml:space="preserve">тыс.м3 </t>
  </si>
  <si>
    <t>тыс.кВтч</t>
  </si>
  <si>
    <t>тыс.Гкал</t>
  </si>
  <si>
    <t>Численность, всего</t>
  </si>
  <si>
    <t>человек</t>
  </si>
  <si>
    <t>АУП</t>
  </si>
  <si>
    <t>ПП</t>
  </si>
  <si>
    <t>тариф</t>
  </si>
  <si>
    <t>Социальные отчисления</t>
  </si>
  <si>
    <t>За публикацию в газете</t>
  </si>
  <si>
    <t>информационные услуги</t>
  </si>
  <si>
    <t>Ремонт компьтера и заправка оргтехники</t>
  </si>
  <si>
    <t>2.4</t>
  </si>
  <si>
    <t>5.1.</t>
  </si>
  <si>
    <t>согласно штатного расписание на 2021 г.</t>
  </si>
  <si>
    <t>Услуги сторонних организации  (почта)</t>
  </si>
  <si>
    <t>5.9</t>
  </si>
  <si>
    <t>Расходы на содержание автотранспорта</t>
  </si>
  <si>
    <t>Отчет об исполнении тарифной сметы  по услугам по регулированнию поверхностного стока при помощи подпорных гидротехнических сооружений  за 2021 год</t>
  </si>
  <si>
    <t>увеличение фактических затрат связано с производственной необходимостью и с высоким ростом цен за счет повышения инфляции</t>
  </si>
  <si>
    <t>в связи с производственной необходимостью</t>
  </si>
  <si>
    <t>Из-за  уменьшения объемов оказываемых услуг</t>
  </si>
  <si>
    <t xml:space="preserve">Снижение объемов и доходов от услуг, связано с уменьшением  водоподачи, из-за малого накопления объема воды в водохранилищах, расположенных на территории Кыргызской Республики (Кировское и Ортотокойское), и что  в летнее время приток был очень низким из - за этого не получилось взять запланированный  объем воды, что и послужила  причиной уменьшения плана водоподачи.   </t>
  </si>
  <si>
    <t>Отчет об исполнении тарифной сметы  по услугам по регулированнию поверхностного стока при помощи подпорных гидротехнических сооружений  за 1 полугодие 2022 г.</t>
  </si>
  <si>
    <t>согласно штатного расписание на 2022 г.</t>
  </si>
  <si>
    <t>и.о директора ЖФ РГП "Казводхоз"</t>
  </si>
  <si>
    <t xml:space="preserve">Г.Зарубаева </t>
  </si>
</sst>
</file>

<file path=xl/styles.xml><?xml version="1.0" encoding="utf-8"?>
<styleSheet xmlns="http://schemas.openxmlformats.org/spreadsheetml/2006/main">
  <numFmts count="1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#,##0.0"/>
    <numFmt numFmtId="168" formatCode="0.000"/>
    <numFmt numFmtId="169" formatCode="00"/>
    <numFmt numFmtId="170" formatCode="000"/>
    <numFmt numFmtId="171" formatCode="#,##0.00&quot; &quot;[$руб.-419];[Red]&quot;-&quot;#,##0.00&quot; &quot;[$руб.-419]"/>
    <numFmt numFmtId="172" formatCode="_(* #,##0.00_);_(* \(#,##0.00\);_(* &quot;-&quot;??_);_(@_)"/>
    <numFmt numFmtId="173" formatCode="\€#,##0;&quot;-€&quot;#,##0"/>
    <numFmt numFmtId="174" formatCode="0.0"/>
    <numFmt numFmtId="175" formatCode="_-* #,##0.00_-;\-* #,##0.00_-;_-* &quot;-&quot;??_-;_-@_-"/>
    <numFmt numFmtId="176" formatCode="_-* #,##0.000_р_._-;\-* #,##0.000_р_._-;_-* &quot;-&quot;??_р_._-;_-@_-"/>
    <numFmt numFmtId="177" formatCode="#,##0.0000"/>
  </numFmts>
  <fonts count="8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0"/>
      <name val="Arial Cyr"/>
    </font>
    <font>
      <sz val="12"/>
      <name val="宋体"/>
      <charset val="134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u/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98">
    <xf numFmtId="0" fontId="0" fillId="0" borderId="0"/>
    <xf numFmtId="0" fontId="4" fillId="0" borderId="0"/>
    <xf numFmtId="0" fontId="1" fillId="0" borderId="0"/>
    <xf numFmtId="167" fontId="1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4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4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4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4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4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1" fontId="20" fillId="0" borderId="0">
      <alignment horizontal="center" vertical="top" wrapText="1"/>
    </xf>
    <xf numFmtId="169" fontId="20" fillId="0" borderId="4">
      <alignment horizontal="center" vertical="top" wrapText="1"/>
    </xf>
    <xf numFmtId="170" fontId="20" fillId="0" borderId="4">
      <alignment horizontal="center" vertical="top" wrapText="1"/>
    </xf>
    <xf numFmtId="170" fontId="20" fillId="0" borderId="4">
      <alignment horizontal="center" vertical="top" wrapText="1"/>
    </xf>
    <xf numFmtId="170" fontId="20" fillId="0" borderId="4">
      <alignment horizontal="center" vertical="top" wrapText="1"/>
    </xf>
    <xf numFmtId="1" fontId="20" fillId="0" borderId="0">
      <alignment horizontal="center" vertical="top" wrapText="1"/>
    </xf>
    <xf numFmtId="169" fontId="20" fillId="0" borderId="0">
      <alignment horizontal="center" vertical="top" wrapText="1"/>
    </xf>
    <xf numFmtId="170" fontId="20" fillId="0" borderId="0">
      <alignment horizontal="center" vertical="top" wrapText="1"/>
    </xf>
    <xf numFmtId="170" fontId="20" fillId="0" borderId="0">
      <alignment horizontal="center" vertical="top" wrapText="1"/>
    </xf>
    <xf numFmtId="170" fontId="20" fillId="0" borderId="0">
      <alignment horizontal="center" vertical="top" wrapText="1"/>
    </xf>
    <xf numFmtId="0" fontId="20" fillId="0" borderId="0">
      <alignment horizontal="left" vertical="top" wrapText="1"/>
    </xf>
    <xf numFmtId="0" fontId="20" fillId="0" borderId="0">
      <alignment horizontal="left" vertical="top" wrapText="1"/>
    </xf>
    <xf numFmtId="0" fontId="18" fillId="0" borderId="0"/>
    <xf numFmtId="168" fontId="21" fillId="0" borderId="0"/>
    <xf numFmtId="0" fontId="22" fillId="0" borderId="0">
      <alignment horizontal="center"/>
    </xf>
    <xf numFmtId="0" fontId="20" fillId="0" borderId="4">
      <alignment horizontal="left" vertical="top"/>
    </xf>
    <xf numFmtId="0" fontId="20" fillId="0" borderId="3">
      <alignment horizontal="center" vertical="top" wrapText="1"/>
    </xf>
    <xf numFmtId="0" fontId="20" fillId="0" borderId="0">
      <alignment horizontal="left" vertical="top"/>
    </xf>
    <xf numFmtId="0" fontId="20" fillId="0" borderId="5">
      <alignment horizontal="left" vertical="top"/>
    </xf>
    <xf numFmtId="0" fontId="20" fillId="0" borderId="5">
      <alignment horizontal="left" vertical="top"/>
    </xf>
    <xf numFmtId="0" fontId="20" fillId="0" borderId="5">
      <alignment horizontal="left" vertical="top"/>
    </xf>
    <xf numFmtId="0" fontId="20" fillId="0" borderId="5">
      <alignment horizontal="left" vertical="top"/>
    </xf>
    <xf numFmtId="0" fontId="20" fillId="0" borderId="5">
      <alignment horizontal="left" vertical="top"/>
    </xf>
    <xf numFmtId="0" fontId="20" fillId="0" borderId="5">
      <alignment horizontal="left" vertical="top"/>
    </xf>
    <xf numFmtId="0" fontId="20" fillId="0" borderId="5">
      <alignment horizontal="left" vertical="top"/>
    </xf>
    <xf numFmtId="0" fontId="20" fillId="0" borderId="5">
      <alignment horizontal="left" vertical="top"/>
    </xf>
    <xf numFmtId="0" fontId="20" fillId="0" borderId="5">
      <alignment horizontal="left" vertical="top"/>
    </xf>
    <xf numFmtId="0" fontId="20" fillId="0" borderId="5">
      <alignment horizontal="left" vertical="top"/>
    </xf>
    <xf numFmtId="0" fontId="20" fillId="0" borderId="5">
      <alignment horizontal="left" vertical="top"/>
    </xf>
    <xf numFmtId="0" fontId="23" fillId="19" borderId="4">
      <alignment horizontal="left" vertical="top" wrapText="1"/>
    </xf>
    <xf numFmtId="0" fontId="23" fillId="19" borderId="4">
      <alignment horizontal="left" vertical="top" wrapText="1"/>
    </xf>
    <xf numFmtId="0" fontId="24" fillId="0" borderId="4">
      <alignment horizontal="left" vertical="top" wrapText="1"/>
    </xf>
    <xf numFmtId="0" fontId="20" fillId="0" borderId="4">
      <alignment horizontal="left" vertical="top" wrapText="1"/>
    </xf>
    <xf numFmtId="0" fontId="25" fillId="0" borderId="4">
      <alignment horizontal="left" vertical="top" wrapText="1"/>
    </xf>
    <xf numFmtId="0" fontId="26" fillId="0" borderId="0"/>
    <xf numFmtId="0" fontId="27" fillId="0" borderId="0"/>
    <xf numFmtId="0" fontId="28" fillId="0" borderId="0"/>
    <xf numFmtId="0" fontId="29" fillId="0" borderId="0"/>
    <xf numFmtId="171" fontId="29" fillId="0" borderId="0"/>
    <xf numFmtId="0" fontId="30" fillId="0" borderId="0">
      <alignment horizontal="left" vertical="top"/>
    </xf>
    <xf numFmtId="0" fontId="31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right" vertical="top"/>
    </xf>
    <xf numFmtId="0" fontId="32" fillId="0" borderId="0">
      <alignment horizontal="right" vertical="top"/>
    </xf>
    <xf numFmtId="0" fontId="32" fillId="0" borderId="0">
      <alignment horizontal="right" vertical="top"/>
    </xf>
    <xf numFmtId="0" fontId="33" fillId="0" borderId="0">
      <alignment horizontal="center" vertical="center"/>
    </xf>
    <xf numFmtId="0" fontId="31" fillId="0" borderId="0">
      <alignment horizontal="center" vertical="top"/>
    </xf>
    <xf numFmtId="0" fontId="33" fillId="0" borderId="0">
      <alignment horizontal="center" vertical="center" textRotation="90"/>
    </xf>
    <xf numFmtId="0" fontId="30" fillId="0" borderId="0">
      <alignment horizontal="left" vertical="top"/>
    </xf>
    <xf numFmtId="0" fontId="34" fillId="0" borderId="0">
      <alignment horizontal="left" vertical="top"/>
    </xf>
    <xf numFmtId="0" fontId="30" fillId="0" borderId="0">
      <alignment horizontal="right" vertical="top"/>
    </xf>
    <xf numFmtId="0" fontId="33" fillId="0" borderId="0">
      <alignment horizontal="center" vertical="center"/>
    </xf>
    <xf numFmtId="0" fontId="34" fillId="0" borderId="0">
      <alignment horizontal="left" vertical="top"/>
    </xf>
    <xf numFmtId="0" fontId="33" fillId="0" borderId="0">
      <alignment horizontal="center" vertical="center"/>
    </xf>
    <xf numFmtId="0" fontId="32" fillId="0" borderId="0">
      <alignment horizontal="left" vertical="top"/>
    </xf>
    <xf numFmtId="0" fontId="32" fillId="0" borderId="0">
      <alignment horizontal="left" vertical="top"/>
    </xf>
    <xf numFmtId="0" fontId="33" fillId="0" borderId="0">
      <alignment horizontal="center" vertical="center" textRotation="90"/>
    </xf>
    <xf numFmtId="0" fontId="33" fillId="0" borderId="0">
      <alignment horizontal="right" vertical="top"/>
    </xf>
    <xf numFmtId="0" fontId="33" fillId="0" borderId="0">
      <alignment horizontal="left" vertical="top"/>
    </xf>
    <xf numFmtId="0" fontId="35" fillId="0" borderId="0">
      <alignment horizontal="left" vertical="top"/>
    </xf>
    <xf numFmtId="0" fontId="32" fillId="0" borderId="0">
      <alignment horizontal="left" vertical="top"/>
    </xf>
    <xf numFmtId="0" fontId="35" fillId="0" borderId="0">
      <alignment horizontal="right" vertical="top"/>
    </xf>
    <xf numFmtId="0" fontId="33" fillId="0" borderId="0">
      <alignment horizontal="right" vertical="top"/>
    </xf>
    <xf numFmtId="0" fontId="34" fillId="0" borderId="0">
      <alignment horizontal="right" vertical="top"/>
    </xf>
    <xf numFmtId="0" fontId="36" fillId="0" borderId="0">
      <alignment horizontal="center" vertical="top"/>
    </xf>
    <xf numFmtId="0" fontId="20" fillId="0" borderId="6">
      <alignment horizontal="center" textRotation="90" wrapText="1"/>
    </xf>
    <xf numFmtId="0" fontId="20" fillId="0" borderId="6">
      <alignment horizontal="center" textRotation="90" wrapText="1"/>
    </xf>
    <xf numFmtId="0" fontId="20" fillId="0" borderId="6">
      <alignment horizontal="center" vertical="center" wrapText="1"/>
    </xf>
    <xf numFmtId="0" fontId="20" fillId="0" borderId="6">
      <alignment horizontal="center" vertical="center" wrapText="1"/>
    </xf>
    <xf numFmtId="1" fontId="37" fillId="0" borderId="0">
      <alignment horizontal="center" vertical="top" wrapText="1"/>
    </xf>
    <xf numFmtId="169" fontId="37" fillId="0" borderId="4">
      <alignment horizontal="center" vertical="top" wrapText="1"/>
    </xf>
    <xf numFmtId="170" fontId="37" fillId="0" borderId="4">
      <alignment horizontal="center" vertical="top" wrapText="1"/>
    </xf>
    <xf numFmtId="170" fontId="37" fillId="0" borderId="4">
      <alignment horizontal="center" vertical="top" wrapText="1"/>
    </xf>
    <xf numFmtId="170" fontId="37" fillId="0" borderId="4">
      <alignment horizontal="center" vertical="top" wrapText="1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19" fillId="10" borderId="7" applyNumberFormat="0" applyAlignment="0" applyProtection="0"/>
    <xf numFmtId="0" fontId="19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19" fillId="10" borderId="7" applyNumberFormat="0" applyAlignment="0" applyProtection="0"/>
    <xf numFmtId="0" fontId="19" fillId="10" borderId="7" applyNumberFormat="0" applyAlignment="0" applyProtection="0"/>
    <xf numFmtId="0" fontId="19" fillId="10" borderId="7" applyNumberFormat="0" applyAlignment="0" applyProtection="0"/>
    <xf numFmtId="0" fontId="19" fillId="10" borderId="7" applyNumberFormat="0" applyAlignment="0" applyProtection="0"/>
    <xf numFmtId="0" fontId="19" fillId="10" borderId="7" applyNumberFormat="0" applyAlignment="0" applyProtection="0"/>
    <xf numFmtId="0" fontId="19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0" fillId="24" borderId="7" applyNumberFormat="0" applyAlignment="0" applyProtection="0"/>
    <xf numFmtId="0" fontId="40" fillId="24" borderId="7" applyNumberFormat="0" applyAlignment="0" applyProtection="0"/>
    <xf numFmtId="0" fontId="39" fillId="24" borderId="7" applyNumberFormat="0" applyAlignment="0" applyProtection="0"/>
    <xf numFmtId="0" fontId="39" fillId="24" borderId="7" applyNumberFormat="0" applyAlignment="0" applyProtection="0"/>
    <xf numFmtId="0" fontId="40" fillId="24" borderId="7" applyNumberFormat="0" applyAlignment="0" applyProtection="0"/>
    <xf numFmtId="0" fontId="40" fillId="24" borderId="7" applyNumberFormat="0" applyAlignment="0" applyProtection="0"/>
    <xf numFmtId="0" fontId="40" fillId="24" borderId="7" applyNumberFormat="0" applyAlignment="0" applyProtection="0"/>
    <xf numFmtId="0" fontId="39" fillId="24" borderId="7" applyNumberFormat="0" applyAlignment="0" applyProtection="0"/>
    <xf numFmtId="0" fontId="39" fillId="24" borderId="7" applyNumberFormat="0" applyAlignment="0" applyProtection="0"/>
    <xf numFmtId="0" fontId="39" fillId="24" borderId="7" applyNumberFormat="0" applyAlignment="0" applyProtection="0"/>
    <xf numFmtId="0" fontId="39" fillId="24" borderId="7" applyNumberFormat="0" applyAlignment="0" applyProtection="0"/>
    <xf numFmtId="0" fontId="39" fillId="24" borderId="7" applyNumberFormat="0" applyAlignment="0" applyProtection="0"/>
    <xf numFmtId="0" fontId="39" fillId="24" borderId="7" applyNumberFormat="0" applyAlignment="0" applyProtection="0"/>
    <xf numFmtId="0" fontId="40" fillId="24" borderId="7" applyNumberFormat="0" applyAlignment="0" applyProtection="0"/>
    <xf numFmtId="0" fontId="40" fillId="24" borderId="7" applyNumberFormat="0" applyAlignment="0" applyProtection="0"/>
    <xf numFmtId="0" fontId="40" fillId="24" borderId="7" applyNumberFormat="0" applyAlignment="0" applyProtection="0"/>
    <xf numFmtId="0" fontId="40" fillId="24" borderId="7" applyNumberFormat="0" applyAlignment="0" applyProtection="0"/>
    <xf numFmtId="0" fontId="40" fillId="24" borderId="7" applyNumberFormat="0" applyAlignment="0" applyProtection="0"/>
    <xf numFmtId="0" fontId="40" fillId="24" borderId="7" applyNumberFormat="0" applyAlignment="0" applyProtection="0"/>
    <xf numFmtId="0" fontId="40" fillId="24" borderId="7" applyNumberFormat="0" applyAlignment="0" applyProtection="0"/>
    <xf numFmtId="164" fontId="4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" fillId="0" borderId="0"/>
    <xf numFmtId="0" fontId="46" fillId="25" borderId="13" applyNumberFormat="0" applyAlignment="0" applyProtection="0"/>
    <xf numFmtId="0" fontId="46" fillId="25" borderId="13" applyNumberFormat="0" applyAlignment="0" applyProtection="0"/>
    <xf numFmtId="0" fontId="45" fillId="25" borderId="13" applyNumberFormat="0" applyAlignment="0" applyProtection="0"/>
    <xf numFmtId="0" fontId="45" fillId="25" borderId="13" applyNumberFormat="0" applyAlignment="0" applyProtection="0"/>
    <xf numFmtId="0" fontId="45" fillId="25" borderId="13" applyNumberFormat="0" applyAlignment="0" applyProtection="0"/>
    <xf numFmtId="0" fontId="45" fillId="25" borderId="13" applyNumberFormat="0" applyAlignment="0" applyProtection="0"/>
    <xf numFmtId="0" fontId="46" fillId="25" borderId="13" applyNumberFormat="0" applyAlignment="0" applyProtection="0"/>
    <xf numFmtId="0" fontId="46" fillId="25" borderId="1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horizontal="center"/>
    </xf>
    <xf numFmtId="0" fontId="41" fillId="0" borderId="0">
      <alignment horizontal="center"/>
    </xf>
    <xf numFmtId="0" fontId="49" fillId="0" borderId="0">
      <alignment horizontal="center"/>
    </xf>
    <xf numFmtId="0" fontId="41" fillId="0" borderId="0">
      <alignment horizontal="center"/>
    </xf>
    <xf numFmtId="0" fontId="49" fillId="0" borderId="0">
      <alignment horizontal="center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9" fillId="0" borderId="0">
      <alignment horizontal="center"/>
    </xf>
    <xf numFmtId="0" fontId="41" fillId="0" borderId="0">
      <alignment horizontal="center"/>
    </xf>
    <xf numFmtId="0" fontId="4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9" fillId="0" borderId="0">
      <alignment horizontal="center"/>
    </xf>
    <xf numFmtId="0" fontId="41" fillId="0" borderId="0">
      <alignment horizontal="center"/>
    </xf>
    <xf numFmtId="0" fontId="41" fillId="0" borderId="0"/>
    <xf numFmtId="0" fontId="18" fillId="0" borderId="0"/>
    <xf numFmtId="0" fontId="18" fillId="0" borderId="0"/>
    <xf numFmtId="0" fontId="18" fillId="0" borderId="0"/>
    <xf numFmtId="0" fontId="41" fillId="0" borderId="0">
      <alignment horizontal="center"/>
    </xf>
    <xf numFmtId="0" fontId="41" fillId="0" borderId="0"/>
    <xf numFmtId="0" fontId="41" fillId="0" borderId="0"/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1" fillId="0" borderId="0"/>
    <xf numFmtId="0" fontId="28" fillId="0" borderId="0"/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1" fillId="0" borderId="0"/>
    <xf numFmtId="0" fontId="41" fillId="0" borderId="0"/>
    <xf numFmtId="0" fontId="41" fillId="0" borderId="0">
      <alignment horizontal="center"/>
    </xf>
    <xf numFmtId="0" fontId="41" fillId="0" borderId="0">
      <alignment horizontal="center"/>
    </xf>
    <xf numFmtId="0" fontId="4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>
      <alignment horizontal="center"/>
    </xf>
    <xf numFmtId="0" fontId="41" fillId="0" borderId="0">
      <alignment horizontal="center"/>
    </xf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9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1" fillId="0" borderId="0"/>
    <xf numFmtId="0" fontId="41" fillId="0" borderId="0"/>
    <xf numFmtId="0" fontId="49" fillId="0" borderId="0"/>
    <xf numFmtId="0" fontId="41" fillId="0" borderId="0">
      <alignment horizontal="center"/>
    </xf>
    <xf numFmtId="0" fontId="49" fillId="0" borderId="0"/>
    <xf numFmtId="0" fontId="41" fillId="0" borderId="0">
      <alignment horizontal="center"/>
    </xf>
    <xf numFmtId="0" fontId="41" fillId="0" borderId="0">
      <alignment horizontal="center"/>
    </xf>
    <xf numFmtId="0" fontId="1" fillId="0" borderId="0"/>
    <xf numFmtId="0" fontId="41" fillId="0" borderId="0"/>
    <xf numFmtId="0" fontId="41" fillId="0" borderId="0"/>
    <xf numFmtId="0" fontId="49" fillId="0" borderId="0"/>
    <xf numFmtId="0" fontId="41" fillId="0" borderId="0">
      <alignment horizontal="center"/>
    </xf>
    <xf numFmtId="0" fontId="49" fillId="0" borderId="0"/>
    <xf numFmtId="0" fontId="41" fillId="0" borderId="0">
      <alignment horizontal="center"/>
    </xf>
    <xf numFmtId="0" fontId="41" fillId="0" borderId="0">
      <alignment horizontal="center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7" fillId="0" borderId="0"/>
    <xf numFmtId="0" fontId="1" fillId="0" borderId="0"/>
    <xf numFmtId="0" fontId="49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9" fillId="0" borderId="0">
      <alignment horizontal="center"/>
    </xf>
    <xf numFmtId="0" fontId="18" fillId="0" borderId="0"/>
    <xf numFmtId="0" fontId="1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>
      <alignment horizontal="center"/>
    </xf>
    <xf numFmtId="0" fontId="41" fillId="0" borderId="0">
      <alignment horizontal="center"/>
    </xf>
    <xf numFmtId="0" fontId="41" fillId="0" borderId="0"/>
    <xf numFmtId="0" fontId="49" fillId="0" borderId="0"/>
    <xf numFmtId="0" fontId="41" fillId="0" borderId="0"/>
    <xf numFmtId="0" fontId="41" fillId="0" borderId="0"/>
    <xf numFmtId="0" fontId="49" fillId="0" borderId="0"/>
    <xf numFmtId="0" fontId="18" fillId="0" borderId="0"/>
    <xf numFmtId="0" fontId="18" fillId="0" borderId="0"/>
    <xf numFmtId="0" fontId="41" fillId="0" borderId="0">
      <alignment horizontal="center"/>
    </xf>
    <xf numFmtId="0" fontId="41" fillId="0" borderId="0"/>
    <xf numFmtId="0" fontId="4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1" fillId="0" borderId="0">
      <alignment horizontal="lef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49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9" fillId="0" borderId="0">
      <alignment horizontal="center"/>
    </xf>
    <xf numFmtId="0" fontId="41" fillId="0" borderId="0">
      <alignment horizontal="center"/>
    </xf>
    <xf numFmtId="0" fontId="51" fillId="0" borderId="0">
      <alignment horizontal="left"/>
    </xf>
    <xf numFmtId="0" fontId="18" fillId="0" borderId="0"/>
    <xf numFmtId="0" fontId="18" fillId="0" borderId="0"/>
    <xf numFmtId="0" fontId="49" fillId="0" borderId="0">
      <alignment horizontal="center"/>
    </xf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9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/>
    <xf numFmtId="0" fontId="49" fillId="0" borderId="0">
      <alignment horizontal="center"/>
    </xf>
    <xf numFmtId="0" fontId="18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51" fillId="0" borderId="0">
      <alignment horizontal="left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41" fillId="0" borderId="0"/>
    <xf numFmtId="0" fontId="49" fillId="0" borderId="0"/>
    <xf numFmtId="0" fontId="41" fillId="0" borderId="0">
      <alignment horizontal="center"/>
    </xf>
    <xf numFmtId="0" fontId="49" fillId="0" borderId="0"/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/>
    <xf numFmtId="0" fontId="41" fillId="0" borderId="0"/>
    <xf numFmtId="0" fontId="49" fillId="0" borderId="0"/>
    <xf numFmtId="0" fontId="41" fillId="0" borderId="0">
      <alignment horizontal="center"/>
    </xf>
    <xf numFmtId="0" fontId="49" fillId="0" borderId="0"/>
    <xf numFmtId="0" fontId="41" fillId="0" borderId="0">
      <alignment horizontal="center"/>
    </xf>
    <xf numFmtId="0" fontId="1" fillId="0" borderId="0"/>
    <xf numFmtId="0" fontId="5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>
      <alignment horizontal="center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9" fillId="0" borderId="0"/>
    <xf numFmtId="0" fontId="41" fillId="0" borderId="0"/>
    <xf numFmtId="0" fontId="49" fillId="0" borderId="0"/>
    <xf numFmtId="0" fontId="41" fillId="0" borderId="0"/>
    <xf numFmtId="0" fontId="41" fillId="0" borderId="0"/>
    <xf numFmtId="0" fontId="49" fillId="0" borderId="0"/>
    <xf numFmtId="0" fontId="41" fillId="0" borderId="0"/>
    <xf numFmtId="0" fontId="50" fillId="0" borderId="0"/>
    <xf numFmtId="0" fontId="41" fillId="0" borderId="0"/>
    <xf numFmtId="0" fontId="41" fillId="0" borderId="0"/>
    <xf numFmtId="0" fontId="50" fillId="0" borderId="0"/>
    <xf numFmtId="0" fontId="50" fillId="0" borderId="0"/>
    <xf numFmtId="0" fontId="41" fillId="0" borderId="0"/>
    <xf numFmtId="0" fontId="51" fillId="0" borderId="0">
      <alignment horizontal="left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/>
    <xf numFmtId="0" fontId="49" fillId="0" borderId="0"/>
    <xf numFmtId="0" fontId="41" fillId="0" borderId="0"/>
    <xf numFmtId="0" fontId="41" fillId="0" borderId="0"/>
    <xf numFmtId="0" fontId="49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53" fillId="0" borderId="0"/>
    <xf numFmtId="0" fontId="41" fillId="0" borderId="0"/>
    <xf numFmtId="0" fontId="49" fillId="0" borderId="0">
      <alignment horizontal="center"/>
    </xf>
    <xf numFmtId="0" fontId="41" fillId="0" borderId="0">
      <alignment horizontal="center"/>
    </xf>
    <xf numFmtId="0" fontId="49" fillId="0" borderId="0">
      <alignment horizontal="center"/>
    </xf>
    <xf numFmtId="0" fontId="41" fillId="0" borderId="0"/>
    <xf numFmtId="0" fontId="51" fillId="0" borderId="0">
      <alignment horizontal="left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51" fillId="0" borderId="0">
      <alignment horizontal="left"/>
    </xf>
    <xf numFmtId="0" fontId="51" fillId="0" borderId="0">
      <alignment horizontal="left"/>
    </xf>
    <xf numFmtId="0" fontId="41" fillId="0" borderId="0">
      <alignment horizontal="center"/>
    </xf>
    <xf numFmtId="0" fontId="51" fillId="0" borderId="0">
      <alignment horizontal="left"/>
    </xf>
    <xf numFmtId="0" fontId="51" fillId="0" borderId="0">
      <alignment horizontal="left"/>
    </xf>
    <xf numFmtId="0" fontId="41" fillId="0" borderId="0"/>
    <xf numFmtId="0" fontId="41" fillId="0" borderId="0"/>
    <xf numFmtId="0" fontId="1" fillId="0" borderId="0"/>
    <xf numFmtId="0" fontId="54" fillId="0" borderId="0">
      <alignment vertical="center"/>
    </xf>
    <xf numFmtId="0" fontId="1" fillId="0" borderId="0"/>
    <xf numFmtId="0" fontId="41" fillId="0" borderId="0"/>
    <xf numFmtId="0" fontId="11" fillId="0" borderId="0"/>
    <xf numFmtId="0" fontId="1" fillId="0" borderId="0"/>
    <xf numFmtId="0" fontId="1" fillId="0" borderId="0"/>
    <xf numFmtId="0" fontId="41" fillId="0" borderId="0"/>
    <xf numFmtId="0" fontId="11" fillId="0" borderId="0"/>
    <xf numFmtId="0" fontId="18" fillId="0" borderId="0"/>
    <xf numFmtId="0" fontId="55" fillId="0" borderId="0"/>
    <xf numFmtId="0" fontId="41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" fillId="0" borderId="0"/>
    <xf numFmtId="0" fontId="49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9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/>
    <xf numFmtId="0" fontId="50" fillId="0" borderId="0"/>
    <xf numFmtId="0" fontId="41" fillId="0" borderId="0">
      <alignment horizontal="center"/>
    </xf>
    <xf numFmtId="0" fontId="18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horizont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horizontal="center"/>
    </xf>
    <xf numFmtId="0" fontId="50" fillId="0" borderId="0"/>
    <xf numFmtId="0" fontId="41" fillId="0" borderId="0"/>
    <xf numFmtId="0" fontId="41" fillId="0" borderId="0">
      <alignment horizontal="center"/>
    </xf>
    <xf numFmtId="0" fontId="41" fillId="0" borderId="0"/>
    <xf numFmtId="0" fontId="56" fillId="0" borderId="0"/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9" fillId="0" borderId="0">
      <alignment horizontal="center"/>
    </xf>
    <xf numFmtId="0" fontId="41" fillId="0" borderId="0"/>
    <xf numFmtId="0" fontId="41" fillId="0" borderId="0">
      <alignment horizontal="center"/>
    </xf>
    <xf numFmtId="0" fontId="41" fillId="0" borderId="0"/>
    <xf numFmtId="0" fontId="18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9" fillId="0" borderId="0">
      <alignment horizontal="center"/>
    </xf>
    <xf numFmtId="0" fontId="41" fillId="0" borderId="0">
      <alignment horizontal="center"/>
    </xf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>
      <alignment horizontal="center"/>
    </xf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9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9" fillId="0" borderId="0">
      <alignment horizontal="center"/>
    </xf>
    <xf numFmtId="0" fontId="41" fillId="0" borderId="0">
      <alignment horizontal="center"/>
    </xf>
    <xf numFmtId="0" fontId="41" fillId="0" borderId="0"/>
    <xf numFmtId="0" fontId="41" fillId="0" borderId="0">
      <alignment horizontal="center"/>
    </xf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horizontal="center"/>
    </xf>
    <xf numFmtId="0" fontId="1" fillId="0" borderId="0"/>
    <xf numFmtId="0" fontId="4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1" fillId="0" borderId="0">
      <alignment horizontal="center"/>
    </xf>
    <xf numFmtId="0" fontId="4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9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9" fillId="0" borderId="0">
      <alignment horizontal="center"/>
    </xf>
    <xf numFmtId="0" fontId="41" fillId="0" borderId="0">
      <alignment horizontal="center"/>
    </xf>
    <xf numFmtId="0" fontId="41" fillId="0" borderId="0"/>
    <xf numFmtId="0" fontId="41" fillId="0" borderId="0">
      <alignment horizontal="center"/>
    </xf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41" fillId="0" borderId="0">
      <alignment horizontal="center"/>
    </xf>
    <xf numFmtId="0" fontId="49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9" fillId="0" borderId="0">
      <alignment horizontal="center"/>
    </xf>
    <xf numFmtId="0" fontId="41" fillId="0" borderId="0">
      <alignment horizontal="center"/>
    </xf>
    <xf numFmtId="0" fontId="4" fillId="0" borderId="0"/>
    <xf numFmtId="0" fontId="41" fillId="0" borderId="0"/>
    <xf numFmtId="0" fontId="41" fillId="0" borderId="0"/>
    <xf numFmtId="0" fontId="4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3" fontId="58" fillId="27" borderId="1"/>
    <xf numFmtId="3" fontId="58" fillId="27" borderId="1"/>
    <xf numFmtId="3" fontId="58" fillId="28" borderId="1"/>
    <xf numFmtId="3" fontId="58" fillId="28" borderId="1"/>
    <xf numFmtId="3" fontId="58" fillId="28" borderId="1"/>
    <xf numFmtId="3" fontId="58" fillId="28" borderId="1"/>
    <xf numFmtId="3" fontId="58" fillId="28" borderId="1"/>
    <xf numFmtId="3" fontId="58" fillId="28" borderId="1"/>
    <xf numFmtId="3" fontId="58" fillId="28" borderId="1"/>
    <xf numFmtId="3" fontId="58" fillId="28" borderId="1"/>
    <xf numFmtId="3" fontId="58" fillId="27" borderId="1"/>
    <xf numFmtId="3" fontId="58" fillId="27" borderId="1"/>
    <xf numFmtId="3" fontId="58" fillId="27" borderId="1"/>
    <xf numFmtId="3" fontId="58" fillId="27" borderId="1"/>
    <xf numFmtId="3" fontId="58" fillId="27" borderId="1"/>
    <xf numFmtId="3" fontId="58" fillId="27" borderId="1"/>
    <xf numFmtId="3" fontId="58" fillId="27" borderId="1"/>
    <xf numFmtId="3" fontId="58" fillId="28" borderId="1"/>
    <xf numFmtId="3" fontId="58" fillId="28" borderId="1"/>
    <xf numFmtId="3" fontId="58" fillId="28" borderId="1"/>
    <xf numFmtId="3" fontId="58" fillId="28" borderId="1"/>
    <xf numFmtId="3" fontId="58" fillId="28" borderId="1"/>
    <xf numFmtId="3" fontId="58" fillId="28" borderId="1"/>
    <xf numFmtId="3" fontId="58" fillId="28" borderId="1"/>
    <xf numFmtId="3" fontId="58" fillId="28" borderId="1"/>
    <xf numFmtId="3" fontId="58" fillId="27" borderId="1"/>
    <xf numFmtId="3" fontId="58" fillId="27" borderId="1"/>
    <xf numFmtId="3" fontId="58" fillId="27" borderId="1"/>
    <xf numFmtId="3" fontId="58" fillId="27" borderId="1"/>
    <xf numFmtId="3" fontId="58" fillId="27" borderId="1"/>
    <xf numFmtId="3" fontId="58" fillId="27" borderId="1"/>
    <xf numFmtId="3" fontId="58" fillId="27" borderId="1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29" borderId="14" applyNumberFormat="0" applyFont="0" applyAlignment="0" applyProtection="0"/>
    <xf numFmtId="0" fontId="41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41" fillId="29" borderId="14" applyNumberFormat="0" applyFont="0" applyAlignment="0" applyProtection="0"/>
    <xf numFmtId="0" fontId="41" fillId="29" borderId="14" applyNumberFormat="0" applyFont="0" applyAlignment="0" applyProtection="0"/>
    <xf numFmtId="0" fontId="41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41" fillId="29" borderId="14" applyNumberFormat="0" applyFont="0" applyAlignment="0" applyProtection="0"/>
    <xf numFmtId="0" fontId="41" fillId="29" borderId="14" applyNumberFormat="0" applyFont="0" applyAlignment="0" applyProtection="0"/>
    <xf numFmtId="0" fontId="41" fillId="29" borderId="14" applyNumberFormat="0" applyFont="0" applyAlignment="0" applyProtection="0"/>
    <xf numFmtId="0" fontId="49" fillId="29" borderId="14" applyNumberFormat="0" applyFont="0" applyAlignment="0" applyProtection="0"/>
    <xf numFmtId="0" fontId="41" fillId="29" borderId="14" applyNumberFormat="0" applyFont="0" applyAlignment="0" applyProtection="0"/>
    <xf numFmtId="0" fontId="41" fillId="29" borderId="14" applyNumberFormat="0" applyFont="0" applyAlignment="0" applyProtection="0"/>
    <xf numFmtId="0" fontId="41" fillId="29" borderId="14" applyNumberFormat="0" applyFont="0" applyAlignment="0" applyProtection="0"/>
    <xf numFmtId="0" fontId="41" fillId="29" borderId="14" applyNumberFormat="0" applyFont="0" applyAlignment="0" applyProtection="0"/>
    <xf numFmtId="0" fontId="41" fillId="29" borderId="14" applyNumberFormat="0" applyFont="0" applyAlignment="0" applyProtection="0"/>
    <xf numFmtId="0" fontId="41" fillId="29" borderId="14" applyNumberFormat="0" applyFont="0" applyAlignment="0" applyProtection="0"/>
    <xf numFmtId="0" fontId="41" fillId="29" borderId="14" applyNumberFormat="0" applyFont="0" applyAlignment="0" applyProtection="0"/>
    <xf numFmtId="0" fontId="41" fillId="29" borderId="14" applyNumberFormat="0" applyFont="0" applyAlignment="0" applyProtection="0"/>
    <xf numFmtId="0" fontId="49" fillId="29" borderId="14" applyNumberFormat="0" applyFont="0" applyAlignment="0" applyProtection="0"/>
    <xf numFmtId="0" fontId="49" fillId="29" borderId="14" applyNumberFormat="0" applyFont="0" applyAlignment="0" applyProtection="0"/>
    <xf numFmtId="0" fontId="49" fillId="29" borderId="14" applyNumberFormat="0" applyFont="0" applyAlignment="0" applyProtection="0"/>
    <xf numFmtId="0" fontId="49" fillId="29" borderId="14" applyNumberFormat="0" applyFont="0" applyAlignment="0" applyProtection="0"/>
    <xf numFmtId="0" fontId="49" fillId="29" borderId="14" applyNumberFormat="0" applyFont="0" applyAlignment="0" applyProtection="0"/>
    <xf numFmtId="0" fontId="49" fillId="29" borderId="14" applyNumberFormat="0" applyFont="0" applyAlignment="0" applyProtection="0"/>
    <xf numFmtId="0" fontId="41" fillId="29" borderId="14" applyNumberFormat="0" applyFont="0" applyAlignment="0" applyProtection="0"/>
    <xf numFmtId="0" fontId="41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41" fillId="29" borderId="14" applyNumberFormat="0" applyFont="0" applyAlignment="0" applyProtection="0"/>
    <xf numFmtId="0" fontId="41" fillId="29" borderId="14" applyNumberFormat="0" applyFont="0" applyAlignment="0" applyProtection="0"/>
    <xf numFmtId="0" fontId="41" fillId="29" borderId="14" applyNumberFormat="0" applyFont="0" applyAlignment="0" applyProtection="0"/>
    <xf numFmtId="0" fontId="18" fillId="29" borderId="14" applyNumberFormat="0" applyFont="0" applyAlignment="0" applyProtection="0"/>
    <xf numFmtId="0" fontId="41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41" fillId="29" borderId="14" applyNumberFormat="0" applyFont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4" fillId="0" borderId="0"/>
    <xf numFmtId="0" fontId="4" fillId="0" borderId="0"/>
    <xf numFmtId="0" fontId="41" fillId="0" borderId="0">
      <alignment horizontal="center"/>
    </xf>
    <xf numFmtId="0" fontId="41" fillId="0" borderId="0">
      <alignment horizontal="center"/>
    </xf>
    <xf numFmtId="0" fontId="49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9" fillId="0" borderId="0">
      <alignment horizontal="center"/>
    </xf>
    <xf numFmtId="0" fontId="41" fillId="0" borderId="0">
      <alignment horizontal="center"/>
    </xf>
    <xf numFmtId="0" fontId="16" fillId="0" borderId="0"/>
    <xf numFmtId="0" fontId="16" fillId="0" borderId="0"/>
    <xf numFmtId="0" fontId="41" fillId="0" borderId="0"/>
    <xf numFmtId="0" fontId="58" fillId="6" borderId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1" fillId="0" borderId="0" applyFont="0" applyFill="0" applyBorder="0" applyAlignment="0" applyProtection="0"/>
    <xf numFmtId="173" fontId="56" fillId="0" borderId="0" applyFill="0" applyBorder="0" applyAlignment="0" applyProtection="0"/>
    <xf numFmtId="174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32" fillId="7" borderId="0" applyNumberFormat="0" applyBorder="0" applyAlignment="0" applyProtection="0"/>
    <xf numFmtId="0" fontId="2" fillId="2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55">
    <xf numFmtId="0" fontId="0" fillId="0" borderId="0" xfId="0"/>
    <xf numFmtId="0" fontId="6" fillId="0" borderId="0" xfId="1" applyFont="1" applyFill="1" applyBorder="1"/>
    <xf numFmtId="0" fontId="6" fillId="0" borderId="0" xfId="1" applyFont="1" applyFill="1" applyBorder="1" applyAlignment="1">
      <alignment vertical="top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/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9" fillId="0" borderId="0" xfId="1" applyFont="1" applyFill="1" applyBorder="1"/>
    <xf numFmtId="0" fontId="10" fillId="0" borderId="0" xfId="1" applyFont="1" applyFill="1" applyBorder="1"/>
    <xf numFmtId="49" fontId="7" fillId="0" borderId="1" xfId="1" applyNumberFormat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3" fontId="7" fillId="0" borderId="0" xfId="2" applyNumberFormat="1" applyFont="1" applyFill="1" applyBorder="1" applyAlignment="1">
      <alignment horizontal="center" wrapText="1"/>
    </xf>
    <xf numFmtId="166" fontId="7" fillId="0" borderId="0" xfId="1" applyNumberFormat="1" applyFont="1" applyFill="1" applyBorder="1"/>
    <xf numFmtId="49" fontId="6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Alignment="1">
      <alignment horizontal="center" wrapText="1"/>
    </xf>
    <xf numFmtId="0" fontId="5" fillId="0" borderId="0" xfId="1" applyFont="1" applyFill="1" applyBorder="1" applyAlignment="1"/>
    <xf numFmtId="0" fontId="13" fillId="0" borderId="0" xfId="1" applyFont="1" applyFill="1" applyAlignment="1">
      <alignment horizontal="center" wrapText="1"/>
    </xf>
    <xf numFmtId="49" fontId="13" fillId="0" borderId="0" xfId="1" applyNumberFormat="1" applyFont="1" applyFill="1" applyAlignment="1">
      <alignment horizontal="center" wrapText="1"/>
    </xf>
    <xf numFmtId="0" fontId="13" fillId="0" borderId="0" xfId="1" applyFont="1" applyFill="1" applyBorder="1" applyAlignment="1"/>
    <xf numFmtId="0" fontId="0" fillId="3" borderId="0" xfId="0" applyFill="1"/>
    <xf numFmtId="4" fontId="6" fillId="0" borderId="0" xfId="1" applyNumberFormat="1" applyFont="1" applyFill="1" applyAlignment="1">
      <alignment horizontal="center" vertical="center" wrapText="1"/>
    </xf>
    <xf numFmtId="0" fontId="3" fillId="3" borderId="0" xfId="0" applyFont="1" applyFill="1"/>
    <xf numFmtId="0" fontId="3" fillId="0" borderId="0" xfId="0" applyFont="1"/>
    <xf numFmtId="4" fontId="6" fillId="3" borderId="0" xfId="1" applyNumberFormat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166" fontId="6" fillId="0" borderId="0" xfId="1" applyNumberFormat="1" applyFont="1" applyFill="1" applyBorder="1"/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0" fontId="63" fillId="0" borderId="1" xfId="1" applyFont="1" applyFill="1" applyBorder="1" applyAlignment="1">
      <alignment vertical="center"/>
    </xf>
    <xf numFmtId="0" fontId="63" fillId="0" borderId="1" xfId="1" applyFont="1" applyFill="1" applyBorder="1" applyAlignment="1">
      <alignment horizontal="left" vertical="center" wrapText="1"/>
    </xf>
    <xf numFmtId="0" fontId="63" fillId="0" borderId="1" xfId="1" applyFont="1" applyFill="1" applyBorder="1" applyAlignment="1">
      <alignment horizontal="center" vertical="center" wrapText="1"/>
    </xf>
    <xf numFmtId="2" fontId="63" fillId="3" borderId="1" xfId="1" applyNumberFormat="1" applyFont="1" applyFill="1" applyBorder="1" applyAlignment="1">
      <alignment horizontal="center" vertical="center"/>
    </xf>
    <xf numFmtId="2" fontId="8" fillId="3" borderId="1" xfId="1" applyNumberFormat="1" applyFont="1" applyFill="1" applyBorder="1" applyAlignment="1">
      <alignment horizontal="center" vertical="center"/>
    </xf>
    <xf numFmtId="166" fontId="63" fillId="3" borderId="1" xfId="1" applyNumberFormat="1" applyFont="1" applyFill="1" applyBorder="1" applyAlignment="1">
      <alignment horizontal="center" vertical="center"/>
    </xf>
    <xf numFmtId="0" fontId="63" fillId="0" borderId="1" xfId="1" applyFont="1" applyFill="1" applyBorder="1" applyAlignment="1">
      <alignment vertical="center" wrapText="1"/>
    </xf>
    <xf numFmtId="2" fontId="64" fillId="0" borderId="1" xfId="1454" applyNumberFormat="1" applyFont="1" applyFill="1" applyBorder="1" applyAlignment="1">
      <alignment horizontal="center" vertical="center"/>
    </xf>
    <xf numFmtId="2" fontId="8" fillId="3" borderId="1" xfId="2" applyNumberFormat="1" applyFont="1" applyFill="1" applyBorder="1" applyAlignment="1">
      <alignment horizontal="center" vertical="center" wrapText="1"/>
    </xf>
    <xf numFmtId="2" fontId="65" fillId="3" borderId="1" xfId="1" applyNumberFormat="1" applyFont="1" applyFill="1" applyBorder="1" applyAlignment="1">
      <alignment horizontal="center" vertical="center"/>
    </xf>
    <xf numFmtId="2" fontId="8" fillId="3" borderId="1" xfId="3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66" fillId="0" borderId="1" xfId="1" applyNumberFormat="1" applyFont="1" applyFill="1" applyBorder="1" applyAlignment="1">
      <alignment horizontal="center" vertical="center" wrapText="1"/>
    </xf>
    <xf numFmtId="2" fontId="66" fillId="3" borderId="1" xfId="1" applyNumberFormat="1" applyFont="1" applyFill="1" applyBorder="1" applyAlignment="1">
      <alignment horizontal="center" vertical="center"/>
    </xf>
    <xf numFmtId="49" fontId="67" fillId="0" borderId="1" xfId="1" applyNumberFormat="1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vertical="center" wrapText="1"/>
    </xf>
    <xf numFmtId="0" fontId="63" fillId="3" borderId="1" xfId="1" applyFont="1" applyFill="1" applyBorder="1" applyAlignment="1">
      <alignment horizontal="center" vertical="center"/>
    </xf>
    <xf numFmtId="49" fontId="66" fillId="0" borderId="1" xfId="1" applyNumberFormat="1" applyFont="1" applyFill="1" applyBorder="1" applyAlignment="1">
      <alignment horizontal="left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 wrapText="1"/>
    </xf>
    <xf numFmtId="49" fontId="63" fillId="0" borderId="1" xfId="1" applyNumberFormat="1" applyFont="1" applyFill="1" applyBorder="1" applyAlignment="1">
      <alignment horizontal="center" vertical="center" wrapText="1"/>
    </xf>
    <xf numFmtId="0" fontId="6" fillId="3" borderId="0" xfId="1" applyFont="1" applyFill="1" applyBorder="1"/>
    <xf numFmtId="0" fontId="6" fillId="0" borderId="1" xfId="797" applyFont="1" applyBorder="1" applyAlignment="1">
      <alignment horizontal="center" vertical="center" wrapText="1"/>
    </xf>
    <xf numFmtId="0" fontId="6" fillId="0" borderId="1" xfId="797" applyFont="1" applyBorder="1"/>
    <xf numFmtId="1" fontId="6" fillId="0" borderId="1" xfId="797" applyNumberFormat="1" applyFont="1" applyBorder="1"/>
    <xf numFmtId="0" fontId="7" fillId="0" borderId="1" xfId="797" applyFont="1" applyBorder="1"/>
    <xf numFmtId="1" fontId="7" fillId="3" borderId="1" xfId="797" applyNumberFormat="1" applyFont="1" applyFill="1" applyBorder="1"/>
    <xf numFmtId="1" fontId="6" fillId="3" borderId="1" xfId="797" applyNumberFormat="1" applyFont="1" applyFill="1" applyBorder="1"/>
    <xf numFmtId="3" fontId="7" fillId="0" borderId="1" xfId="797" applyNumberFormat="1" applyFont="1" applyBorder="1"/>
    <xf numFmtId="1" fontId="7" fillId="0" borderId="0" xfId="797" applyNumberFormat="1" applyFont="1" applyBorder="1" applyAlignment="1">
      <alignment vertical="center"/>
    </xf>
    <xf numFmtId="0" fontId="6" fillId="0" borderId="16" xfId="797" applyFont="1" applyBorder="1" applyAlignment="1">
      <alignment vertical="center"/>
    </xf>
    <xf numFmtId="0" fontId="6" fillId="0" borderId="16" xfId="797" applyFont="1" applyBorder="1" applyAlignment="1"/>
    <xf numFmtId="1" fontId="6" fillId="0" borderId="1" xfId="797" applyNumberFormat="1" applyFont="1" applyBorder="1" applyAlignment="1">
      <alignment horizontal="right" vertical="center"/>
    </xf>
    <xf numFmtId="0" fontId="6" fillId="0" borderId="1" xfId="797" applyFont="1" applyBorder="1" applyAlignment="1">
      <alignment horizontal="right" vertical="center"/>
    </xf>
    <xf numFmtId="2" fontId="6" fillId="0" borderId="1" xfId="797" applyNumberFormat="1" applyFont="1" applyBorder="1" applyAlignment="1">
      <alignment horizontal="right" wrapText="1"/>
    </xf>
    <xf numFmtId="2" fontId="0" fillId="0" borderId="0" xfId="0" applyNumberFormat="1"/>
    <xf numFmtId="2" fontId="3" fillId="0" borderId="0" xfId="0" applyNumberFormat="1" applyFont="1"/>
    <xf numFmtId="2" fontId="7" fillId="3" borderId="1" xfId="797" applyNumberFormat="1" applyFont="1" applyFill="1" applyBorder="1"/>
    <xf numFmtId="0" fontId="7" fillId="0" borderId="0" xfId="797" applyFont="1" applyBorder="1"/>
    <xf numFmtId="0" fontId="7" fillId="30" borderId="0" xfId="797" applyFont="1" applyFill="1" applyBorder="1"/>
    <xf numFmtId="2" fontId="7" fillId="3" borderId="0" xfId="797" applyNumberFormat="1" applyFont="1" applyFill="1" applyBorder="1"/>
    <xf numFmtId="0" fontId="6" fillId="0" borderId="0" xfId="797" applyFont="1"/>
    <xf numFmtId="1" fontId="6" fillId="0" borderId="0" xfId="797" applyNumberFormat="1" applyFont="1"/>
    <xf numFmtId="1" fontId="0" fillId="0" borderId="0" xfId="0" applyNumberFormat="1"/>
    <xf numFmtId="0" fontId="6" fillId="0" borderId="0" xfId="979" applyFont="1"/>
    <xf numFmtId="0" fontId="7" fillId="0" borderId="0" xfId="979" applyFont="1"/>
    <xf numFmtId="1" fontId="7" fillId="0" borderId="0" xfId="797" applyNumberFormat="1" applyFont="1"/>
    <xf numFmtId="0" fontId="7" fillId="0" borderId="0" xfId="797" applyFont="1"/>
    <xf numFmtId="1" fontId="0" fillId="30" borderId="0" xfId="0" applyNumberFormat="1" applyFill="1"/>
    <xf numFmtId="0" fontId="0" fillId="30" borderId="0" xfId="0" applyFill="1"/>
    <xf numFmtId="0" fontId="69" fillId="0" borderId="0" xfId="0" applyFont="1"/>
    <xf numFmtId="1" fontId="70" fillId="30" borderId="0" xfId="0" applyNumberFormat="1" applyFont="1" applyFill="1"/>
    <xf numFmtId="0" fontId="70" fillId="0" borderId="0" xfId="0" applyFont="1"/>
    <xf numFmtId="0" fontId="0" fillId="31" borderId="0" xfId="0" applyFill="1"/>
    <xf numFmtId="1" fontId="68" fillId="31" borderId="0" xfId="0" applyNumberFormat="1" applyFont="1" applyFill="1"/>
    <xf numFmtId="0" fontId="68" fillId="31" borderId="0" xfId="0" applyFont="1" applyFill="1"/>
    <xf numFmtId="166" fontId="8" fillId="30" borderId="1" xfId="1" applyNumberFormat="1" applyFont="1" applyFill="1" applyBorder="1" applyAlignment="1">
      <alignment horizontal="center" vertical="center"/>
    </xf>
    <xf numFmtId="0" fontId="8" fillId="32" borderId="1" xfId="1" applyFont="1" applyFill="1" applyBorder="1" applyAlignment="1">
      <alignment horizontal="left" vertical="center" wrapText="1"/>
    </xf>
    <xf numFmtId="0" fontId="7" fillId="0" borderId="5" xfId="797" applyFont="1" applyBorder="1"/>
    <xf numFmtId="1" fontId="7" fillId="0" borderId="5" xfId="797" applyNumberFormat="1" applyFont="1" applyBorder="1"/>
    <xf numFmtId="0" fontId="5" fillId="0" borderId="0" xfId="1" applyFont="1" applyFill="1" applyAlignment="1">
      <alignment horizontal="left" wrapText="1"/>
    </xf>
    <xf numFmtId="3" fontId="0" fillId="3" borderId="0" xfId="0" applyNumberFormat="1" applyFill="1"/>
    <xf numFmtId="3" fontId="6" fillId="0" borderId="1" xfId="797" applyNumberFormat="1" applyFont="1" applyBorder="1"/>
    <xf numFmtId="3" fontId="0" fillId="0" borderId="0" xfId="0" applyNumberFormat="1"/>
    <xf numFmtId="3" fontId="7" fillId="4" borderId="1" xfId="797" applyNumberFormat="1" applyFont="1" applyFill="1" applyBorder="1"/>
    <xf numFmtId="3" fontId="7" fillId="3" borderId="1" xfId="797" applyNumberFormat="1" applyFont="1" applyFill="1" applyBorder="1"/>
    <xf numFmtId="3" fontId="6" fillId="0" borderId="1" xfId="797" applyNumberFormat="1" applyFont="1" applyBorder="1" applyAlignment="1">
      <alignment horizontal="center" vertical="center" wrapText="1"/>
    </xf>
    <xf numFmtId="3" fontId="6" fillId="0" borderId="1" xfId="797" applyNumberFormat="1" applyFont="1" applyBorder="1" applyAlignment="1">
      <alignment vertical="center" wrapText="1"/>
    </xf>
    <xf numFmtId="3" fontId="6" fillId="0" borderId="1" xfId="797" applyNumberFormat="1" applyFont="1" applyBorder="1" applyAlignment="1">
      <alignment vertical="center"/>
    </xf>
    <xf numFmtId="3" fontId="6" fillId="0" borderId="1" xfId="797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7" fillId="0" borderId="1" xfId="797" applyNumberFormat="1" applyFont="1" applyBorder="1" applyAlignment="1">
      <alignment vertical="center"/>
    </xf>
    <xf numFmtId="166" fontId="6" fillId="0" borderId="1" xfId="797" applyNumberFormat="1" applyFont="1" applyBorder="1"/>
    <xf numFmtId="166" fontId="6" fillId="0" borderId="1" xfId="797" applyNumberFormat="1" applyFont="1" applyBorder="1" applyAlignment="1">
      <alignment vertical="center"/>
    </xf>
    <xf numFmtId="3" fontId="7" fillId="4" borderId="1" xfId="797" applyNumberFormat="1" applyFont="1" applyFill="1" applyBorder="1" applyAlignment="1">
      <alignment vertical="center"/>
    </xf>
    <xf numFmtId="3" fontId="7" fillId="3" borderId="1" xfId="797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6" fillId="3" borderId="1" xfId="797" applyNumberFormat="1" applyFont="1" applyFill="1" applyBorder="1" applyAlignment="1">
      <alignment vertical="center"/>
    </xf>
    <xf numFmtId="2" fontId="66" fillId="0" borderId="1" xfId="1" applyNumberFormat="1" applyFont="1" applyFill="1" applyBorder="1" applyAlignment="1">
      <alignment horizontal="center" vertical="center"/>
    </xf>
    <xf numFmtId="1" fontId="8" fillId="3" borderId="1" xfId="2" applyNumberFormat="1" applyFont="1" applyFill="1" applyBorder="1" applyAlignment="1">
      <alignment horizontal="center" vertical="center" wrapText="1"/>
    </xf>
    <xf numFmtId="1" fontId="8" fillId="3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1" fontId="63" fillId="3" borderId="1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wrapText="1"/>
    </xf>
    <xf numFmtId="0" fontId="13" fillId="0" borderId="0" xfId="1" applyFont="1" applyFill="1" applyBorder="1" applyAlignment="1">
      <alignment horizontal="left"/>
    </xf>
    <xf numFmtId="0" fontId="5" fillId="0" borderId="0" xfId="797" applyFont="1" applyAlignment="1"/>
    <xf numFmtId="49" fontId="5" fillId="0" borderId="0" xfId="1" applyNumberFormat="1" applyFont="1" applyFill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5" fillId="0" borderId="0" xfId="0" applyFont="1"/>
    <xf numFmtId="0" fontId="76" fillId="33" borderId="1" xfId="0" applyFont="1" applyFill="1" applyBorder="1" applyAlignment="1">
      <alignment horizontal="center" vertical="center" wrapText="1"/>
    </xf>
    <xf numFmtId="0" fontId="76" fillId="3" borderId="1" xfId="0" applyFont="1" applyFill="1" applyBorder="1" applyAlignment="1">
      <alignment horizontal="center" vertical="center" wrapText="1"/>
    </xf>
    <xf numFmtId="0" fontId="78" fillId="0" borderId="1" xfId="0" applyFont="1" applyFill="1" applyBorder="1" applyAlignment="1">
      <alignment vertical="center"/>
    </xf>
    <xf numFmtId="2" fontId="63" fillId="0" borderId="1" xfId="1497" applyNumberFormat="1" applyFont="1" applyFill="1" applyBorder="1" applyAlignment="1">
      <alignment horizontal="left" vertical="center" wrapText="1"/>
    </xf>
    <xf numFmtId="2" fontId="63" fillId="0" borderId="1" xfId="1497" applyNumberFormat="1" applyFont="1" applyFill="1" applyBorder="1" applyAlignment="1">
      <alignment horizontal="center" vertical="center" wrapText="1"/>
    </xf>
    <xf numFmtId="0" fontId="75" fillId="0" borderId="1" xfId="0" applyFont="1" applyBorder="1"/>
    <xf numFmtId="2" fontId="63" fillId="0" borderId="1" xfId="1497" applyNumberFormat="1" applyFont="1" applyFill="1" applyBorder="1" applyAlignment="1">
      <alignment horizontal="left" vertical="center"/>
    </xf>
    <xf numFmtId="1" fontId="8" fillId="0" borderId="1" xfId="1497" applyNumberFormat="1" applyFont="1" applyFill="1" applyBorder="1" applyAlignment="1">
      <alignment horizontal="center" vertical="center" wrapText="1"/>
    </xf>
    <xf numFmtId="49" fontId="8" fillId="0" borderId="1" xfId="1497" applyNumberFormat="1" applyFont="1" applyFill="1" applyBorder="1" applyAlignment="1">
      <alignment horizontal="center" vertical="center" wrapText="1"/>
    </xf>
    <xf numFmtId="49" fontId="63" fillId="0" borderId="1" xfId="1497" applyNumberFormat="1" applyFont="1" applyFill="1" applyBorder="1" applyAlignment="1">
      <alignment horizontal="center" vertical="center" wrapText="1"/>
    </xf>
    <xf numFmtId="0" fontId="78" fillId="0" borderId="1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vertical="center"/>
    </xf>
    <xf numFmtId="0" fontId="64" fillId="0" borderId="1" xfId="0" applyFont="1" applyFill="1" applyBorder="1" applyAlignment="1">
      <alignment horizontal="center" vertical="center"/>
    </xf>
    <xf numFmtId="0" fontId="79" fillId="0" borderId="0" xfId="0" applyFont="1"/>
    <xf numFmtId="0" fontId="80" fillId="3" borderId="0" xfId="0" applyFont="1" applyFill="1"/>
    <xf numFmtId="0" fontId="13" fillId="0" borderId="0" xfId="797" applyFont="1"/>
    <xf numFmtId="0" fontId="81" fillId="0" borderId="1" xfId="0" applyFont="1" applyFill="1" applyBorder="1" applyAlignment="1">
      <alignment vertical="center"/>
    </xf>
    <xf numFmtId="4" fontId="8" fillId="0" borderId="1" xfId="1497" applyNumberFormat="1" applyFont="1" applyFill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/>
    </xf>
    <xf numFmtId="0" fontId="75" fillId="0" borderId="0" xfId="0" applyFont="1" applyAlignment="1">
      <alignment horizontal="center"/>
    </xf>
    <xf numFmtId="166" fontId="72" fillId="0" borderId="0" xfId="1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5" fillId="0" borderId="0" xfId="797" applyFont="1" applyAlignment="1">
      <alignment horizontal="center"/>
    </xf>
    <xf numFmtId="166" fontId="13" fillId="0" borderId="0" xfId="1" applyNumberFormat="1" applyFont="1" applyFill="1" applyBorder="1" applyAlignment="1">
      <alignment horizontal="center" vertical="center"/>
    </xf>
    <xf numFmtId="0" fontId="80" fillId="0" borderId="1" xfId="0" applyFont="1" applyBorder="1"/>
    <xf numFmtId="0" fontId="80" fillId="0" borderId="0" xfId="0" applyFont="1"/>
    <xf numFmtId="0" fontId="68" fillId="0" borderId="0" xfId="0" applyFont="1"/>
    <xf numFmtId="0" fontId="82" fillId="0" borderId="0" xfId="0" applyFont="1"/>
    <xf numFmtId="2" fontId="75" fillId="0" borderId="0" xfId="0" applyNumberFormat="1" applyFont="1"/>
    <xf numFmtId="174" fontId="75" fillId="0" borderId="0" xfId="0" applyNumberFormat="1" applyFont="1"/>
    <xf numFmtId="4" fontId="75" fillId="0" borderId="0" xfId="0" applyNumberFormat="1" applyFont="1"/>
    <xf numFmtId="0" fontId="83" fillId="0" borderId="1" xfId="0" applyFont="1" applyBorder="1"/>
    <xf numFmtId="0" fontId="83" fillId="0" borderId="0" xfId="0" applyFont="1"/>
    <xf numFmtId="4" fontId="8" fillId="0" borderId="1" xfId="1454" applyNumberFormat="1" applyFont="1" applyFill="1" applyBorder="1" applyAlignment="1">
      <alignment horizontal="center" vertical="center"/>
    </xf>
    <xf numFmtId="2" fontId="83" fillId="0" borderId="0" xfId="0" applyNumberFormat="1" applyFont="1"/>
    <xf numFmtId="1" fontId="63" fillId="0" borderId="1" xfId="1454" applyNumberFormat="1" applyFont="1" applyFill="1" applyBorder="1" applyAlignment="1">
      <alignment horizontal="center" vertical="center"/>
    </xf>
    <xf numFmtId="2" fontId="8" fillId="0" borderId="1" xfId="1454" applyNumberFormat="1" applyFont="1" applyFill="1" applyBorder="1" applyAlignment="1">
      <alignment horizontal="center" vertical="center"/>
    </xf>
    <xf numFmtId="4" fontId="63" fillId="3" borderId="1" xfId="1454" applyNumberFormat="1" applyFont="1" applyFill="1" applyBorder="1" applyAlignment="1">
      <alignment horizontal="center" vertical="center"/>
    </xf>
    <xf numFmtId="0" fontId="83" fillId="3" borderId="0" xfId="0" applyFont="1" applyFill="1"/>
    <xf numFmtId="2" fontId="83" fillId="0" borderId="1" xfId="0" applyNumberFormat="1" applyFont="1" applyBorder="1" applyAlignment="1">
      <alignment horizontal="center" vertical="center"/>
    </xf>
    <xf numFmtId="0" fontId="5" fillId="0" borderId="0" xfId="2" applyFont="1" applyFill="1" applyAlignment="1">
      <alignment horizontal="left" wrapText="1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center" wrapText="1"/>
    </xf>
    <xf numFmtId="166" fontId="73" fillId="0" borderId="0" xfId="1496" applyNumberFormat="1" applyFont="1" applyFill="1" applyBorder="1" applyAlignment="1" applyProtection="1">
      <alignment horizontal="left" vertical="center"/>
    </xf>
    <xf numFmtId="2" fontId="8" fillId="0" borderId="1" xfId="1497" applyNumberFormat="1" applyFont="1" applyFill="1" applyBorder="1" applyAlignment="1">
      <alignment horizontal="center" vertical="center" wrapText="1"/>
    </xf>
    <xf numFmtId="2" fontId="8" fillId="0" borderId="1" xfId="1497" applyNumberFormat="1" applyFont="1" applyFill="1" applyBorder="1" applyAlignment="1">
      <alignment horizontal="left" vertical="center" wrapText="1"/>
    </xf>
    <xf numFmtId="167" fontId="75" fillId="0" borderId="0" xfId="0" applyNumberFormat="1" applyFont="1"/>
    <xf numFmtId="174" fontId="83" fillId="0" borderId="1" xfId="0" applyNumberFormat="1" applyFont="1" applyBorder="1" applyAlignment="1">
      <alignment horizontal="center" vertical="center"/>
    </xf>
    <xf numFmtId="1" fontId="83" fillId="0" borderId="1" xfId="0" applyNumberFormat="1" applyFont="1" applyBorder="1" applyAlignment="1">
      <alignment horizontal="center" vertical="center"/>
    </xf>
    <xf numFmtId="176" fontId="6" fillId="3" borderId="0" xfId="3" applyNumberFormat="1" applyFont="1" applyFill="1" applyBorder="1" applyAlignment="1">
      <alignment horizontal="right" vertical="center"/>
    </xf>
    <xf numFmtId="0" fontId="75" fillId="3" borderId="0" xfId="0" applyFont="1" applyFill="1"/>
    <xf numFmtId="0" fontId="5" fillId="3" borderId="0" xfId="2" applyFont="1" applyFill="1" applyAlignment="1">
      <alignment horizontal="left" wrapText="1"/>
    </xf>
    <xf numFmtId="4" fontId="8" fillId="3" borderId="1" xfId="1454" applyNumberFormat="1" applyFont="1" applyFill="1" applyBorder="1" applyAlignment="1">
      <alignment horizontal="center" vertical="center"/>
    </xf>
    <xf numFmtId="4" fontId="8" fillId="3" borderId="1" xfId="1497" applyNumberFormat="1" applyFont="1" applyFill="1" applyBorder="1" applyAlignment="1">
      <alignment horizontal="center" vertical="center" wrapText="1"/>
    </xf>
    <xf numFmtId="2" fontId="8" fillId="3" borderId="1" xfId="1497" applyNumberFormat="1" applyFont="1" applyFill="1" applyBorder="1" applyAlignment="1">
      <alignment horizontal="center" vertical="center" wrapText="1"/>
    </xf>
    <xf numFmtId="1" fontId="8" fillId="3" borderId="1" xfId="1497" applyNumberFormat="1" applyFont="1" applyFill="1" applyBorder="1" applyAlignment="1">
      <alignment horizontal="center" vertical="center" wrapText="1"/>
    </xf>
    <xf numFmtId="2" fontId="8" fillId="3" borderId="1" xfId="1454" applyNumberFormat="1" applyFont="1" applyFill="1" applyBorder="1" applyAlignment="1">
      <alignment horizontal="center" vertical="center"/>
    </xf>
    <xf numFmtId="177" fontId="8" fillId="3" borderId="1" xfId="1497" applyNumberFormat="1" applyFont="1" applyFill="1" applyBorder="1" applyAlignment="1">
      <alignment horizontal="center" vertical="center" wrapText="1"/>
    </xf>
    <xf numFmtId="0" fontId="78" fillId="3" borderId="1" xfId="0" applyFont="1" applyFill="1" applyBorder="1" applyAlignment="1">
      <alignment horizontal="center" vertical="center"/>
    </xf>
    <xf numFmtId="0" fontId="6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166" fontId="72" fillId="3" borderId="0" xfId="1" applyNumberFormat="1" applyFont="1" applyFill="1" applyBorder="1" applyAlignment="1">
      <alignment horizontal="left" vertical="center"/>
    </xf>
    <xf numFmtId="0" fontId="13" fillId="3" borderId="0" xfId="0" applyFont="1" applyFill="1"/>
    <xf numFmtId="0" fontId="5" fillId="3" borderId="0" xfId="797" applyFont="1" applyFill="1" applyAlignment="1"/>
    <xf numFmtId="166" fontId="13" fillId="3" borderId="0" xfId="1" applyNumberFormat="1" applyFont="1" applyFill="1" applyBorder="1" applyAlignment="1">
      <alignment horizontal="left" vertical="center"/>
    </xf>
    <xf numFmtId="0" fontId="74" fillId="3" borderId="0" xfId="0" applyFont="1" applyFill="1"/>
    <xf numFmtId="166" fontId="72" fillId="0" borderId="0" xfId="1" applyNumberFormat="1" applyFont="1" applyFill="1" applyBorder="1" applyAlignment="1">
      <alignment horizontal="left" vertical="center"/>
    </xf>
    <xf numFmtId="166" fontId="73" fillId="0" borderId="0" xfId="1496" applyNumberFormat="1" applyFont="1" applyFill="1" applyBorder="1" applyAlignment="1" applyProtection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63" fillId="0" borderId="20" xfId="1" applyFont="1" applyFill="1" applyBorder="1" applyAlignment="1">
      <alignment vertical="center" wrapText="1"/>
    </xf>
    <xf numFmtId="2" fontId="80" fillId="0" borderId="0" xfId="0" applyNumberFormat="1" applyFont="1"/>
    <xf numFmtId="0" fontId="78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2" fontId="83" fillId="0" borderId="0" xfId="0" applyNumberFormat="1" applyFont="1" applyBorder="1" applyAlignment="1">
      <alignment horizontal="center" vertical="center"/>
    </xf>
    <xf numFmtId="0" fontId="75" fillId="0" borderId="0" xfId="0" applyFont="1" applyBorder="1"/>
    <xf numFmtId="4" fontId="85" fillId="0" borderId="1" xfId="1497" applyNumberFormat="1" applyFont="1" applyFill="1" applyBorder="1" applyAlignment="1">
      <alignment horizontal="center" vertical="center" wrapText="1"/>
    </xf>
    <xf numFmtId="4" fontId="80" fillId="0" borderId="0" xfId="0" applyNumberFormat="1" applyFont="1"/>
    <xf numFmtId="4" fontId="87" fillId="0" borderId="0" xfId="0" applyNumberFormat="1" applyFont="1"/>
    <xf numFmtId="49" fontId="5" fillId="0" borderId="0" xfId="1" applyNumberFormat="1" applyFont="1" applyFill="1" applyAlignment="1">
      <alignment horizontal="center" vertical="center" wrapText="1"/>
    </xf>
    <xf numFmtId="0" fontId="5" fillId="0" borderId="0" xfId="2" applyFont="1" applyFill="1" applyAlignment="1">
      <alignment horizontal="left" wrapText="1"/>
    </xf>
    <xf numFmtId="2" fontId="8" fillId="0" borderId="1" xfId="1497" applyNumberFormat="1" applyFont="1" applyFill="1" applyBorder="1" applyAlignment="1">
      <alignment horizontal="center" vertical="center" wrapText="1"/>
    </xf>
    <xf numFmtId="2" fontId="8" fillId="0" borderId="1" xfId="1497" applyNumberFormat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 wrapText="1"/>
    </xf>
    <xf numFmtId="166" fontId="72" fillId="0" borderId="0" xfId="1" applyNumberFormat="1" applyFont="1" applyFill="1" applyBorder="1" applyAlignment="1">
      <alignment horizontal="left" vertical="center"/>
    </xf>
    <xf numFmtId="166" fontId="73" fillId="0" borderId="0" xfId="1496" applyNumberFormat="1" applyFont="1" applyFill="1" applyBorder="1" applyAlignment="1" applyProtection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2" fontId="83" fillId="3" borderId="1" xfId="0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wrapText="1"/>
    </xf>
    <xf numFmtId="49" fontId="63" fillId="0" borderId="0" xfId="1" applyNumberFormat="1" applyFont="1" applyFill="1" applyAlignment="1">
      <alignment horizontal="left" vertical="center" wrapText="1"/>
    </xf>
    <xf numFmtId="49" fontId="6" fillId="0" borderId="0" xfId="1" applyNumberFormat="1" applyFont="1" applyFill="1" applyAlignment="1">
      <alignment horizontal="left" vertical="center" wrapText="1"/>
    </xf>
    <xf numFmtId="0" fontId="8" fillId="0" borderId="16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left" vertical="center" wrapText="1"/>
    </xf>
    <xf numFmtId="49" fontId="8" fillId="0" borderId="16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166" fontId="8" fillId="0" borderId="1" xfId="2" applyNumberFormat="1" applyFont="1" applyFill="1" applyBorder="1" applyAlignment="1">
      <alignment horizontal="center" vertical="center" wrapText="1"/>
    </xf>
    <xf numFmtId="3" fontId="12" fillId="0" borderId="18" xfId="797" applyNumberFormat="1" applyFont="1" applyBorder="1" applyAlignment="1">
      <alignment horizontal="center"/>
    </xf>
    <xf numFmtId="0" fontId="5" fillId="0" borderId="0" xfId="797" applyFont="1" applyAlignment="1">
      <alignment horizontal="center" wrapText="1"/>
    </xf>
    <xf numFmtId="0" fontId="12" fillId="0" borderId="0" xfId="797" applyFont="1" applyBorder="1" applyAlignment="1">
      <alignment horizontal="center"/>
    </xf>
    <xf numFmtId="3" fontId="12" fillId="0" borderId="1" xfId="797" applyNumberFormat="1" applyFont="1" applyBorder="1" applyAlignment="1">
      <alignment horizontal="center" vertical="center"/>
    </xf>
    <xf numFmtId="3" fontId="12" fillId="0" borderId="5" xfId="797" applyNumberFormat="1" applyFont="1" applyBorder="1" applyAlignment="1">
      <alignment horizontal="center"/>
    </xf>
    <xf numFmtId="3" fontId="12" fillId="0" borderId="17" xfId="797" applyNumberFormat="1" applyFont="1" applyBorder="1" applyAlignment="1">
      <alignment horizontal="center"/>
    </xf>
    <xf numFmtId="0" fontId="12" fillId="0" borderId="17" xfId="797" applyFont="1" applyBorder="1" applyAlignment="1">
      <alignment horizontal="center"/>
    </xf>
    <xf numFmtId="3" fontId="12" fillId="0" borderId="1" xfId="797" applyNumberFormat="1" applyFont="1" applyBorder="1" applyAlignment="1">
      <alignment horizontal="center"/>
    </xf>
    <xf numFmtId="0" fontId="12" fillId="0" borderId="0" xfId="797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72" fillId="0" borderId="0" xfId="1" applyNumberFormat="1" applyFont="1" applyFill="1" applyBorder="1" applyAlignment="1">
      <alignment horizontal="left" vertical="center" wrapText="1"/>
    </xf>
    <xf numFmtId="0" fontId="84" fillId="0" borderId="0" xfId="0" applyFont="1" applyAlignment="1">
      <alignment horizontal="right" vertical="center"/>
    </xf>
    <xf numFmtId="176" fontId="6" fillId="0" borderId="0" xfId="3" applyNumberFormat="1" applyFont="1" applyFill="1" applyBorder="1" applyAlignment="1">
      <alignment horizontal="right" vertical="center"/>
    </xf>
    <xf numFmtId="49" fontId="5" fillId="0" borderId="0" xfId="1" applyNumberFormat="1" applyFont="1" applyFill="1" applyAlignment="1">
      <alignment horizontal="center" vertical="center" wrapText="1"/>
    </xf>
    <xf numFmtId="49" fontId="5" fillId="0" borderId="0" xfId="1" applyNumberFormat="1" applyFont="1" applyFill="1" applyAlignment="1">
      <alignment horizontal="left" vertical="center" wrapText="1"/>
    </xf>
    <xf numFmtId="0" fontId="5" fillId="0" borderId="0" xfId="2" applyFont="1" applyFill="1" applyAlignment="1">
      <alignment horizontal="left" wrapText="1"/>
    </xf>
    <xf numFmtId="2" fontId="8" fillId="0" borderId="1" xfId="1497" applyNumberFormat="1" applyFont="1" applyFill="1" applyBorder="1" applyAlignment="1">
      <alignment horizontal="center" vertical="center" wrapText="1"/>
    </xf>
    <xf numFmtId="2" fontId="8" fillId="0" borderId="1" xfId="1497" applyNumberFormat="1" applyFont="1" applyFill="1" applyBorder="1" applyAlignment="1">
      <alignment horizontal="left" vertical="center" wrapText="1"/>
    </xf>
    <xf numFmtId="0" fontId="86" fillId="0" borderId="1" xfId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Alignment="1">
      <alignment horizontal="center" wrapText="1"/>
    </xf>
    <xf numFmtId="166" fontId="72" fillId="0" borderId="0" xfId="1" applyNumberFormat="1" applyFont="1" applyFill="1" applyBorder="1" applyAlignment="1">
      <alignment horizontal="left" vertical="center"/>
    </xf>
    <xf numFmtId="166" fontId="73" fillId="0" borderId="0" xfId="1496" applyNumberFormat="1" applyFont="1" applyFill="1" applyBorder="1" applyAlignment="1" applyProtection="1">
      <alignment horizontal="left" vertical="center"/>
    </xf>
    <xf numFmtId="0" fontId="5" fillId="0" borderId="0" xfId="1" applyFont="1" applyFill="1" applyAlignment="1">
      <alignment horizontal="left" vertical="center" wrapText="1"/>
    </xf>
  </cellXfs>
  <cellStyles count="1498">
    <cellStyle name="_ЗРК№256 от 29.03.2010 прил1 рус" xfId="4"/>
    <cellStyle name="_ОТ АСИИ" xfId="5"/>
    <cellStyle name="_Перечень бип 2011-2013 гг 22.11.2010" xfId="6"/>
    <cellStyle name="_после корректоров Приложения 1-4, 6-11 (рус)" xfId="7"/>
    <cellStyle name="_Приложение 2 от 15.12.2010 г." xfId="8"/>
    <cellStyle name="_приложение 4 (рус)" xfId="9"/>
    <cellStyle name="_Прлиложения БИП рус,каз 1,20,21" xfId="10"/>
    <cellStyle name="_ПРОБЛЕМНЫЕ  2012-2014 (22.09.11)" xfId="11"/>
    <cellStyle name="_Свод численность на 2011 год 31.07.10" xfId="12"/>
    <cellStyle name="20% - Акцент1 2" xfId="13"/>
    <cellStyle name="20% — акцент1 2" xfId="14"/>
    <cellStyle name="20% - Акцент1 2 2" xfId="15"/>
    <cellStyle name="20% - Акцент1 2 2 2" xfId="16"/>
    <cellStyle name="20% - Акцент1 2 2 2 2" xfId="17"/>
    <cellStyle name="20% - Акцент1 2 2 2 2 2" xfId="18"/>
    <cellStyle name="20% - Акцент1 2 2 2 3" xfId="19"/>
    <cellStyle name="20% - Акцент1 2 2 3" xfId="20"/>
    <cellStyle name="20% - Акцент1 2 2 3 2" xfId="21"/>
    <cellStyle name="20% - Акцент1 2 2 4" xfId="22"/>
    <cellStyle name="20% - Акцент1 2 2_План финансирования на 2013 год" xfId="23"/>
    <cellStyle name="20% - Акцент1 2 3" xfId="24"/>
    <cellStyle name="20% - Акцент1 2 3 2" xfId="25"/>
    <cellStyle name="20% - Акцент1 2 3 2 2" xfId="26"/>
    <cellStyle name="20% - Акцент1 2 3 3" xfId="27"/>
    <cellStyle name="20% - Акцент1 2 4" xfId="28"/>
    <cellStyle name="20% - Акцент1 2 4 2" xfId="29"/>
    <cellStyle name="20% - Акцент1 2 4 3" xfId="30"/>
    <cellStyle name="20% - Акцент1 2 5" xfId="31"/>
    <cellStyle name="20% - Акцент1 2 6" xfId="32"/>
    <cellStyle name="20% - Акцент1 2_Август по объектно" xfId="33"/>
    <cellStyle name="20% - Акцент1 3" xfId="34"/>
    <cellStyle name="20% - Акцент1 3 2" xfId="35"/>
    <cellStyle name="20% - Акцент1 4" xfId="36"/>
    <cellStyle name="20% - Акцент1 4 2" xfId="37"/>
    <cellStyle name="20% - Акцент2 2" xfId="38"/>
    <cellStyle name="20% — акцент2 2" xfId="39"/>
    <cellStyle name="20% - Акцент2 2 2" xfId="40"/>
    <cellStyle name="20% - Акцент2 2 2 2" xfId="41"/>
    <cellStyle name="20% - Акцент2 2 2 2 2" xfId="42"/>
    <cellStyle name="20% - Акцент2 2 2 2 2 2" xfId="43"/>
    <cellStyle name="20% - Акцент2 2 2 2 3" xfId="44"/>
    <cellStyle name="20% - Акцент2 2 2 3" xfId="45"/>
    <cellStyle name="20% - Акцент2 2 2 3 2" xfId="46"/>
    <cellStyle name="20% - Акцент2 2 2 4" xfId="47"/>
    <cellStyle name="20% - Акцент2 2 2_План финансирования на 2013 год" xfId="48"/>
    <cellStyle name="20% - Акцент2 2 3" xfId="49"/>
    <cellStyle name="20% - Акцент2 2 3 2" xfId="50"/>
    <cellStyle name="20% - Акцент2 2 3 2 2" xfId="51"/>
    <cellStyle name="20% - Акцент2 2 3 3" xfId="52"/>
    <cellStyle name="20% - Акцент2 2 4" xfId="53"/>
    <cellStyle name="20% - Акцент2 2 4 2" xfId="54"/>
    <cellStyle name="20% - Акцент2 2 4 3" xfId="55"/>
    <cellStyle name="20% - Акцент2 2 5" xfId="56"/>
    <cellStyle name="20% - Акцент2 2 6" xfId="57"/>
    <cellStyle name="20% - Акцент2 2_План финансирования на 2013 год" xfId="58"/>
    <cellStyle name="20% - Акцент2 3" xfId="59"/>
    <cellStyle name="20% - Акцент2 3 2" xfId="60"/>
    <cellStyle name="20% - Акцент2 4" xfId="61"/>
    <cellStyle name="20% - Акцент2 4 2" xfId="62"/>
    <cellStyle name="20% - Акцент3 2" xfId="63"/>
    <cellStyle name="20% — акцент3 2" xfId="64"/>
    <cellStyle name="20% - Акцент3 2 2" xfId="65"/>
    <cellStyle name="20% - Акцент3 2 2 2" xfId="66"/>
    <cellStyle name="20% - Акцент3 2 2 2 2" xfId="67"/>
    <cellStyle name="20% - Акцент3 2 2 2 2 2" xfId="68"/>
    <cellStyle name="20% - Акцент3 2 2 2 3" xfId="69"/>
    <cellStyle name="20% - Акцент3 2 2 3" xfId="70"/>
    <cellStyle name="20% - Акцент3 2 2 3 2" xfId="71"/>
    <cellStyle name="20% - Акцент3 2 2 4" xfId="72"/>
    <cellStyle name="20% - Акцент3 2 2_План финансирования на 2013 год" xfId="73"/>
    <cellStyle name="20% - Акцент3 2 3" xfId="74"/>
    <cellStyle name="20% - Акцент3 2 3 2" xfId="75"/>
    <cellStyle name="20% - Акцент3 2 3 2 2" xfId="76"/>
    <cellStyle name="20% - Акцент3 2 3 3" xfId="77"/>
    <cellStyle name="20% - Акцент3 2 4" xfId="78"/>
    <cellStyle name="20% - Акцент3 2 4 2" xfId="79"/>
    <cellStyle name="20% - Акцент3 2 4 3" xfId="80"/>
    <cellStyle name="20% - Акцент3 2 5" xfId="81"/>
    <cellStyle name="20% - Акцент3 2 6" xfId="82"/>
    <cellStyle name="20% - Акцент3 2_Август по объектно" xfId="83"/>
    <cellStyle name="20% - Акцент3 3" xfId="84"/>
    <cellStyle name="20% - Акцент3 3 2" xfId="85"/>
    <cellStyle name="20% - Акцент3 4" xfId="86"/>
    <cellStyle name="20% - Акцент3 4 2" xfId="87"/>
    <cellStyle name="20% - Акцент4 2" xfId="88"/>
    <cellStyle name="20% — акцент4 2" xfId="89"/>
    <cellStyle name="20% - Акцент4 2 2" xfId="90"/>
    <cellStyle name="20% - Акцент4 2 2 2" xfId="91"/>
    <cellStyle name="20% - Акцент4 2 2 2 2" xfId="92"/>
    <cellStyle name="20% - Акцент4 2 2 2 2 2" xfId="93"/>
    <cellStyle name="20% - Акцент4 2 2 2 3" xfId="94"/>
    <cellStyle name="20% - Акцент4 2 2 3" xfId="95"/>
    <cellStyle name="20% - Акцент4 2 2 3 2" xfId="96"/>
    <cellStyle name="20% - Акцент4 2 2 4" xfId="97"/>
    <cellStyle name="20% - Акцент4 2 2_План финансирования на 2013 год" xfId="98"/>
    <cellStyle name="20% - Акцент4 2 3" xfId="99"/>
    <cellStyle name="20% - Акцент4 2 3 2" xfId="100"/>
    <cellStyle name="20% - Акцент4 2 3 2 2" xfId="101"/>
    <cellStyle name="20% - Акцент4 2 3 3" xfId="102"/>
    <cellStyle name="20% - Акцент4 2 4" xfId="103"/>
    <cellStyle name="20% - Акцент4 2 4 2" xfId="104"/>
    <cellStyle name="20% - Акцент4 2 4 3" xfId="105"/>
    <cellStyle name="20% - Акцент4 2 5" xfId="106"/>
    <cellStyle name="20% - Акцент4 2 6" xfId="107"/>
    <cellStyle name="20% - Акцент4 2_План финансирования на 2013 год" xfId="108"/>
    <cellStyle name="20% - Акцент4 3" xfId="109"/>
    <cellStyle name="20% - Акцент4 3 2" xfId="110"/>
    <cellStyle name="20% - Акцент4 4" xfId="111"/>
    <cellStyle name="20% - Акцент4 4 2" xfId="112"/>
    <cellStyle name="20% - Акцент5 2" xfId="113"/>
    <cellStyle name="20% — акцент5 2" xfId="114"/>
    <cellStyle name="20% - Акцент5 2 2" xfId="115"/>
    <cellStyle name="20% - Акцент5 2 2 2" xfId="116"/>
    <cellStyle name="20% - Акцент5 2 2 2 2" xfId="117"/>
    <cellStyle name="20% - Акцент5 2 2 2 2 2" xfId="118"/>
    <cellStyle name="20% - Акцент5 2 2 2 3" xfId="119"/>
    <cellStyle name="20% - Акцент5 2 2 3" xfId="120"/>
    <cellStyle name="20% - Акцент5 2 2 3 2" xfId="121"/>
    <cellStyle name="20% - Акцент5 2 2 4" xfId="122"/>
    <cellStyle name="20% - Акцент5 2 2_План финансирования на 2013 год" xfId="123"/>
    <cellStyle name="20% - Акцент5 2 3" xfId="124"/>
    <cellStyle name="20% - Акцент5 2 3 2" xfId="125"/>
    <cellStyle name="20% - Акцент5 2 3 2 2" xfId="126"/>
    <cellStyle name="20% - Акцент5 2 3 3" xfId="127"/>
    <cellStyle name="20% - Акцент5 2 4" xfId="128"/>
    <cellStyle name="20% - Акцент5 2 4 2" xfId="129"/>
    <cellStyle name="20% - Акцент5 2 4 3" xfId="130"/>
    <cellStyle name="20% - Акцент5 2 5" xfId="131"/>
    <cellStyle name="20% - Акцент5 2 6" xfId="132"/>
    <cellStyle name="20% - Акцент5 2_План финансирования на 2013 год" xfId="133"/>
    <cellStyle name="20% - Акцент5 3" xfId="134"/>
    <cellStyle name="20% - Акцент5 3 2" xfId="135"/>
    <cellStyle name="20% - Акцент5 4" xfId="136"/>
    <cellStyle name="20% - Акцент5 4 2" xfId="137"/>
    <cellStyle name="20% - Акцент6 2" xfId="138"/>
    <cellStyle name="20% — акцент6 2" xfId="139"/>
    <cellStyle name="20% - Акцент6 2 2" xfId="140"/>
    <cellStyle name="20% - Акцент6 2 2 2" xfId="141"/>
    <cellStyle name="20% - Акцент6 2 2 2 2" xfId="142"/>
    <cellStyle name="20% - Акцент6 2 2 2 2 2" xfId="143"/>
    <cellStyle name="20% - Акцент6 2 2 2 3" xfId="144"/>
    <cellStyle name="20% - Акцент6 2 2 3" xfId="145"/>
    <cellStyle name="20% - Акцент6 2 2 3 2" xfId="146"/>
    <cellStyle name="20% - Акцент6 2 2 4" xfId="147"/>
    <cellStyle name="20% - Акцент6 2 2_План финансирования на 2013 год" xfId="148"/>
    <cellStyle name="20% - Акцент6 2 3" xfId="149"/>
    <cellStyle name="20% - Акцент6 2 3 2" xfId="150"/>
    <cellStyle name="20% - Акцент6 2 3 2 2" xfId="151"/>
    <cellStyle name="20% - Акцент6 2 3 3" xfId="152"/>
    <cellStyle name="20% - Акцент6 2 4" xfId="153"/>
    <cellStyle name="20% - Акцент6 2 4 2" xfId="154"/>
    <cellStyle name="20% - Акцент6 2 4 3" xfId="155"/>
    <cellStyle name="20% - Акцент6 2 5" xfId="156"/>
    <cellStyle name="20% - Акцент6 2 6" xfId="157"/>
    <cellStyle name="20% - Акцент6 2_Август по объектно" xfId="158"/>
    <cellStyle name="20% - Акцент6 3" xfId="159"/>
    <cellStyle name="20% - Акцент6 3 2" xfId="160"/>
    <cellStyle name="20% - Акцент6 4" xfId="161"/>
    <cellStyle name="20% - Акцент6 4 2" xfId="162"/>
    <cellStyle name="40% - Акцент1 2" xfId="163"/>
    <cellStyle name="40% — акцент1 2" xfId="164"/>
    <cellStyle name="40% - Акцент1 2 2" xfId="165"/>
    <cellStyle name="40% - Акцент1 2 2 2" xfId="166"/>
    <cellStyle name="40% - Акцент1 2 2 2 2" xfId="167"/>
    <cellStyle name="40% - Акцент1 2 2 2 2 2" xfId="168"/>
    <cellStyle name="40% - Акцент1 2 2 2 3" xfId="169"/>
    <cellStyle name="40% - Акцент1 2 2 3" xfId="170"/>
    <cellStyle name="40% - Акцент1 2 2 3 2" xfId="171"/>
    <cellStyle name="40% - Акцент1 2 2 4" xfId="172"/>
    <cellStyle name="40% - Акцент1 2 2_План финансирования на 2013 год" xfId="173"/>
    <cellStyle name="40% - Акцент1 2 3" xfId="174"/>
    <cellStyle name="40% - Акцент1 2 3 2" xfId="175"/>
    <cellStyle name="40% - Акцент1 2 3 2 2" xfId="176"/>
    <cellStyle name="40% - Акцент1 2 3 3" xfId="177"/>
    <cellStyle name="40% - Акцент1 2 4" xfId="178"/>
    <cellStyle name="40% - Акцент1 2 4 2" xfId="179"/>
    <cellStyle name="40% - Акцент1 2 4 3" xfId="180"/>
    <cellStyle name="40% - Акцент1 2 5" xfId="181"/>
    <cellStyle name="40% - Акцент1 2 6" xfId="182"/>
    <cellStyle name="40% - Акцент1 2_План финансирования на 2013 год" xfId="183"/>
    <cellStyle name="40% - Акцент1 3" xfId="184"/>
    <cellStyle name="40% - Акцент1 3 2" xfId="185"/>
    <cellStyle name="40% - Акцент1 4" xfId="186"/>
    <cellStyle name="40% - Акцент1 4 2" xfId="187"/>
    <cellStyle name="40% - Акцент2 2" xfId="188"/>
    <cellStyle name="40% — акцент2 2" xfId="189"/>
    <cellStyle name="40% - Акцент2 2 2" xfId="190"/>
    <cellStyle name="40% - Акцент2 2 2 2" xfId="191"/>
    <cellStyle name="40% - Акцент2 2 2 2 2" xfId="192"/>
    <cellStyle name="40% - Акцент2 2 2 2 2 2" xfId="193"/>
    <cellStyle name="40% - Акцент2 2 2 2 3" xfId="194"/>
    <cellStyle name="40% - Акцент2 2 2 3" xfId="195"/>
    <cellStyle name="40% - Акцент2 2 2 3 2" xfId="196"/>
    <cellStyle name="40% - Акцент2 2 2 4" xfId="197"/>
    <cellStyle name="40% - Акцент2 2 2_План финансирования на 2013 год" xfId="198"/>
    <cellStyle name="40% - Акцент2 2 3" xfId="199"/>
    <cellStyle name="40% - Акцент2 2 3 2" xfId="200"/>
    <cellStyle name="40% - Акцент2 2 3 2 2" xfId="201"/>
    <cellStyle name="40% - Акцент2 2 3 3" xfId="202"/>
    <cellStyle name="40% - Акцент2 2 4" xfId="203"/>
    <cellStyle name="40% - Акцент2 2 4 2" xfId="204"/>
    <cellStyle name="40% - Акцент2 2 4 3" xfId="205"/>
    <cellStyle name="40% - Акцент2 2 5" xfId="206"/>
    <cellStyle name="40% - Акцент2 2 6" xfId="207"/>
    <cellStyle name="40% - Акцент2 2_План финансирования на 2013 год" xfId="208"/>
    <cellStyle name="40% - Акцент2 3" xfId="209"/>
    <cellStyle name="40% - Акцент2 3 2" xfId="210"/>
    <cellStyle name="40% - Акцент2 4" xfId="211"/>
    <cellStyle name="40% - Акцент2 4 2" xfId="212"/>
    <cellStyle name="40% - Акцент3 2" xfId="213"/>
    <cellStyle name="40% — акцент3 2" xfId="214"/>
    <cellStyle name="40% - Акцент3 2 2" xfId="215"/>
    <cellStyle name="40% - Акцент3 2 2 2" xfId="216"/>
    <cellStyle name="40% - Акцент3 2 2 2 2" xfId="217"/>
    <cellStyle name="40% - Акцент3 2 2 2 2 2" xfId="218"/>
    <cellStyle name="40% - Акцент3 2 2 2 3" xfId="219"/>
    <cellStyle name="40% - Акцент3 2 2 3" xfId="220"/>
    <cellStyle name="40% - Акцент3 2 2 3 2" xfId="221"/>
    <cellStyle name="40% - Акцент3 2 2 4" xfId="222"/>
    <cellStyle name="40% - Акцент3 2 2_План финансирования на 2013 год" xfId="223"/>
    <cellStyle name="40% - Акцент3 2 3" xfId="224"/>
    <cellStyle name="40% - Акцент3 2 3 2" xfId="225"/>
    <cellStyle name="40% - Акцент3 2 3 2 2" xfId="226"/>
    <cellStyle name="40% - Акцент3 2 3 3" xfId="227"/>
    <cellStyle name="40% - Акцент3 2 4" xfId="228"/>
    <cellStyle name="40% - Акцент3 2 4 2" xfId="229"/>
    <cellStyle name="40% - Акцент3 2 4 3" xfId="230"/>
    <cellStyle name="40% - Акцент3 2 5" xfId="231"/>
    <cellStyle name="40% - Акцент3 2 6" xfId="232"/>
    <cellStyle name="40% - Акцент3 2_Август по объектно" xfId="233"/>
    <cellStyle name="40% - Акцент3 3" xfId="234"/>
    <cellStyle name="40% - Акцент3 3 2" xfId="235"/>
    <cellStyle name="40% - Акцент3 4" xfId="236"/>
    <cellStyle name="40% - Акцент3 4 2" xfId="237"/>
    <cellStyle name="40% - Акцент4 2" xfId="238"/>
    <cellStyle name="40% — акцент4 2" xfId="239"/>
    <cellStyle name="40% - Акцент4 2 2" xfId="240"/>
    <cellStyle name="40% - Акцент4 2 2 2" xfId="241"/>
    <cellStyle name="40% - Акцент4 2 2 2 2" xfId="242"/>
    <cellStyle name="40% - Акцент4 2 2 2 2 2" xfId="243"/>
    <cellStyle name="40% - Акцент4 2 2 2 3" xfId="244"/>
    <cellStyle name="40% - Акцент4 2 2 3" xfId="245"/>
    <cellStyle name="40% - Акцент4 2 2 3 2" xfId="246"/>
    <cellStyle name="40% - Акцент4 2 2 4" xfId="247"/>
    <cellStyle name="40% - Акцент4 2 2_План финансирования на 2013 год" xfId="248"/>
    <cellStyle name="40% - Акцент4 2 3" xfId="249"/>
    <cellStyle name="40% - Акцент4 2 3 2" xfId="250"/>
    <cellStyle name="40% - Акцент4 2 3 2 2" xfId="251"/>
    <cellStyle name="40% - Акцент4 2 3 3" xfId="252"/>
    <cellStyle name="40% - Акцент4 2 4" xfId="253"/>
    <cellStyle name="40% - Акцент4 2 4 2" xfId="254"/>
    <cellStyle name="40% - Акцент4 2 4 3" xfId="255"/>
    <cellStyle name="40% - Акцент4 2 5" xfId="256"/>
    <cellStyle name="40% - Акцент4 2 6" xfId="257"/>
    <cellStyle name="40% - Акцент4 2_План финансирования на 2013 год" xfId="258"/>
    <cellStyle name="40% - Акцент4 3" xfId="259"/>
    <cellStyle name="40% - Акцент4 3 2" xfId="260"/>
    <cellStyle name="40% - Акцент4 4" xfId="261"/>
    <cellStyle name="40% - Акцент4 4 2" xfId="262"/>
    <cellStyle name="40% - Акцент5 2" xfId="263"/>
    <cellStyle name="40% — акцент5 2" xfId="264"/>
    <cellStyle name="40% - Акцент5 2 2" xfId="265"/>
    <cellStyle name="40% - Акцент5 2 2 2" xfId="266"/>
    <cellStyle name="40% - Акцент5 2 2 2 2" xfId="267"/>
    <cellStyle name="40% - Акцент5 2 2 2 2 2" xfId="268"/>
    <cellStyle name="40% - Акцент5 2 2 2 3" xfId="269"/>
    <cellStyle name="40% - Акцент5 2 2 3" xfId="270"/>
    <cellStyle name="40% - Акцент5 2 2 3 2" xfId="271"/>
    <cellStyle name="40% - Акцент5 2 2 4" xfId="272"/>
    <cellStyle name="40% - Акцент5 2 2_План финансирования на 2013 год" xfId="273"/>
    <cellStyle name="40% - Акцент5 2 3" xfId="274"/>
    <cellStyle name="40% - Акцент5 2 3 2" xfId="275"/>
    <cellStyle name="40% - Акцент5 2 3 2 2" xfId="276"/>
    <cellStyle name="40% - Акцент5 2 3 3" xfId="277"/>
    <cellStyle name="40% - Акцент5 2 4" xfId="278"/>
    <cellStyle name="40% - Акцент5 2 4 2" xfId="279"/>
    <cellStyle name="40% - Акцент5 2 4 3" xfId="280"/>
    <cellStyle name="40% - Акцент5 2 5" xfId="281"/>
    <cellStyle name="40% - Акцент5 2 6" xfId="282"/>
    <cellStyle name="40% - Акцент5 2_План финансирования на 2013 год" xfId="283"/>
    <cellStyle name="40% - Акцент5 3" xfId="284"/>
    <cellStyle name="40% - Акцент5 3 2" xfId="285"/>
    <cellStyle name="40% - Акцент5 4" xfId="286"/>
    <cellStyle name="40% - Акцент5 4 2" xfId="287"/>
    <cellStyle name="40% - Акцент6 2" xfId="288"/>
    <cellStyle name="40% — акцент6 2" xfId="289"/>
    <cellStyle name="40% - Акцент6 2 2" xfId="290"/>
    <cellStyle name="40% - Акцент6 2 2 2" xfId="291"/>
    <cellStyle name="40% - Акцент6 2 2 2 2" xfId="292"/>
    <cellStyle name="40% - Акцент6 2 2 2 2 2" xfId="293"/>
    <cellStyle name="40% - Акцент6 2 2 2 3" xfId="294"/>
    <cellStyle name="40% - Акцент6 2 2 3" xfId="295"/>
    <cellStyle name="40% - Акцент6 2 2 3 2" xfId="296"/>
    <cellStyle name="40% - Акцент6 2 2 4" xfId="297"/>
    <cellStyle name="40% - Акцент6 2 2_План финансирования на 2013 год" xfId="298"/>
    <cellStyle name="40% - Акцент6 2 3" xfId="299"/>
    <cellStyle name="40% - Акцент6 2 3 2" xfId="300"/>
    <cellStyle name="40% - Акцент6 2 3 2 2" xfId="301"/>
    <cellStyle name="40% - Акцент6 2 3 3" xfId="302"/>
    <cellStyle name="40% - Акцент6 2 4" xfId="303"/>
    <cellStyle name="40% - Акцент6 2 4 2" xfId="304"/>
    <cellStyle name="40% - Акцент6 2 4 3" xfId="305"/>
    <cellStyle name="40% - Акцент6 2 5" xfId="306"/>
    <cellStyle name="40% - Акцент6 2 6" xfId="307"/>
    <cellStyle name="40% - Акцент6 2_План финансирования на 2013 год" xfId="308"/>
    <cellStyle name="40% - Акцент6 3" xfId="309"/>
    <cellStyle name="40% - Акцент6 3 2" xfId="310"/>
    <cellStyle name="40% - Акцент6 4" xfId="311"/>
    <cellStyle name="40% - Акцент6 4 2" xfId="312"/>
    <cellStyle name="60% - Акцент1 2" xfId="313"/>
    <cellStyle name="60% — акцент1 2" xfId="314"/>
    <cellStyle name="60% - Акцент1 2 2" xfId="315"/>
    <cellStyle name="60% - Акцент1 2 2 2" xfId="316"/>
    <cellStyle name="60% - Акцент1 2 3" xfId="317"/>
    <cellStyle name="60% - Акцент1 2 4" xfId="318"/>
    <cellStyle name="60% - Акцент1 2 5" xfId="319"/>
    <cellStyle name="60% - Акцент1 2_16 МСХ 13.09.11 с проблемными" xfId="320"/>
    <cellStyle name="60% - Акцент1 3" xfId="321"/>
    <cellStyle name="60% - Акцент2 2" xfId="322"/>
    <cellStyle name="60% — акцент2 2" xfId="323"/>
    <cellStyle name="60% - Акцент2 2 2" xfId="324"/>
    <cellStyle name="60% - Акцент2 2 2 2" xfId="325"/>
    <cellStyle name="60% - Акцент2 2 3" xfId="326"/>
    <cellStyle name="60% - Акцент2 2 4" xfId="327"/>
    <cellStyle name="60% - Акцент2 2 5" xfId="328"/>
    <cellStyle name="60% - Акцент2 2_16 МСХ 13.09.11 с проблемными" xfId="329"/>
    <cellStyle name="60% - Акцент2 3" xfId="330"/>
    <cellStyle name="60% - Акцент3 2" xfId="331"/>
    <cellStyle name="60% — акцент3 2" xfId="332"/>
    <cellStyle name="60% - Акцент3 2 2" xfId="333"/>
    <cellStyle name="60% - Акцент3 2 2 2" xfId="334"/>
    <cellStyle name="60% - Акцент3 2 3" xfId="335"/>
    <cellStyle name="60% - Акцент3 2 4" xfId="336"/>
    <cellStyle name="60% - Акцент3 2 5" xfId="337"/>
    <cellStyle name="60% - Акцент3 2_16 МСХ 13.09.11 с проблемными" xfId="338"/>
    <cellStyle name="60% - Акцент3 3" xfId="339"/>
    <cellStyle name="60% - Акцент4 2" xfId="340"/>
    <cellStyle name="60% — акцент4 2" xfId="341"/>
    <cellStyle name="60% - Акцент4 2 2" xfId="342"/>
    <cellStyle name="60% - Акцент4 2 2 2" xfId="343"/>
    <cellStyle name="60% - Акцент4 2 3" xfId="344"/>
    <cellStyle name="60% - Акцент4 2 4" xfId="345"/>
    <cellStyle name="60% - Акцент4 2 5" xfId="346"/>
    <cellStyle name="60% - Акцент4 2_16 МСХ 13.09.11 с проблемными" xfId="347"/>
    <cellStyle name="60% - Акцент4 3" xfId="348"/>
    <cellStyle name="60% - Акцент5 2" xfId="349"/>
    <cellStyle name="60% — акцент5 2" xfId="350"/>
    <cellStyle name="60% - Акцент5 2 2" xfId="351"/>
    <cellStyle name="60% - Акцент5 2 2 2" xfId="352"/>
    <cellStyle name="60% - Акцент5 2 3" xfId="353"/>
    <cellStyle name="60% - Акцент5 2 4" xfId="354"/>
    <cellStyle name="60% - Акцент5 2 5" xfId="355"/>
    <cellStyle name="60% - Акцент5 2_16 МСХ 13.09.11 с проблемными" xfId="356"/>
    <cellStyle name="60% - Акцент5 3" xfId="357"/>
    <cellStyle name="60% - Акцент6 2" xfId="358"/>
    <cellStyle name="60% — акцент6 2" xfId="359"/>
    <cellStyle name="60% - Акцент6 2 2" xfId="360"/>
    <cellStyle name="60% - Акцент6 2 2 2" xfId="361"/>
    <cellStyle name="60% - Акцент6 2 3" xfId="362"/>
    <cellStyle name="60% - Акцент6 2 4" xfId="363"/>
    <cellStyle name="60% - Акцент6 2 5" xfId="364"/>
    <cellStyle name="60% - Акцент6 2_16 МСХ 13.09.11 с проблемными" xfId="365"/>
    <cellStyle name="60% - Акцент6 3" xfId="366"/>
    <cellStyle name="Cell1" xfId="367"/>
    <cellStyle name="Cell2" xfId="368"/>
    <cellStyle name="Cell3" xfId="369"/>
    <cellStyle name="Cell4" xfId="370"/>
    <cellStyle name="Cell5" xfId="371"/>
    <cellStyle name="Column1" xfId="372"/>
    <cellStyle name="Column2" xfId="373"/>
    <cellStyle name="Column3" xfId="374"/>
    <cellStyle name="Column4" xfId="375"/>
    <cellStyle name="Column5" xfId="376"/>
    <cellStyle name="Column7" xfId="377"/>
    <cellStyle name="Data" xfId="378"/>
    <cellStyle name="Excel Built-in Normal" xfId="379"/>
    <cellStyle name="Excel Built-in Normal 2" xfId="380"/>
    <cellStyle name="Heading" xfId="381"/>
    <cellStyle name="Heading1" xfId="382"/>
    <cellStyle name="Heading2" xfId="383"/>
    <cellStyle name="Heading3" xfId="384"/>
    <cellStyle name="Heading4" xfId="385"/>
    <cellStyle name="Heading4 10" xfId="386"/>
    <cellStyle name="Heading4 11" xfId="387"/>
    <cellStyle name="Heading4 2" xfId="388"/>
    <cellStyle name="Heading4 3" xfId="389"/>
    <cellStyle name="Heading4 4" xfId="390"/>
    <cellStyle name="Heading4 5" xfId="391"/>
    <cellStyle name="Heading4 6" xfId="392"/>
    <cellStyle name="Heading4 7" xfId="393"/>
    <cellStyle name="Heading4 8" xfId="394"/>
    <cellStyle name="Heading4 9" xfId="395"/>
    <cellStyle name="Name1" xfId="396"/>
    <cellStyle name="Name2" xfId="397"/>
    <cellStyle name="Name3" xfId="398"/>
    <cellStyle name="Name4" xfId="399"/>
    <cellStyle name="Name5" xfId="400"/>
    <cellStyle name="Normal 5" xfId="401"/>
    <cellStyle name="Normal 6" xfId="402"/>
    <cellStyle name="Normal_Sheet1" xfId="403"/>
    <cellStyle name="Result" xfId="404"/>
    <cellStyle name="Result2" xfId="405"/>
    <cellStyle name="S0" xfId="406"/>
    <cellStyle name="S0 2" xfId="407"/>
    <cellStyle name="S1" xfId="408"/>
    <cellStyle name="S1 2" xfId="409"/>
    <cellStyle name="S10" xfId="410"/>
    <cellStyle name="S10 2" xfId="411"/>
    <cellStyle name="S2" xfId="412"/>
    <cellStyle name="S2 2" xfId="413"/>
    <cellStyle name="S3" xfId="414"/>
    <cellStyle name="S3 2" xfId="415"/>
    <cellStyle name="S4" xfId="416"/>
    <cellStyle name="S4 2" xfId="417"/>
    <cellStyle name="S4_16 МСХ 13.09.11 с проблемными" xfId="418"/>
    <cellStyle name="S5" xfId="419"/>
    <cellStyle name="S5 2" xfId="420"/>
    <cellStyle name="S5_16 МСХ 13.09.11 с проблемными" xfId="421"/>
    <cellStyle name="S6" xfId="422"/>
    <cellStyle name="S6 2" xfId="423"/>
    <cellStyle name="S7" xfId="424"/>
    <cellStyle name="S7 2" xfId="425"/>
    <cellStyle name="S8" xfId="426"/>
    <cellStyle name="S8 2" xfId="427"/>
    <cellStyle name="S9" xfId="428"/>
    <cellStyle name="S9 2" xfId="429"/>
    <cellStyle name="S9_ПРОБЛЕМНЫЕ  2012-2014 (22.09.11)" xfId="430"/>
    <cellStyle name="Title1" xfId="431"/>
    <cellStyle name="TitleCol1" xfId="432"/>
    <cellStyle name="TitleCol1 2" xfId="433"/>
    <cellStyle name="TitleCol2" xfId="434"/>
    <cellStyle name="TitleCol2 2" xfId="435"/>
    <cellStyle name="White1" xfId="436"/>
    <cellStyle name="White2" xfId="437"/>
    <cellStyle name="White3" xfId="438"/>
    <cellStyle name="White4" xfId="439"/>
    <cellStyle name="White5" xfId="440"/>
    <cellStyle name="Акцент1 2" xfId="441"/>
    <cellStyle name="Акцент1 2 2" xfId="442"/>
    <cellStyle name="Акцент1 2 2 2" xfId="443"/>
    <cellStyle name="Акцент1 2 3" xfId="444"/>
    <cellStyle name="Акцент1 2 4" xfId="445"/>
    <cellStyle name="Акцент1 2 5" xfId="446"/>
    <cellStyle name="Акцент1 2_16 МСХ 13.09.11 с проблемными" xfId="447"/>
    <cellStyle name="Акцент1 3" xfId="448"/>
    <cellStyle name="Акцент2 2" xfId="449"/>
    <cellStyle name="Акцент2 2 2" xfId="450"/>
    <cellStyle name="Акцент2 2 2 2" xfId="451"/>
    <cellStyle name="Акцент2 2 3" xfId="452"/>
    <cellStyle name="Акцент2 2 4" xfId="453"/>
    <cellStyle name="Акцент2 2 5" xfId="454"/>
    <cellStyle name="Акцент2 2_16 МСХ 13.09.11 с проблемными" xfId="455"/>
    <cellStyle name="Акцент2 3" xfId="456"/>
    <cellStyle name="Акцент3 2" xfId="457"/>
    <cellStyle name="Акцент3 2 2" xfId="458"/>
    <cellStyle name="Акцент3 2 2 2" xfId="459"/>
    <cellStyle name="Акцент3 2 3" xfId="460"/>
    <cellStyle name="Акцент3 2 4" xfId="461"/>
    <cellStyle name="Акцент3 2 5" xfId="462"/>
    <cellStyle name="Акцент3 2_16 МСХ 13.09.11 с проблемными" xfId="463"/>
    <cellStyle name="Акцент3 3" xfId="464"/>
    <cellStyle name="Акцент4 2" xfId="465"/>
    <cellStyle name="Акцент4 2 2" xfId="466"/>
    <cellStyle name="Акцент4 2 2 2" xfId="467"/>
    <cellStyle name="Акцент4 2 3" xfId="468"/>
    <cellStyle name="Акцент4 2 4" xfId="469"/>
    <cellStyle name="Акцент4 2 5" xfId="470"/>
    <cellStyle name="Акцент4 2_16 МСХ 13.09.11 с проблемными" xfId="471"/>
    <cellStyle name="Акцент4 3" xfId="472"/>
    <cellStyle name="Акцент5 2" xfId="473"/>
    <cellStyle name="Акцент5 2 2" xfId="474"/>
    <cellStyle name="Акцент5 2 2 2" xfId="475"/>
    <cellStyle name="Акцент5 2 3" xfId="476"/>
    <cellStyle name="Акцент5 2 4" xfId="477"/>
    <cellStyle name="Акцент5 2 5" xfId="478"/>
    <cellStyle name="Акцент5 2_16 МСХ 13.09.11 с проблемными" xfId="479"/>
    <cellStyle name="Акцент5 3" xfId="480"/>
    <cellStyle name="Акцент6 2" xfId="481"/>
    <cellStyle name="Акцент6 2 2" xfId="482"/>
    <cellStyle name="Акцент6 2 2 2" xfId="483"/>
    <cellStyle name="Акцент6 2 3" xfId="484"/>
    <cellStyle name="Акцент6 2 4" xfId="485"/>
    <cellStyle name="Акцент6 2 5" xfId="486"/>
    <cellStyle name="Акцент6 2_16 МСХ 13.09.11 с проблемными" xfId="487"/>
    <cellStyle name="Акцент6 3" xfId="488"/>
    <cellStyle name="Ввод  2" xfId="489"/>
    <cellStyle name="Ввод  2 2" xfId="490"/>
    <cellStyle name="Ввод  2 2 2" xfId="491"/>
    <cellStyle name="Ввод  2 2 2 2" xfId="492"/>
    <cellStyle name="Ввод  2 2 3" xfId="493"/>
    <cellStyle name="Ввод  2 2 3 2" xfId="494"/>
    <cellStyle name="Ввод  2 2 4" xfId="495"/>
    <cellStyle name="Ввод  2 3" xfId="496"/>
    <cellStyle name="Ввод  2 3 2" xfId="497"/>
    <cellStyle name="Ввод  2 4" xfId="498"/>
    <cellStyle name="Ввод  2 4 2" xfId="499"/>
    <cellStyle name="Ввод  2 5" xfId="500"/>
    <cellStyle name="Ввод  2 5 2" xfId="501"/>
    <cellStyle name="Ввод  2 6" xfId="502"/>
    <cellStyle name="Ввод  2 6 2" xfId="503"/>
    <cellStyle name="Ввод  2 7" xfId="504"/>
    <cellStyle name="Ввод  2_Электроэнергия" xfId="505"/>
    <cellStyle name="Ввод  3" xfId="506"/>
    <cellStyle name="Ввод  3 2" xfId="507"/>
    <cellStyle name="Ввод  4" xfId="508"/>
    <cellStyle name="Вывод 2" xfId="509"/>
    <cellStyle name="Вывод 2 2" xfId="510"/>
    <cellStyle name="Вывод 2 2 2" xfId="511"/>
    <cellStyle name="Вывод 2 2 2 2" xfId="512"/>
    <cellStyle name="Вывод 2 2 3" xfId="513"/>
    <cellStyle name="Вывод 2 2 3 2" xfId="514"/>
    <cellStyle name="Вывод 2 2 4" xfId="515"/>
    <cellStyle name="Вывод 2 3" xfId="516"/>
    <cellStyle name="Вывод 2 3 2" xfId="517"/>
    <cellStyle name="Вывод 2 4" xfId="518"/>
    <cellStyle name="Вывод 2 4 2" xfId="519"/>
    <cellStyle name="Вывод 2 5" xfId="520"/>
    <cellStyle name="Вывод 2 5 2" xfId="521"/>
    <cellStyle name="Вывод 2 6" xfId="522"/>
    <cellStyle name="Вывод 2 6 2" xfId="523"/>
    <cellStyle name="Вывод 2 7" xfId="524"/>
    <cellStyle name="Вывод 2_Электроэнергия" xfId="525"/>
    <cellStyle name="Вывод 3" xfId="526"/>
    <cellStyle name="Вывод 3 2" xfId="527"/>
    <cellStyle name="Вывод 4" xfId="528"/>
    <cellStyle name="Вычисление 2" xfId="529"/>
    <cellStyle name="Вычисление 2 2" xfId="530"/>
    <cellStyle name="Вычисление 2 2 2" xfId="531"/>
    <cellStyle name="Вычисление 2 2 2 2" xfId="532"/>
    <cellStyle name="Вычисление 2 2 3" xfId="533"/>
    <cellStyle name="Вычисление 2 2 3 2" xfId="534"/>
    <cellStyle name="Вычисление 2 2 4" xfId="535"/>
    <cellStyle name="Вычисление 2 3" xfId="536"/>
    <cellStyle name="Вычисление 2 3 2" xfId="537"/>
    <cellStyle name="Вычисление 2 4" xfId="538"/>
    <cellStyle name="Вычисление 2 4 2" xfId="539"/>
    <cellStyle name="Вычисление 2 5" xfId="540"/>
    <cellStyle name="Вычисление 2 5 2" xfId="541"/>
    <cellStyle name="Вычисление 2 6" xfId="542"/>
    <cellStyle name="Вычисление 2 6 2" xfId="543"/>
    <cellStyle name="Вычисление 2 7" xfId="544"/>
    <cellStyle name="Вычисление 2_Электроэнергия" xfId="545"/>
    <cellStyle name="Вычисление 3" xfId="546"/>
    <cellStyle name="Вычисление 3 2" xfId="547"/>
    <cellStyle name="Вычисление 4" xfId="548"/>
    <cellStyle name="Гиперссылка" xfId="1496" builtinId="8"/>
    <cellStyle name="Денежный 2" xfId="549"/>
    <cellStyle name="Денежный 2 2" xfId="550"/>
    <cellStyle name="Денежный 2 3" xfId="551"/>
    <cellStyle name="Денежный 2 3 2" xfId="552"/>
    <cellStyle name="Денежный 3" xfId="553"/>
    <cellStyle name="Денежный 3 2" xfId="554"/>
    <cellStyle name="Денежный 4" xfId="555"/>
    <cellStyle name="Денежный 4 2" xfId="556"/>
    <cellStyle name="Заголовок 1 2" xfId="557"/>
    <cellStyle name="Заголовок 1 2 2" xfId="558"/>
    <cellStyle name="Заголовок 1 2 2 2" xfId="559"/>
    <cellStyle name="Заголовок 1 2 3" xfId="560"/>
    <cellStyle name="Заголовок 1 2 4" xfId="561"/>
    <cellStyle name="Заголовок 1 2 5" xfId="562"/>
    <cellStyle name="Заголовок 1 2_Электроэнергия" xfId="563"/>
    <cellStyle name="Заголовок 1 3" xfId="564"/>
    <cellStyle name="Заголовок 2 2" xfId="565"/>
    <cellStyle name="Заголовок 2 2 2" xfId="566"/>
    <cellStyle name="Заголовок 2 2 2 2" xfId="567"/>
    <cellStyle name="Заголовок 2 2 3" xfId="568"/>
    <cellStyle name="Заголовок 2 2 4" xfId="569"/>
    <cellStyle name="Заголовок 2 2 5" xfId="570"/>
    <cellStyle name="Заголовок 2 2_Электроэнергия" xfId="571"/>
    <cellStyle name="Заголовок 2 3" xfId="572"/>
    <cellStyle name="Заголовок 3 2" xfId="573"/>
    <cellStyle name="Заголовок 3 2 2" xfId="574"/>
    <cellStyle name="Заголовок 3 2 2 2" xfId="575"/>
    <cellStyle name="Заголовок 3 2 3" xfId="576"/>
    <cellStyle name="Заголовок 3 2 4" xfId="577"/>
    <cellStyle name="Заголовок 3 2 5" xfId="578"/>
    <cellStyle name="Заголовок 3 2_Электроэнергия" xfId="579"/>
    <cellStyle name="Заголовок 3 3" xfId="580"/>
    <cellStyle name="Заголовок 4 2" xfId="581"/>
    <cellStyle name="Заголовок 4 2 2" xfId="582"/>
    <cellStyle name="Заголовок 4 2 2 2" xfId="583"/>
    <cellStyle name="Заголовок 4 2 3" xfId="584"/>
    <cellStyle name="Заголовок 4 2 4" xfId="585"/>
    <cellStyle name="Заголовок 4 2 5" xfId="586"/>
    <cellStyle name="Заголовок 4 2_Электроэнергия" xfId="587"/>
    <cellStyle name="Заголовок 4 3" xfId="588"/>
    <cellStyle name="Итог 2" xfId="589"/>
    <cellStyle name="Итог 2 2" xfId="590"/>
    <cellStyle name="Итог 2 2 2" xfId="591"/>
    <cellStyle name="Итог 2 2 2 2" xfId="592"/>
    <cellStyle name="Итог 2 2 2 2 2" xfId="593"/>
    <cellStyle name="Итог 2 2 2 3" xfId="594"/>
    <cellStyle name="Итог 2 2 3" xfId="595"/>
    <cellStyle name="Итог 2 2 3 2" xfId="596"/>
    <cellStyle name="Итог 2 2 4" xfId="597"/>
    <cellStyle name="Итог 2 2 4 2" xfId="598"/>
    <cellStyle name="Итог 2 2 5" xfId="599"/>
    <cellStyle name="Итог 2 2_Электроэнергия" xfId="600"/>
    <cellStyle name="Итог 2 3" xfId="601"/>
    <cellStyle name="Итог 2 3 2" xfId="602"/>
    <cellStyle name="Итог 2 3 2 2" xfId="603"/>
    <cellStyle name="Итог 2 3 3" xfId="604"/>
    <cellStyle name="Итог 2 3 3 2" xfId="605"/>
    <cellStyle name="Итог 2 3 4" xfId="606"/>
    <cellStyle name="Итог 2 4" xfId="607"/>
    <cellStyle name="Итог 2 4 2" xfId="608"/>
    <cellStyle name="Итог 2 5" xfId="609"/>
    <cellStyle name="Итог 2 5 2" xfId="610"/>
    <cellStyle name="Итог 2 6" xfId="611"/>
    <cellStyle name="Итог 2 6 2" xfId="612"/>
    <cellStyle name="Итог 2 7" xfId="613"/>
    <cellStyle name="Итог 2_Электроэнергия" xfId="614"/>
    <cellStyle name="Итог 3" xfId="615"/>
    <cellStyle name="Итог 3 2" xfId="616"/>
    <cellStyle name="Итог 4" xfId="617"/>
    <cellStyle name="КАНДАГАЧ тел3-33-96" xfId="618"/>
    <cellStyle name="Контрольная ячейка 2" xfId="619"/>
    <cellStyle name="Контрольная ячейка 2 2" xfId="620"/>
    <cellStyle name="Контрольная ячейка 2 2 2" xfId="621"/>
    <cellStyle name="Контрольная ячейка 2 3" xfId="622"/>
    <cellStyle name="Контрольная ячейка 2 4" xfId="623"/>
    <cellStyle name="Контрольная ячейка 2 5" xfId="624"/>
    <cellStyle name="Контрольная ячейка 2_Электроэнергия" xfId="625"/>
    <cellStyle name="Контрольная ячейка 3" xfId="626"/>
    <cellStyle name="Название 2" xfId="627"/>
    <cellStyle name="Название 2 2" xfId="628"/>
    <cellStyle name="Название 2 2 2" xfId="629"/>
    <cellStyle name="Название 2 3" xfId="630"/>
    <cellStyle name="Название 2 4" xfId="631"/>
    <cellStyle name="Название 2 5" xfId="632"/>
    <cellStyle name="Название 2_Электроэнергия" xfId="633"/>
    <cellStyle name="Название 3" xfId="634"/>
    <cellStyle name="Нейтральный 2" xfId="635"/>
    <cellStyle name="Нейтральный 2 2" xfId="636"/>
    <cellStyle name="Нейтральный 2 2 2" xfId="637"/>
    <cellStyle name="Нейтральный 2 3" xfId="638"/>
    <cellStyle name="Нейтральный 2 4" xfId="639"/>
    <cellStyle name="Нейтральный 2 5" xfId="640"/>
    <cellStyle name="Нейтральный 2_Электроэнергия" xfId="641"/>
    <cellStyle name="Нейтральный 3" xfId="642"/>
    <cellStyle name="Обычный" xfId="0" builtinId="0"/>
    <cellStyle name="Обычный 10" xfId="643"/>
    <cellStyle name="Обычный 10 2" xfId="644"/>
    <cellStyle name="Обычный 10 2 2" xfId="645"/>
    <cellStyle name="Обычный 10 2 2 2" xfId="646"/>
    <cellStyle name="Обычный 10 2 3" xfId="647"/>
    <cellStyle name="Обычный 10 2 3 2" xfId="648"/>
    <cellStyle name="Обычный 10 2 3 3" xfId="649"/>
    <cellStyle name="Обычный 10 2 4" xfId="650"/>
    <cellStyle name="Обычный 10 3" xfId="651"/>
    <cellStyle name="Обычный 10 3 2" xfId="652"/>
    <cellStyle name="Обычный 10 3 3" xfId="653"/>
    <cellStyle name="Обычный 10 4" xfId="654"/>
    <cellStyle name="Обычный 10 5" xfId="655"/>
    <cellStyle name="Обычный 10 6" xfId="656"/>
    <cellStyle name="Обычный 10 6 2" xfId="657"/>
    <cellStyle name="Обычный 10 7" xfId="658"/>
    <cellStyle name="Обычный 10 7 2" xfId="659"/>
    <cellStyle name="Обычный 10 8" xfId="660"/>
    <cellStyle name="Обычный 10_Август по объектно" xfId="661"/>
    <cellStyle name="Обычный 11" xfId="662"/>
    <cellStyle name="Обычный 11 2" xfId="663"/>
    <cellStyle name="Обычный 11 2 2" xfId="664"/>
    <cellStyle name="Обычный 11 2 2 2" xfId="665"/>
    <cellStyle name="Обычный 11 2 3" xfId="666"/>
    <cellStyle name="Обычный 11 2 3 2" xfId="667"/>
    <cellStyle name="Обычный 11 2 4" xfId="668"/>
    <cellStyle name="Обычный 11 3" xfId="669"/>
    <cellStyle name="Обычный 11 3 2" xfId="670"/>
    <cellStyle name="Обычный 11 3 2 2" xfId="671"/>
    <cellStyle name="Обычный 11 3 3" xfId="672"/>
    <cellStyle name="Обычный 11 3 3 2" xfId="673"/>
    <cellStyle name="Обычный 11 3 4" xfId="674"/>
    <cellStyle name="Обычный 11 4" xfId="675"/>
    <cellStyle name="Обычный 11 4 2" xfId="676"/>
    <cellStyle name="Обычный 11 4 2 2" xfId="677"/>
    <cellStyle name="Обычный 11 4 3" xfId="678"/>
    <cellStyle name="Обычный 11 5" xfId="679"/>
    <cellStyle name="Обычный 11 6" xfId="680"/>
    <cellStyle name="Обычный 11 7" xfId="681"/>
    <cellStyle name="Обычный 11 7 2" xfId="682"/>
    <cellStyle name="Обычный 11_Август по объектно" xfId="683"/>
    <cellStyle name="Обычный 12" xfId="684"/>
    <cellStyle name="Обычный 12 2" xfId="685"/>
    <cellStyle name="Обычный 12 2 2" xfId="686"/>
    <cellStyle name="Обычный 12 2 2 2" xfId="687"/>
    <cellStyle name="Обычный 12 2 3" xfId="688"/>
    <cellStyle name="Обычный 12 2 3 2" xfId="689"/>
    <cellStyle name="Обычный 12 2 4" xfId="690"/>
    <cellStyle name="Обычный 12 3" xfId="691"/>
    <cellStyle name="Обычный 12 3 2" xfId="692"/>
    <cellStyle name="Обычный 12 3 2 2" xfId="693"/>
    <cellStyle name="Обычный 12 3 3" xfId="694"/>
    <cellStyle name="Обычный 12 3 3 2" xfId="695"/>
    <cellStyle name="Обычный 12 3 4" xfId="696"/>
    <cellStyle name="Обычный 12 4" xfId="697"/>
    <cellStyle name="Обычный 12 4 2" xfId="698"/>
    <cellStyle name="Обычный 12 4 2 2" xfId="699"/>
    <cellStyle name="Обычный 12 4 3" xfId="700"/>
    <cellStyle name="Обычный 12 5" xfId="701"/>
    <cellStyle name="Обычный 12 6" xfId="702"/>
    <cellStyle name="Обычный 12 7" xfId="703"/>
    <cellStyle name="Обычный 12 7 2" xfId="704"/>
    <cellStyle name="Обычный 12_Август по объектно" xfId="705"/>
    <cellStyle name="Обычный 13" xfId="706"/>
    <cellStyle name="Обычный 13 2" xfId="707"/>
    <cellStyle name="Обычный 13 2 2" xfId="708"/>
    <cellStyle name="Обычный 13 3" xfId="709"/>
    <cellStyle name="Обычный 13 3 2" xfId="710"/>
    <cellStyle name="Обычный 13 4" xfId="711"/>
    <cellStyle name="Обычный 13_Гидроузел на р.Тышкан" xfId="712"/>
    <cellStyle name="Обычный 14" xfId="713"/>
    <cellStyle name="Обычный 14 2" xfId="714"/>
    <cellStyle name="Обычный 14 3" xfId="715"/>
    <cellStyle name="Обычный 14 4" xfId="716"/>
    <cellStyle name="Обычный 14_Гидроузел на р.Тышкан" xfId="717"/>
    <cellStyle name="Обычный 15" xfId="718"/>
    <cellStyle name="Обычный 15 2" xfId="719"/>
    <cellStyle name="Обычный 15 3" xfId="720"/>
    <cellStyle name="Обычный 15 4" xfId="721"/>
    <cellStyle name="Обычный 15 5" xfId="722"/>
    <cellStyle name="Обычный 16" xfId="723"/>
    <cellStyle name="Обычный 16 2" xfId="724"/>
    <cellStyle name="Обычный 16 2 2" xfId="725"/>
    <cellStyle name="Обычный 16 2 2 2" xfId="726"/>
    <cellStyle name="Обычный 16 2 3" xfId="727"/>
    <cellStyle name="Обычный 16 2 3 2" xfId="728"/>
    <cellStyle name="Обычный 16 2 4" xfId="729"/>
    <cellStyle name="Обычный 16 3" xfId="730"/>
    <cellStyle name="Обычный 16 3 2" xfId="731"/>
    <cellStyle name="Обычный 16 4" xfId="732"/>
    <cellStyle name="Обычный 16 5" xfId="733"/>
    <cellStyle name="Обычный 16 5 2" xfId="734"/>
    <cellStyle name="Обычный 16_Гидроузел на р.Тышкан" xfId="735"/>
    <cellStyle name="Обычный 17" xfId="736"/>
    <cellStyle name="Обычный 17 2" xfId="737"/>
    <cellStyle name="Обычный 17 2 2" xfId="738"/>
    <cellStyle name="Обычный 17 3" xfId="739"/>
    <cellStyle name="Обычный 17 3 2" xfId="740"/>
    <cellStyle name="Обычный 17 3 2 2" xfId="741"/>
    <cellStyle name="Обычный 17 3 2 2 2" xfId="742"/>
    <cellStyle name="Обычный 17 3 2 3" xfId="743"/>
    <cellStyle name="Обычный 17 3 2 3 2" xfId="744"/>
    <cellStyle name="Обычный 17 3 2 4" xfId="745"/>
    <cellStyle name="Обычный 17 3 3" xfId="746"/>
    <cellStyle name="Обычный 17 4" xfId="747"/>
    <cellStyle name="Обычный 17 4 2" xfId="748"/>
    <cellStyle name="Обычный 17 4 2 2" xfId="749"/>
    <cellStyle name="Обычный 17 4 3" xfId="750"/>
    <cellStyle name="Обычный 17 4 3 2" xfId="751"/>
    <cellStyle name="Обычный 17 4 4" xfId="752"/>
    <cellStyle name="Обычный 17 5" xfId="753"/>
    <cellStyle name="Обычный 17 5 2" xfId="754"/>
    <cellStyle name="Обычный 18" xfId="755"/>
    <cellStyle name="Обычный 18 2" xfId="756"/>
    <cellStyle name="Обычный 18 2 2" xfId="757"/>
    <cellStyle name="Обычный 18 3" xfId="758"/>
    <cellStyle name="Обычный 18 3 2" xfId="759"/>
    <cellStyle name="Обычный 18 3 3" xfId="760"/>
    <cellStyle name="Обычный 18 4" xfId="761"/>
    <cellStyle name="Обычный 18 5" xfId="762"/>
    <cellStyle name="Обычный 19" xfId="763"/>
    <cellStyle name="Обычный 19 2" xfId="764"/>
    <cellStyle name="Обычный 19 2 2" xfId="765"/>
    <cellStyle name="Обычный 19 3" xfId="766"/>
    <cellStyle name="Обычный 19 3 2" xfId="767"/>
    <cellStyle name="Обычный 19 3 3" xfId="768"/>
    <cellStyle name="Обычный 19 4" xfId="769"/>
    <cellStyle name="Обычный 19 5" xfId="770"/>
    <cellStyle name="Обычный 2" xfId="771"/>
    <cellStyle name="Обычный 2 10" xfId="772"/>
    <cellStyle name="Обычный 2 10 2" xfId="773"/>
    <cellStyle name="Обычный 2 10 2 2" xfId="774"/>
    <cellStyle name="Обычный 2 10 2 2 2" xfId="775"/>
    <cellStyle name="Обычный 2 10 2 3" xfId="776"/>
    <cellStyle name="Обычный 2 10 3" xfId="777"/>
    <cellStyle name="Обычный 2 10 3 2" xfId="778"/>
    <cellStyle name="Обычный 2 10 4" xfId="779"/>
    <cellStyle name="Обычный 2 11" xfId="780"/>
    <cellStyle name="Обычный 2 11 2" xfId="781"/>
    <cellStyle name="Обычный 2 11 2 2" xfId="782"/>
    <cellStyle name="Обычный 2 12" xfId="783"/>
    <cellStyle name="Обычный 2 12 2" xfId="784"/>
    <cellStyle name="Обычный 2 13" xfId="785"/>
    <cellStyle name="Обычный 2 14" xfId="786"/>
    <cellStyle name="Обычный 2 15" xfId="787"/>
    <cellStyle name="Обычный 2 18" xfId="788"/>
    <cellStyle name="Обычный 2 2" xfId="789"/>
    <cellStyle name="Обычный 2 2 2" xfId="790"/>
    <cellStyle name="Обычный 2 2 2 2" xfId="791"/>
    <cellStyle name="Обычный 2 2 2 2 2" xfId="792"/>
    <cellStyle name="Обычный 2 2 2 2 2 2" xfId="793"/>
    <cellStyle name="Обычный 2 2 2 2 3" xfId="794"/>
    <cellStyle name="Обычный 2 2 2 3" xfId="795"/>
    <cellStyle name="Обычный 2 2 2 3 2" xfId="796"/>
    <cellStyle name="Обычный 2 2 2 4" xfId="797"/>
    <cellStyle name="Обычный 2 2 2 5" xfId="798"/>
    <cellStyle name="Обычный 2 2 2 5 2" xfId="799"/>
    <cellStyle name="Обычный 2 2 2 6" xfId="800"/>
    <cellStyle name="Обычный 2 2 2 6 2" xfId="801"/>
    <cellStyle name="Обычный 2 2 2 6 3" xfId="802"/>
    <cellStyle name="Обычный 2 2 2 7" xfId="803"/>
    <cellStyle name="Обычный 2 2 2_Гидроузел на р.Тышкан" xfId="804"/>
    <cellStyle name="Обычный 2 2 3" xfId="805"/>
    <cellStyle name="Обычный 2 2 3 2" xfId="806"/>
    <cellStyle name="Обычный 2 2 3 2 2" xfId="807"/>
    <cellStyle name="Обычный 2 2 3 3" xfId="808"/>
    <cellStyle name="Обычный 2 2 4" xfId="809"/>
    <cellStyle name="Обычный 2 2 4 2" xfId="810"/>
    <cellStyle name="Обычный 2 2 4 2 2" xfId="811"/>
    <cellStyle name="Обычный 2 2 4 3" xfId="812"/>
    <cellStyle name="Обычный 2 2 5" xfId="813"/>
    <cellStyle name="Обычный 2 2 5 2" xfId="814"/>
    <cellStyle name="Обычный 2 2 6" xfId="815"/>
    <cellStyle name="Обычный 2 2 6 2" xfId="816"/>
    <cellStyle name="Обычный 2 2 7" xfId="817"/>
    <cellStyle name="Обычный 2 2 7 2" xfId="818"/>
    <cellStyle name="Обычный 2 2 7 2 2" xfId="819"/>
    <cellStyle name="Обычный 2 2 7 3" xfId="820"/>
    <cellStyle name="Обычный 2 2 8" xfId="821"/>
    <cellStyle name="Обычный 2 2 8 2" xfId="822"/>
    <cellStyle name="Обычный 2 2 8 2 2" xfId="823"/>
    <cellStyle name="Обычный 2 2 8 3" xfId="824"/>
    <cellStyle name="Обычный 2 2 9" xfId="2"/>
    <cellStyle name="Обычный 2 2_4 МСХ 27.07.11 переигровки" xfId="825"/>
    <cellStyle name="Обычный 2 3" xfId="826"/>
    <cellStyle name="Обычный 2 3 2" xfId="827"/>
    <cellStyle name="Обычный 2 3 3" xfId="828"/>
    <cellStyle name="Обычный 2 3 3 2" xfId="829"/>
    <cellStyle name="Обычный 2 3 4" xfId="830"/>
    <cellStyle name="Обычный 2 3 4 2" xfId="831"/>
    <cellStyle name="Обычный 2 3 4 2 2" xfId="832"/>
    <cellStyle name="Обычный 2 3 4 3" xfId="833"/>
    <cellStyle name="Обычный 2 3 4 3 2" xfId="834"/>
    <cellStyle name="Обычный 2 3 4 4" xfId="835"/>
    <cellStyle name="Обычный 2 3 5" xfId="836"/>
    <cellStyle name="Обычный 2 3 6" xfId="837"/>
    <cellStyle name="Обычный 2 3 6 2" xfId="838"/>
    <cellStyle name="Обычный 2 3 7" xfId="839"/>
    <cellStyle name="Обычный 2 3 8" xfId="840"/>
    <cellStyle name="Обычный 2 3 9" xfId="841"/>
    <cellStyle name="Обычный 2 3_Гидроузел на р.Тышкан" xfId="842"/>
    <cellStyle name="Обычный 2 4" xfId="843"/>
    <cellStyle name="Обычный 2 4 2" xfId="844"/>
    <cellStyle name="Обычный 2 4 2 2" xfId="845"/>
    <cellStyle name="Обычный 2 4 2 2 2" xfId="846"/>
    <cellStyle name="Обычный 2 4 2 3" xfId="847"/>
    <cellStyle name="Обычный 2 4 3" xfId="848"/>
    <cellStyle name="Обычный 2 4 4" xfId="849"/>
    <cellStyle name="Обычный 2 4 5" xfId="850"/>
    <cellStyle name="Обычный 2 4 5 2" xfId="851"/>
    <cellStyle name="Обычный 2 4 6" xfId="852"/>
    <cellStyle name="Обычный 2 5" xfId="853"/>
    <cellStyle name="Обычный 2 5 2" xfId="854"/>
    <cellStyle name="Обычный 2 5 2 2" xfId="855"/>
    <cellStyle name="Обычный 2 5 2 2 2" xfId="856"/>
    <cellStyle name="Обычный 2 5 2 3" xfId="857"/>
    <cellStyle name="Обычный 2 5 2 3 2" xfId="858"/>
    <cellStyle name="Обычный 2 5 2 4" xfId="859"/>
    <cellStyle name="Обычный 2 5 3" xfId="860"/>
    <cellStyle name="Обычный 2 5 4" xfId="861"/>
    <cellStyle name="Обычный 2 5 4 2" xfId="862"/>
    <cellStyle name="Обычный 2 5 5" xfId="863"/>
    <cellStyle name="Обычный 2 6" xfId="864"/>
    <cellStyle name="Обычный 2 6 2" xfId="865"/>
    <cellStyle name="Обычный 2 6 3" xfId="866"/>
    <cellStyle name="Обычный 2 6 3 2" xfId="867"/>
    <cellStyle name="Обычный 2 6 4" xfId="868"/>
    <cellStyle name="Обычный 2 6 5" xfId="869"/>
    <cellStyle name="Обычный 2 7" xfId="870"/>
    <cellStyle name="Обычный 2 7 2" xfId="871"/>
    <cellStyle name="Обычный 2 7 3" xfId="872"/>
    <cellStyle name="Обычный 2 7 3 2" xfId="873"/>
    <cellStyle name="Обычный 2 8" xfId="874"/>
    <cellStyle name="Обычный 2 8 2" xfId="875"/>
    <cellStyle name="Обычный 2 8 3" xfId="876"/>
    <cellStyle name="Обычный 2 9" xfId="877"/>
    <cellStyle name="Обычный 2 9 2" xfId="878"/>
    <cellStyle name="Обычный 2 9 2 2" xfId="879"/>
    <cellStyle name="Обычный 2 9 2 2 2" xfId="880"/>
    <cellStyle name="Обычный 2 9 2 3" xfId="881"/>
    <cellStyle name="Обычный 2 9 3" xfId="882"/>
    <cellStyle name="Обычный 2 9 3 2" xfId="883"/>
    <cellStyle name="Обычный 2 9 4" xfId="884"/>
    <cellStyle name="Обычный 2_16 МСХ 13.09.11 с проблемными" xfId="885"/>
    <cellStyle name="Обычный 20" xfId="886"/>
    <cellStyle name="Обычный 20 2" xfId="887"/>
    <cellStyle name="Обычный 20 3" xfId="888"/>
    <cellStyle name="Обычный 20 3 2" xfId="889"/>
    <cellStyle name="Обычный 20 3 3" xfId="890"/>
    <cellStyle name="Обычный 20 4" xfId="891"/>
    <cellStyle name="Обычный 20 5" xfId="892"/>
    <cellStyle name="Обычный 21" xfId="893"/>
    <cellStyle name="Обычный 21 2" xfId="894"/>
    <cellStyle name="Обычный 21 2 2" xfId="895"/>
    <cellStyle name="Обычный 21 3" xfId="896"/>
    <cellStyle name="Обычный 21 3 2" xfId="897"/>
    <cellStyle name="Обычный 21 3 3" xfId="898"/>
    <cellStyle name="Обычный 21 4" xfId="899"/>
    <cellStyle name="Обычный 22" xfId="900"/>
    <cellStyle name="Обычный 22 2" xfId="901"/>
    <cellStyle name="Обычный 22 3" xfId="902"/>
    <cellStyle name="Обычный 22 3 2" xfId="903"/>
    <cellStyle name="Обычный 22 3 2 2" xfId="904"/>
    <cellStyle name="Обычный 22 3 2 2 2" xfId="905"/>
    <cellStyle name="Обычный 22 3 2 3" xfId="906"/>
    <cellStyle name="Обычный 22 3 3" xfId="907"/>
    <cellStyle name="Обычный 22 4" xfId="908"/>
    <cellStyle name="Обычный 22 4 2" xfId="909"/>
    <cellStyle name="Обычный 23" xfId="910"/>
    <cellStyle name="Обычный 23 2" xfId="911"/>
    <cellStyle name="Обычный 23 2 2" xfId="912"/>
    <cellStyle name="Обычный 23 2 2 2" xfId="913"/>
    <cellStyle name="Обычный 23 2 2 2 2" xfId="914"/>
    <cellStyle name="Обычный 23 2 2 3" xfId="915"/>
    <cellStyle name="Обычный 23 2 2 3 2" xfId="916"/>
    <cellStyle name="Обычный 23 2 2 3 2 2" xfId="917"/>
    <cellStyle name="Обычный 23 2 2 3 3" xfId="918"/>
    <cellStyle name="Обычный 23 2 2 3 3 2" xfId="919"/>
    <cellStyle name="Обычный 23 2 2 3 4" xfId="920"/>
    <cellStyle name="Обычный 23 2 2 4" xfId="921"/>
    <cellStyle name="Обычный 23 2 3" xfId="922"/>
    <cellStyle name="Обычный 23 2_План финансирования на 2013 год" xfId="923"/>
    <cellStyle name="Обычный 23 3" xfId="924"/>
    <cellStyle name="Обычный 23 4" xfId="925"/>
    <cellStyle name="Обычный 23 4 2" xfId="926"/>
    <cellStyle name="Обычный 23 4 2 2" xfId="927"/>
    <cellStyle name="Обычный 23 4 2 2 2" xfId="928"/>
    <cellStyle name="Обычный 23 4 2 3" xfId="929"/>
    <cellStyle name="Обычный 23 4 2 3 2" xfId="930"/>
    <cellStyle name="Обычный 23 4 2 4" xfId="931"/>
    <cellStyle name="Обычный 23 4 3" xfId="932"/>
    <cellStyle name="Обычный 23 5" xfId="933"/>
    <cellStyle name="Обычный 23 6" xfId="934"/>
    <cellStyle name="Обычный 23 7" xfId="935"/>
    <cellStyle name="Обычный 23 8" xfId="936"/>
    <cellStyle name="Обычный 23_админ.расходы" xfId="937"/>
    <cellStyle name="Обычный 24" xfId="938"/>
    <cellStyle name="Обычный 24 2" xfId="939"/>
    <cellStyle name="Обычный 24 2 2" xfId="940"/>
    <cellStyle name="Обычный 24 2 2 2" xfId="941"/>
    <cellStyle name="Обычный 24 2 3" xfId="942"/>
    <cellStyle name="Обычный 24 2 3 2" xfId="943"/>
    <cellStyle name="Обычный 24 2 4" xfId="944"/>
    <cellStyle name="Обычный 24 3" xfId="945"/>
    <cellStyle name="Обычный 24 3 2" xfId="946"/>
    <cellStyle name="Обычный 24 4" xfId="947"/>
    <cellStyle name="Обычный 24 5" xfId="948"/>
    <cellStyle name="Обычный 24 5 2" xfId="949"/>
    <cellStyle name="Обычный 24_админ.расходы" xfId="950"/>
    <cellStyle name="Обычный 25" xfId="951"/>
    <cellStyle name="Обычный 25 2" xfId="952"/>
    <cellStyle name="Обычный 25 2 2" xfId="953"/>
    <cellStyle name="Обычный 25 3" xfId="954"/>
    <cellStyle name="Обычный 25 3 2" xfId="955"/>
    <cellStyle name="Обычный 25 3 2 2" xfId="956"/>
    <cellStyle name="Обычный 25 3 3" xfId="957"/>
    <cellStyle name="Обычный 26" xfId="958"/>
    <cellStyle name="Обычный 26 2" xfId="959"/>
    <cellStyle name="Обычный 26 2 2" xfId="960"/>
    <cellStyle name="Обычный 26 2 3" xfId="961"/>
    <cellStyle name="Обычный 26 3" xfId="962"/>
    <cellStyle name="Обычный 26 4" xfId="963"/>
    <cellStyle name="Обычный 27" xfId="964"/>
    <cellStyle name="Обычный 27 2" xfId="965"/>
    <cellStyle name="Обычный 27 2 2" xfId="966"/>
    <cellStyle name="Обычный 27 3" xfId="967"/>
    <cellStyle name="Обычный 28" xfId="968"/>
    <cellStyle name="Обычный 29" xfId="969"/>
    <cellStyle name="Обычный 29 2" xfId="970"/>
    <cellStyle name="Обычный 29 2 2" xfId="971"/>
    <cellStyle name="Обычный 29 3" xfId="972"/>
    <cellStyle name="Обычный 29 4" xfId="973"/>
    <cellStyle name="Обычный 3" xfId="974"/>
    <cellStyle name="Обычный 3 10" xfId="975"/>
    <cellStyle name="Обычный 3 11" xfId="976"/>
    <cellStyle name="Обычный 3 12" xfId="977"/>
    <cellStyle name="Обычный 3 13" xfId="978"/>
    <cellStyle name="Обычный 3 2" xfId="979"/>
    <cellStyle name="Обычный 3 2 2" xfId="980"/>
    <cellStyle name="Обычный 3 2 2 2" xfId="981"/>
    <cellStyle name="Обычный 3 2 2 2 2" xfId="982"/>
    <cellStyle name="Обычный 3 2 2 3" xfId="983"/>
    <cellStyle name="Обычный 3 2 3" xfId="984"/>
    <cellStyle name="Обычный 3 2 3 2" xfId="985"/>
    <cellStyle name="Обычный 3 2 3 2 2" xfId="986"/>
    <cellStyle name="Обычный 3 2 3 3" xfId="987"/>
    <cellStyle name="Обычный 3 2 3 3 2" xfId="988"/>
    <cellStyle name="Обычный 3 2 3 4" xfId="989"/>
    <cellStyle name="Обычный 3 2 4" xfId="990"/>
    <cellStyle name="Обычный 3 2 4 2" xfId="991"/>
    <cellStyle name="Обычный 3 2 5" xfId="992"/>
    <cellStyle name="Обычный 3 2 5 2" xfId="993"/>
    <cellStyle name="Обычный 3 2 6" xfId="1"/>
    <cellStyle name="Обычный 3 2 7" xfId="994"/>
    <cellStyle name="Обычный 3 2_Каратальская плотина" xfId="995"/>
    <cellStyle name="Обычный 3 3" xfId="996"/>
    <cellStyle name="Обычный 3 3 2" xfId="997"/>
    <cellStyle name="Обычный 3 3 3" xfId="998"/>
    <cellStyle name="Обычный 3 4" xfId="999"/>
    <cellStyle name="Обычный 3 4 2" xfId="1000"/>
    <cellStyle name="Обычный 3 5" xfId="1001"/>
    <cellStyle name="Обычный 3 6" xfId="1002"/>
    <cellStyle name="Обычный 3 7" xfId="1003"/>
    <cellStyle name="Обычный 3 8" xfId="1004"/>
    <cellStyle name="Обычный 3 9" xfId="1005"/>
    <cellStyle name="Обычный 3 9 2" xfId="1006"/>
    <cellStyle name="Обычный 3 9 3" xfId="1007"/>
    <cellStyle name="Обычный 3_Гидроузел на р.Тышкан" xfId="1008"/>
    <cellStyle name="Обычный 30" xfId="1009"/>
    <cellStyle name="Обычный 31" xfId="1010"/>
    <cellStyle name="Обычный 32" xfId="1011"/>
    <cellStyle name="Обычный 32 2" xfId="1012"/>
    <cellStyle name="Обычный 33" xfId="1013"/>
    <cellStyle name="Обычный 33 2" xfId="1014"/>
    <cellStyle name="Обычный 33 3" xfId="1015"/>
    <cellStyle name="Обычный 33 4" xfId="1016"/>
    <cellStyle name="Обычный 34" xfId="1017"/>
    <cellStyle name="Обычный 34 2" xfId="1018"/>
    <cellStyle name="Обычный 34 3" xfId="1019"/>
    <cellStyle name="Обычный 34_План финансирования на 2013 год" xfId="1020"/>
    <cellStyle name="Обычный 35" xfId="1021"/>
    <cellStyle name="Обычный 35 2" xfId="1022"/>
    <cellStyle name="Обычный 35 3" xfId="1023"/>
    <cellStyle name="Обычный 36" xfId="1024"/>
    <cellStyle name="Обычный 37" xfId="1025"/>
    <cellStyle name="Обычный 38" xfId="1026"/>
    <cellStyle name="Обычный 39" xfId="1027"/>
    <cellStyle name="Обычный 4" xfId="1028"/>
    <cellStyle name="Обычный 4 2" xfId="1029"/>
    <cellStyle name="Обычный 4 3" xfId="1030"/>
    <cellStyle name="Обычный 4 3 2" xfId="1031"/>
    <cellStyle name="Обычный 4 3 2 2" xfId="1032"/>
    <cellStyle name="Обычный 4 3 3" xfId="1033"/>
    <cellStyle name="Обычный 4 4" xfId="1034"/>
    <cellStyle name="Обычный 4 4 2" xfId="1035"/>
    <cellStyle name="Обычный 4 5" xfId="1036"/>
    <cellStyle name="Обычный 4 5 2" xfId="1037"/>
    <cellStyle name="Обычный 4 6" xfId="1038"/>
    <cellStyle name="Обычный 4 7" xfId="1039"/>
    <cellStyle name="Обычный 4_админ.расходы" xfId="1040"/>
    <cellStyle name="Обычный 40" xfId="1041"/>
    <cellStyle name="Обычный 41" xfId="1042"/>
    <cellStyle name="Обычный 42" xfId="1043"/>
    <cellStyle name="Обычный 43" xfId="1044"/>
    <cellStyle name="Обычный 44" xfId="1045"/>
    <cellStyle name="Обычный 45" xfId="1046"/>
    <cellStyle name="Обычный 46" xfId="1047"/>
    <cellStyle name="Обычный 47" xfId="1048"/>
    <cellStyle name="Обычный 47 2" xfId="1049"/>
    <cellStyle name="Обычный 47 3" xfId="1050"/>
    <cellStyle name="Обычный 47 4" xfId="1051"/>
    <cellStyle name="Обычный 48" xfId="1052"/>
    <cellStyle name="Обычный 49" xfId="1053"/>
    <cellStyle name="Обычный 49 2" xfId="1054"/>
    <cellStyle name="Обычный 5" xfId="1055"/>
    <cellStyle name="Обычный 5 2" xfId="1056"/>
    <cellStyle name="Обычный 5 2 2" xfId="1057"/>
    <cellStyle name="Обычный 5 2 2 2" xfId="1058"/>
    <cellStyle name="Обычный 5 2 3" xfId="1059"/>
    <cellStyle name="Обычный 5 2 4" xfId="1060"/>
    <cellStyle name="Обычный 5 3" xfId="1061"/>
    <cellStyle name="Обычный 5 4" xfId="1062"/>
    <cellStyle name="Обычный 5 5" xfId="1063"/>
    <cellStyle name="Обычный 5_Гидроузел на р.Тышкан" xfId="1064"/>
    <cellStyle name="Обычный 50" xfId="1065"/>
    <cellStyle name="Обычный 50 2" xfId="1066"/>
    <cellStyle name="Обычный 51" xfId="1067"/>
    <cellStyle name="Обычный 51 2" xfId="1068"/>
    <cellStyle name="Обычный 52" xfId="1069"/>
    <cellStyle name="Обычный 53" xfId="1070"/>
    <cellStyle name="Обычный 53 2" xfId="1071"/>
    <cellStyle name="Обычный 54" xfId="1072"/>
    <cellStyle name="Обычный 55" xfId="1073"/>
    <cellStyle name="Обычный 56" xfId="1074"/>
    <cellStyle name="Обычный 57" xfId="1075"/>
    <cellStyle name="Обычный 57 2" xfId="1076"/>
    <cellStyle name="Обычный 57 2 2" xfId="1077"/>
    <cellStyle name="Обычный 57 2 2 2" xfId="1078"/>
    <cellStyle name="Обычный 57 2 2 2 2" xfId="1079"/>
    <cellStyle name="Обычный 57 2 2 3" xfId="1080"/>
    <cellStyle name="Обычный 57 2 3" xfId="1081"/>
    <cellStyle name="Обычный 57 2 3 2" xfId="1082"/>
    <cellStyle name="Обычный 57 2 3 2 2" xfId="1083"/>
    <cellStyle name="Обычный 57 2 3 3" xfId="1084"/>
    <cellStyle name="Обычный 57 2 3 3 2" xfId="1085"/>
    <cellStyle name="Обычный 57 2 4" xfId="1086"/>
    <cellStyle name="Обычный 57 2 4 2" xfId="1087"/>
    <cellStyle name="Обычный 57 2 4 2 2" xfId="1088"/>
    <cellStyle name="Обычный 57 2 4 3" xfId="1089"/>
    <cellStyle name="Обычный 57 2 4 3 2" xfId="1090"/>
    <cellStyle name="Обычный 57 2 4 4" xfId="1091"/>
    <cellStyle name="Обычный 57 2 4 4 2" xfId="1092"/>
    <cellStyle name="Обычный 57 2 4 4 2 2" xfId="1093"/>
    <cellStyle name="Обычный 57 2 4 5" xfId="1094"/>
    <cellStyle name="Обычный 57 2 5" xfId="1095"/>
    <cellStyle name="Обычный 57 2 5 2" xfId="1096"/>
    <cellStyle name="Обычный 57 2 5 2 2" xfId="1097"/>
    <cellStyle name="Обычный 57 2 5 3" xfId="1098"/>
    <cellStyle name="Обычный 57 2 6" xfId="1099"/>
    <cellStyle name="Обычный 57 2 6 2" xfId="1100"/>
    <cellStyle name="Обычный 57 2 7" xfId="1101"/>
    <cellStyle name="Обычный 57 3" xfId="1102"/>
    <cellStyle name="Обычный 57 3 2" xfId="1103"/>
    <cellStyle name="Обычный 57 4" xfId="1104"/>
    <cellStyle name="Обычный 58" xfId="1105"/>
    <cellStyle name="Обычный 58 2" xfId="1106"/>
    <cellStyle name="Обычный 58 2 2" xfId="1107"/>
    <cellStyle name="Обычный 58 2 2 2" xfId="1108"/>
    <cellStyle name="Обычный 58 2 3" xfId="1109"/>
    <cellStyle name="Обычный 58 3" xfId="1110"/>
    <cellStyle name="Обычный 58 3 2" xfId="1111"/>
    <cellStyle name="Обычный 58 4" xfId="1112"/>
    <cellStyle name="Обычный 59" xfId="1113"/>
    <cellStyle name="Обычный 59 2" xfId="1114"/>
    <cellStyle name="Обычный 59 2 2" xfId="1115"/>
    <cellStyle name="Обычный 59 2 2 2" xfId="1116"/>
    <cellStyle name="Обычный 59 2 3" xfId="1117"/>
    <cellStyle name="Обычный 59 3" xfId="1118"/>
    <cellStyle name="Обычный 59 3 2" xfId="1119"/>
    <cellStyle name="Обычный 59 4" xfId="1120"/>
    <cellStyle name="Обычный 6" xfId="1121"/>
    <cellStyle name="Обычный 6 2" xfId="1122"/>
    <cellStyle name="Обычный 6 2 2" xfId="1123"/>
    <cellStyle name="Обычный 6 2 2 2" xfId="1124"/>
    <cellStyle name="Обычный 6 2 3" xfId="1125"/>
    <cellStyle name="Обычный 6 3" xfId="1126"/>
    <cellStyle name="Обычный 6 4" xfId="1127"/>
    <cellStyle name="Обычный 6 5" xfId="1128"/>
    <cellStyle name="Обычный 6 5 2" xfId="1129"/>
    <cellStyle name="Обычный 6 6" xfId="1130"/>
    <cellStyle name="Обычный 6_Гидроузел на р.Тышкан" xfId="1131"/>
    <cellStyle name="Обычный 60" xfId="1132"/>
    <cellStyle name="Обычный 61" xfId="1133"/>
    <cellStyle name="Обычный 61 2" xfId="1134"/>
    <cellStyle name="Обычный 61 2 2" xfId="1135"/>
    <cellStyle name="Обычный 61 2 2 2" xfId="1136"/>
    <cellStyle name="Обычный 61 2 3" xfId="1137"/>
    <cellStyle name="Обычный 61 3" xfId="1138"/>
    <cellStyle name="Обычный 61 3 2" xfId="1139"/>
    <cellStyle name="Обычный 61 4" xfId="1140"/>
    <cellStyle name="Обычный 62" xfId="1141"/>
    <cellStyle name="Обычный 62 2" xfId="1142"/>
    <cellStyle name="Обычный 62 2 2" xfId="1143"/>
    <cellStyle name="Обычный 62 3" xfId="1144"/>
    <cellStyle name="Обычный 63" xfId="1145"/>
    <cellStyle name="Обычный 64" xfId="1146"/>
    <cellStyle name="Обычный 64 2" xfId="1147"/>
    <cellStyle name="Обычный 64 2 2" xfId="1148"/>
    <cellStyle name="Обычный 64 3" xfId="1149"/>
    <cellStyle name="Обычный 65" xfId="1150"/>
    <cellStyle name="Обычный 65 2" xfId="1151"/>
    <cellStyle name="Обычный 65 2 2" xfId="1152"/>
    <cellStyle name="Обычный 65 3" xfId="1153"/>
    <cellStyle name="Обычный 66" xfId="1154"/>
    <cellStyle name="Обычный 66 2" xfId="1155"/>
    <cellStyle name="Обычный 66 2 2" xfId="1156"/>
    <cellStyle name="Обычный 66 3" xfId="1157"/>
    <cellStyle name="Обычный 67" xfId="1158"/>
    <cellStyle name="Обычный 67 2" xfId="1159"/>
    <cellStyle name="Обычный 67 2 2" xfId="1160"/>
    <cellStyle name="Обычный 67 3" xfId="1161"/>
    <cellStyle name="Обычный 68" xfId="1162"/>
    <cellStyle name="Обычный 68 2" xfId="1163"/>
    <cellStyle name="Обычный 68 2 2" xfId="1164"/>
    <cellStyle name="Обычный 68 3" xfId="1165"/>
    <cellStyle name="Обычный 69" xfId="1166"/>
    <cellStyle name="Обычный 69 2" xfId="1167"/>
    <cellStyle name="Обычный 69 2 2" xfId="1168"/>
    <cellStyle name="Обычный 69 2 2 2" xfId="1169"/>
    <cellStyle name="Обычный 69 2 3" xfId="1170"/>
    <cellStyle name="Обычный 69 3" xfId="1171"/>
    <cellStyle name="Обычный 69 3 2" xfId="1172"/>
    <cellStyle name="Обычный 69 4" xfId="1173"/>
    <cellStyle name="Обычный 7" xfId="1174"/>
    <cellStyle name="Обычный 7 2" xfId="1175"/>
    <cellStyle name="Обычный 7 2 2" xfId="1176"/>
    <cellStyle name="Обычный 7 2 2 2" xfId="1177"/>
    <cellStyle name="Обычный 7 2 3" xfId="1178"/>
    <cellStyle name="Обычный 7 3" xfId="1179"/>
    <cellStyle name="Обычный 7 4" xfId="1180"/>
    <cellStyle name="Обычный 7 5" xfId="1181"/>
    <cellStyle name="Обычный 7 6" xfId="1182"/>
    <cellStyle name="Обычный 7 7" xfId="1183"/>
    <cellStyle name="Обычный 7_Гидроузел на р.Тышкан" xfId="1184"/>
    <cellStyle name="Обычный 70" xfId="1185"/>
    <cellStyle name="Обычный 70 2" xfId="1186"/>
    <cellStyle name="Обычный 70 2 2" xfId="1187"/>
    <cellStyle name="Обычный 70 2 2 2" xfId="1188"/>
    <cellStyle name="Обычный 70 2 2 2 2" xfId="1189"/>
    <cellStyle name="Обычный 70 2 2 3" xfId="1190"/>
    <cellStyle name="Обычный 70 2 3" xfId="1191"/>
    <cellStyle name="Обычный 70 2 3 2" xfId="1192"/>
    <cellStyle name="Обычный 70 2 4" xfId="1193"/>
    <cellStyle name="Обычный 70 3" xfId="1194"/>
    <cellStyle name="Обычный 70 3 2" xfId="1195"/>
    <cellStyle name="Обычный 70 4" xfId="1196"/>
    <cellStyle name="Обычный 71" xfId="1197"/>
    <cellStyle name="Обычный 71 2" xfId="1198"/>
    <cellStyle name="Обычный 71 2 2" xfId="1199"/>
    <cellStyle name="Обычный 71 2 2 2" xfId="1200"/>
    <cellStyle name="Обычный 71 2 3" xfId="1201"/>
    <cellStyle name="Обычный 71 3" xfId="1202"/>
    <cellStyle name="Обычный 71 3 2" xfId="1203"/>
    <cellStyle name="Обычный 71 3 2 2" xfId="1204"/>
    <cellStyle name="Обычный 71 3 2 2 2" xfId="1205"/>
    <cellStyle name="Обычный 71 3 2 3" xfId="1206"/>
    <cellStyle name="Обычный 71 3 3" xfId="1207"/>
    <cellStyle name="Обычный 71 4" xfId="1208"/>
    <cellStyle name="Обычный 71 4 2" xfId="1209"/>
    <cellStyle name="Обычный 71 5" xfId="1210"/>
    <cellStyle name="Обычный 71 6" xfId="1211"/>
    <cellStyle name="Обычный 72" xfId="1212"/>
    <cellStyle name="Обычный 72 2" xfId="1213"/>
    <cellStyle name="Обычный 72 3" xfId="1214"/>
    <cellStyle name="Обычный 72 3 2" xfId="1215"/>
    <cellStyle name="Обычный 72 3 3" xfId="1216"/>
    <cellStyle name="Обычный 72 4" xfId="1217"/>
    <cellStyle name="Обычный 73" xfId="1218"/>
    <cellStyle name="Обычный 73 2" xfId="1219"/>
    <cellStyle name="Обычный 73 3" xfId="1220"/>
    <cellStyle name="Обычный 74" xfId="1221"/>
    <cellStyle name="Обычный 75" xfId="1222"/>
    <cellStyle name="Обычный 75 2" xfId="1223"/>
    <cellStyle name="Обычный 76" xfId="1224"/>
    <cellStyle name="Обычный 76 2" xfId="1225"/>
    <cellStyle name="Обычный 76 2 2" xfId="1226"/>
    <cellStyle name="Обычный 76 2 2 2" xfId="1227"/>
    <cellStyle name="Обычный 76 2 3" xfId="1228"/>
    <cellStyle name="Обычный 76 3" xfId="1229"/>
    <cellStyle name="Обычный 76 4" xfId="1230"/>
    <cellStyle name="Обычный 77" xfId="1231"/>
    <cellStyle name="Обычный 78" xfId="1232"/>
    <cellStyle name="Обычный 79" xfId="1233"/>
    <cellStyle name="Обычный 79 2" xfId="1234"/>
    <cellStyle name="Обычный 8" xfId="1235"/>
    <cellStyle name="Обычный 8 2" xfId="1236"/>
    <cellStyle name="Обычный 8 2 2" xfId="1237"/>
    <cellStyle name="Обычный 8 2 2 2" xfId="1238"/>
    <cellStyle name="Обычный 8 2 3" xfId="1239"/>
    <cellStyle name="Обычный 8 3" xfId="1240"/>
    <cellStyle name="Обычный 8 4" xfId="1241"/>
    <cellStyle name="Обычный 8 5" xfId="1242"/>
    <cellStyle name="Обычный 8_Гидроузел на р.Тышкан" xfId="1243"/>
    <cellStyle name="Обычный 80" xfId="1244"/>
    <cellStyle name="Обычный 80 2" xfId="1245"/>
    <cellStyle name="Обычный 81" xfId="1246"/>
    <cellStyle name="Обычный 81 2" xfId="1247"/>
    <cellStyle name="Обычный 81 2 2" xfId="1248"/>
    <cellStyle name="Обычный 81 2 2 2" xfId="1249"/>
    <cellStyle name="Обычный 81 3" xfId="1250"/>
    <cellStyle name="Обычный 81 4" xfId="1251"/>
    <cellStyle name="Обычный 82" xfId="1252"/>
    <cellStyle name="Обычный 82 2" xfId="1253"/>
    <cellStyle name="Обычный 83" xfId="1254"/>
    <cellStyle name="Обычный 83 2" xfId="1255"/>
    <cellStyle name="Обычный 84" xfId="1256"/>
    <cellStyle name="Обычный 84 2" xfId="1257"/>
    <cellStyle name="Обычный 85" xfId="1258"/>
    <cellStyle name="Обычный 86" xfId="1259"/>
    <cellStyle name="Обычный 87" xfId="1260"/>
    <cellStyle name="Обычный 88" xfId="1261"/>
    <cellStyle name="Обычный 89" xfId="1262"/>
    <cellStyle name="Обычный 9" xfId="1263"/>
    <cellStyle name="Обычный 9 2" xfId="1264"/>
    <cellStyle name="Обычный 9 2 2" xfId="1265"/>
    <cellStyle name="Обычный 9 2 2 2" xfId="1266"/>
    <cellStyle name="Обычный 9 2 3" xfId="1267"/>
    <cellStyle name="Обычный 9 3" xfId="1268"/>
    <cellStyle name="Обычный 9 4" xfId="1269"/>
    <cellStyle name="Обычный 9 8" xfId="1270"/>
    <cellStyle name="Обычный 9 9" xfId="1271"/>
    <cellStyle name="Обычный 9_Каратальская плотина" xfId="1272"/>
    <cellStyle name="Обычный 90" xfId="1273"/>
    <cellStyle name="Обычный 91" xfId="1274"/>
    <cellStyle name="Обычный 92" xfId="1275"/>
    <cellStyle name="Обычный 93" xfId="1276"/>
    <cellStyle name="Обычный 93 2" xfId="1277"/>
    <cellStyle name="Обычный 94" xfId="1278"/>
    <cellStyle name="Обычный 95" xfId="1279"/>
    <cellStyle name="Обычный_Лист1" xfId="1497"/>
    <cellStyle name="Отличный" xfId="1280"/>
    <cellStyle name="Отличный 2" xfId="1281"/>
    <cellStyle name="Отличный 2 2" xfId="1282"/>
    <cellStyle name="Отличный 2 2 2" xfId="1283"/>
    <cellStyle name="Отличный 2 2 2 2" xfId="1284"/>
    <cellStyle name="Отличный 2 2 2 3" xfId="1285"/>
    <cellStyle name="Отличный 2 2 3" xfId="1286"/>
    <cellStyle name="Отличный 2 2 3 2" xfId="1287"/>
    <cellStyle name="Отличный 2 2 3 3" xfId="1288"/>
    <cellStyle name="Отличный 2 2 4" xfId="1289"/>
    <cellStyle name="Отличный 2 3" xfId="1290"/>
    <cellStyle name="Отличный 2 3 2" xfId="1291"/>
    <cellStyle name="Отличный 2 3 3" xfId="1292"/>
    <cellStyle name="Отличный 2 4" xfId="1293"/>
    <cellStyle name="Отличный 2 4 2" xfId="1294"/>
    <cellStyle name="Отличный 2 4 3" xfId="1295"/>
    <cellStyle name="Отличный 2 5" xfId="1296"/>
    <cellStyle name="Отличный 3" xfId="1297"/>
    <cellStyle name="Отличный 3 2" xfId="1298"/>
    <cellStyle name="Отличный 3 2 2" xfId="1299"/>
    <cellStyle name="Отличный 3 2 3" xfId="1300"/>
    <cellStyle name="Отличный 3 3" xfId="1301"/>
    <cellStyle name="Отличный 3 3 2" xfId="1302"/>
    <cellStyle name="Отличный 3 3 3" xfId="1303"/>
    <cellStyle name="Отличный 3 4" xfId="1304"/>
    <cellStyle name="Отличный 4" xfId="1305"/>
    <cellStyle name="Отличный 4 2" xfId="1306"/>
    <cellStyle name="Отличный 4 3" xfId="1307"/>
    <cellStyle name="Отличный 5" xfId="1308"/>
    <cellStyle name="Отличный 5 2" xfId="1309"/>
    <cellStyle name="Отличный 5 3" xfId="1310"/>
    <cellStyle name="Отличный 6" xfId="1311"/>
    <cellStyle name="Плохой 2" xfId="1312"/>
    <cellStyle name="Плохой 2 2" xfId="1313"/>
    <cellStyle name="Плохой 2 2 2" xfId="1314"/>
    <cellStyle name="Плохой 2 3" xfId="1315"/>
    <cellStyle name="Плохой 2 4" xfId="1316"/>
    <cellStyle name="Плохой 2 5" xfId="1317"/>
    <cellStyle name="Плохой 2_Электроэнергия" xfId="1318"/>
    <cellStyle name="Плохой 3" xfId="1319"/>
    <cellStyle name="Пояснение 2" xfId="1320"/>
    <cellStyle name="Пояснение 2 2" xfId="1321"/>
    <cellStyle name="Пояснение 2 2 2" xfId="1322"/>
    <cellStyle name="Пояснение 2 3" xfId="1323"/>
    <cellStyle name="Пояснение 2 4" xfId="1324"/>
    <cellStyle name="Пояснение 2 5" xfId="1325"/>
    <cellStyle name="Пояснение 2_Электроэнергия" xfId="1326"/>
    <cellStyle name="Пояснение 3" xfId="1327"/>
    <cellStyle name="Примечание 2" xfId="1328"/>
    <cellStyle name="Примечание 2 2" xfId="1329"/>
    <cellStyle name="Примечание 2 2 2" xfId="1330"/>
    <cellStyle name="Примечание 2 2 2 2" xfId="1331"/>
    <cellStyle name="Примечание 2 2 3" xfId="1332"/>
    <cellStyle name="Примечание 2 2 3 2" xfId="1333"/>
    <cellStyle name="Примечание 2 2 4" xfId="1334"/>
    <cellStyle name="Примечание 2 3" xfId="1335"/>
    <cellStyle name="Примечание 2 3 2" xfId="1336"/>
    <cellStyle name="Примечание 2 4" xfId="1337"/>
    <cellStyle name="Примечание 2 4 2" xfId="1338"/>
    <cellStyle name="Примечание 2 5" xfId="1339"/>
    <cellStyle name="Примечание 2 5 2" xfId="1340"/>
    <cellStyle name="Примечание 2 6" xfId="1341"/>
    <cellStyle name="Примечание 2 6 2" xfId="1342"/>
    <cellStyle name="Примечание 2 7" xfId="1343"/>
    <cellStyle name="Примечание 3" xfId="1344"/>
    <cellStyle name="Примечание 3 2" xfId="1345"/>
    <cellStyle name="Примечание 3 2 2" xfId="1346"/>
    <cellStyle name="Примечание 3 2 2 2" xfId="1347"/>
    <cellStyle name="Примечание 3 2 2 2 2" xfId="1348"/>
    <cellStyle name="Примечание 3 2 2 3" xfId="1349"/>
    <cellStyle name="Примечание 3 2 3" xfId="1350"/>
    <cellStyle name="Примечание 3 2 3 2" xfId="1351"/>
    <cellStyle name="Примечание 3 2 4" xfId="1352"/>
    <cellStyle name="Примечание 3 3" xfId="1353"/>
    <cellStyle name="Примечание 3 3 2" xfId="1354"/>
    <cellStyle name="Примечание 3 3 2 2" xfId="1355"/>
    <cellStyle name="Примечание 3 3 3" xfId="1356"/>
    <cellStyle name="Примечание 3 4" xfId="1357"/>
    <cellStyle name="Примечание 3 4 2" xfId="1358"/>
    <cellStyle name="Примечание 3 5" xfId="1359"/>
    <cellStyle name="Примечание 4" xfId="1360"/>
    <cellStyle name="Примечание 4 2" xfId="1361"/>
    <cellStyle name="Примечание 4 2 2" xfId="1362"/>
    <cellStyle name="Примечание 4 3" xfId="1363"/>
    <cellStyle name="Примечание 4 3 2" xfId="1364"/>
    <cellStyle name="Примечание 4 4" xfId="1365"/>
    <cellStyle name="Примечание 5" xfId="1366"/>
    <cellStyle name="Примечание 5 2" xfId="1367"/>
    <cellStyle name="Примечание 6" xfId="1368"/>
    <cellStyle name="Примечание 6 2" xfId="1369"/>
    <cellStyle name="Примечание 7" xfId="1370"/>
    <cellStyle name="Процентный 2" xfId="1371"/>
    <cellStyle name="Процентный 2 2" xfId="1372"/>
    <cellStyle name="Процентный 2 2 2" xfId="1373"/>
    <cellStyle name="Процентный 2 2 3" xfId="1374"/>
    <cellStyle name="Процентный 2 3" xfId="1375"/>
    <cellStyle name="Процентный 2 3 2" xfId="1376"/>
    <cellStyle name="Процентный 2 3 2 2" xfId="1377"/>
    <cellStyle name="Процентный 2 3 3" xfId="1378"/>
    <cellStyle name="Процентный 2 4" xfId="1379"/>
    <cellStyle name="Процентный 2 4 2" xfId="1380"/>
    <cellStyle name="Процентный 2 5" xfId="1381"/>
    <cellStyle name="Процентный 2 5 2" xfId="1382"/>
    <cellStyle name="Процентный 2 6" xfId="1383"/>
    <cellStyle name="Процентный 3" xfId="1384"/>
    <cellStyle name="Процентный 3 2" xfId="1385"/>
    <cellStyle name="Процентный 3 2 2" xfId="1386"/>
    <cellStyle name="Процентный 3 2 2 2" xfId="1387"/>
    <cellStyle name="Процентный 3 2 3" xfId="1388"/>
    <cellStyle name="Процентный 3 2 4" xfId="1389"/>
    <cellStyle name="Процентный 3 3" xfId="1390"/>
    <cellStyle name="Процентный 3 3 2" xfId="1391"/>
    <cellStyle name="Процентный 3 3 2 2" xfId="1392"/>
    <cellStyle name="Процентный 3 3 3" xfId="1393"/>
    <cellStyle name="Процентный 3 4" xfId="1394"/>
    <cellStyle name="Процентный 3 4 2" xfId="1395"/>
    <cellStyle name="Процентный 3 5" xfId="1396"/>
    <cellStyle name="Процентный 3 5 2" xfId="1397"/>
    <cellStyle name="Процентный 3 5 2 2" xfId="1398"/>
    <cellStyle name="Процентный 3 5 2 2 2" xfId="1399"/>
    <cellStyle name="Процентный 3 5 2 3" xfId="1400"/>
    <cellStyle name="Процентный 3 5 3" xfId="1401"/>
    <cellStyle name="Процентный 3 5 3 2" xfId="1402"/>
    <cellStyle name="Процентный 4" xfId="1403"/>
    <cellStyle name="Процентный 4 2" xfId="1404"/>
    <cellStyle name="Процентный 4 2 2" xfId="1405"/>
    <cellStyle name="Процентный 4 3" xfId="1406"/>
    <cellStyle name="Процентный 5" xfId="1407"/>
    <cellStyle name="Процентный 5 2" xfId="1408"/>
    <cellStyle name="Процентный 5 2 2" xfId="1409"/>
    <cellStyle name="Процентный 5 2 2 2" xfId="1410"/>
    <cellStyle name="Процентный 5 2 2 2 2" xfId="1411"/>
    <cellStyle name="Процентный 5 2 2 3" xfId="1412"/>
    <cellStyle name="Процентный 5 3" xfId="1413"/>
    <cellStyle name="Процентный 6" xfId="1414"/>
    <cellStyle name="Процентный 7" xfId="1415"/>
    <cellStyle name="Процентный 7 2" xfId="1416"/>
    <cellStyle name="Процентный 7 3" xfId="1417"/>
    <cellStyle name="Процентный 8" xfId="1418"/>
    <cellStyle name="Процентный 9" xfId="1419"/>
    <cellStyle name="Процентный 9 2" xfId="1420"/>
    <cellStyle name="Связанная ячейка 2" xfId="1421"/>
    <cellStyle name="Связанная ячейка 2 2" xfId="1422"/>
    <cellStyle name="Связанная ячейка 2 2 2" xfId="1423"/>
    <cellStyle name="Связанная ячейка 2 3" xfId="1424"/>
    <cellStyle name="Связанная ячейка 2 4" xfId="1425"/>
    <cellStyle name="Связанная ячейка 2 5" xfId="1426"/>
    <cellStyle name="Связанная ячейка 2_Электроэнергия" xfId="1427"/>
    <cellStyle name="Связанная ячейка 3" xfId="1428"/>
    <cellStyle name="Стиль 1" xfId="1429"/>
    <cellStyle name="Стиль 1 2" xfId="1430"/>
    <cellStyle name="Стиль 1 2 2" xfId="1431"/>
    <cellStyle name="Стиль 1 2 3" xfId="1432"/>
    <cellStyle name="Стиль 1 3" xfId="1433"/>
    <cellStyle name="Стиль 1 3 2" xfId="1434"/>
    <cellStyle name="Стиль 1 3 2 2" xfId="1435"/>
    <cellStyle name="Стиль 1 3 3" xfId="1436"/>
    <cellStyle name="Стиль 1 4" xfId="1437"/>
    <cellStyle name="Стиль 1 5" xfId="1438"/>
    <cellStyle name="Стиль 1 6" xfId="1439"/>
    <cellStyle name="Стиль 1_16 МСХ 13.09.11 с проблемными" xfId="1440"/>
    <cellStyle name="Супер" xfId="1441"/>
    <cellStyle name="Текст предупреждения 2" xfId="1442"/>
    <cellStyle name="Текст предупреждения 2 2" xfId="1443"/>
    <cellStyle name="Текст предупреждения 2 2 2" xfId="1444"/>
    <cellStyle name="Текст предупреждения 2 3" xfId="1445"/>
    <cellStyle name="Текст предупреждения 2 4" xfId="1446"/>
    <cellStyle name="Текст предупреждения 2 5" xfId="1447"/>
    <cellStyle name="Текст предупреждения 2_Электроэнергия" xfId="1448"/>
    <cellStyle name="Текст предупреждения 3" xfId="1449"/>
    <cellStyle name="Финансовый 10" xfId="1450"/>
    <cellStyle name="Финансовый 11" xfId="1451"/>
    <cellStyle name="Финансовый 12" xfId="1452"/>
    <cellStyle name="Финансовый 2" xfId="3"/>
    <cellStyle name="Финансовый 2 2" xfId="1453"/>
    <cellStyle name="Финансовый 2 2 2" xfId="1454"/>
    <cellStyle name="Финансовый 2 2 2 2" xfId="1455"/>
    <cellStyle name="Финансовый 2 2 3" xfId="1456"/>
    <cellStyle name="Финансовый 2 2 4" xfId="1457"/>
    <cellStyle name="Финансовый 2 2 5" xfId="1458"/>
    <cellStyle name="Финансовый 2 2 6" xfId="1459"/>
    <cellStyle name="Финансовый 2 2 7" xfId="1460"/>
    <cellStyle name="Финансовый 2 2 8" xfId="1461"/>
    <cellStyle name="Финансовый 2 3" xfId="1462"/>
    <cellStyle name="Финансовый 2 3 2" xfId="1463"/>
    <cellStyle name="Финансовый 2 3 2 2" xfId="1464"/>
    <cellStyle name="Финансовый 2 3 3" xfId="1465"/>
    <cellStyle name="Финансовый 2 3 3 2" xfId="1466"/>
    <cellStyle name="Финансовый 2 3 4" xfId="1467"/>
    <cellStyle name="Финансовый 2 3 4 2" xfId="1468"/>
    <cellStyle name="Финансовый 2 4" xfId="1469"/>
    <cellStyle name="Финансовый 2 5" xfId="1470"/>
    <cellStyle name="Финансовый 2 6" xfId="1471"/>
    <cellStyle name="Финансовый 2_Р-5" xfId="1472"/>
    <cellStyle name="Финансовый 3" xfId="1473"/>
    <cellStyle name="Финансовый 3 2" xfId="1474"/>
    <cellStyle name="Финансовый 3 3" xfId="1475"/>
    <cellStyle name="Финансовый 3 3 2" xfId="1476"/>
    <cellStyle name="Финансовый 4" xfId="1477"/>
    <cellStyle name="Финансовый 4 2" xfId="1478"/>
    <cellStyle name="Финансовый 5" xfId="1479"/>
    <cellStyle name="Финансовый 5 2" xfId="1480"/>
    <cellStyle name="Финансовый 6" xfId="1481"/>
    <cellStyle name="Финансовый 7" xfId="1482"/>
    <cellStyle name="Финансовый 8" xfId="1483"/>
    <cellStyle name="Финансовый 8 2" xfId="1484"/>
    <cellStyle name="Финансовый 9" xfId="1485"/>
    <cellStyle name="Хороший 2" xfId="1486"/>
    <cellStyle name="Хороший 2 2" xfId="1487"/>
    <cellStyle name="Хороший 2 2 2" xfId="1488"/>
    <cellStyle name="Хороший 2 3" xfId="1489"/>
    <cellStyle name="Хороший 2 4" xfId="1490"/>
    <cellStyle name="Хороший 2 5" xfId="1491"/>
    <cellStyle name="Хороший 2_Электроэнергия" xfId="1492"/>
    <cellStyle name="Хороший 3" xfId="1493"/>
    <cellStyle name="Хороший 3 2" xfId="1494"/>
    <cellStyle name="Хороший 4" xfId="14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\Users\Admin\Desktop\&#1045;&#1076;&#1080;&#1085;&#1099;&#1081;%20&#1090;&#1072;&#1088;&#1080;&#1092;%20&#1089;%201.05.2017%20&#1075;\&#1044;&#1080;&#1089;&#1082;%20D\&#1072;&#1085;&#1074;&#1072;&#1088;\RABOTA\&#1041;&#1091;&#1093;%20&#1091;&#1095;&#1077;&#1090;%20&#1080;%20&#1072;&#1091;&#1076;&#1080;&#1090;\&#1087;&#1072;&#1082;&#1077;&#1090;%20&#1086;&#1090;&#1095;&#1077;&#1090;&#1085;&#1086;&#1089;&#1090;&#1080;\&#1056;&#1077;&#1072;&#1083;&#1100;&#1085;&#1099;&#1081;%20&#1089;&#1077;&#1082;&#1090;&#1086;&#1088;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Documents%20and%20Settings\ABDRAKHMANOVA\Local%20Settings\Temporary%20Internet%20Files\OLK8\Documents\Clients\KMG\2006%20&#1075;&#1086;&#1076;\&#1040;&#1058;&#1057;%20&#1076;&#1083;&#1103;%20&#1085;&#1086;&#1074;&#1086;&#1075;&#1086;%20&#1086;&#1092;&#1080;&#1089;&#1072;\&#1053;&#1086;&#1074;&#1099;&#1081;%20&#1088;&#1072;&#1089;&#1095;&#1077;&#1090;%20&#1086;&#1090;13%20&#1084;&#1072;&#1088;&#1090;&#1072;\TEO%20Meridian%20KMG%20Office%20ISDN%20&#1094;&#1080;&#1092;&#1088;&#1086;&#1074;&#1099;&#1093;%20&#1073;&#1086;&#1083;&#1100;&#1096;&#107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-2021%20&#1074;%20&#1050;&#1072;&#1079;&#1074;&#1086;&#1076;&#1093;&#1086;&#1079;/&#1040;&#1082;&#1089;&#1091;/&#1041;&#1072;&#1093;&#1099;&#1090;/Users/&#1053;&#1072;&#1088;&#1080;&#1084;&#1072;&#1085;/AppData/Roaming/Microsoft/Excel/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ADK%20project\2%20&#1062;&#1041;&#1048;&#1048;&#1053;\2-8%20&#1054;&#1083;&#1077;&#1075;%20&#1048;&#1074;&#1072;&#1089;&#1090;&#1086;&#1074;\&#1058;&#1069;&#1054;%20&#1048;&#1047;%20&#1057;&#1090;&#1077;&#1087;&#1085;&#1086;&#1075;&#1086;&#1088;&#1089;%20&#1088;&#1072;&#1089;&#1095;&#1077;&#1090;%202015-04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onateo\Desktop\Quotation\Q%202010\Price%20list%202010\Jan%2010\Oracle%20Technology%20Localizable%20Price%20List%20(RM)-Oc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\Users\Admin\Desktop\&#1045;&#1076;&#1080;&#1085;&#1099;&#1081;%20&#1090;&#1072;&#1088;&#1080;&#1092;%20&#1089;%201.05.2017%20&#1075;\p-otdel\Documents%20and%20Settings\&#1055;&#1086;&#1083;&#1100;&#1079;&#1086;&#1074;&#1072;&#1090;&#1077;&#1083;&#1100;\Local%20Settings\Temporary%20Internet%20Files\Content.IE5\6HD6NIT0\DOCUME~1\Nazar1\LOCALS~1\Temp\Rar$DI00.755\&#1053;&#1086;&#1074;&#1072;&#1103;%20&#1087;&#1072;&#1087;&#1082;&#1072;1\&#1055;&#1083;&#1072;&#1085;&#1080;&#1088;&#1086;&#1074;&#1072;&#1085;&#1080;&#1077;%20&#1073;&#1102;&#1076;&#1078;&#1077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rek/Local%20Settings/Temporary%20Internet%20Files/Content.Outlook/HHC4QBVY/LOCALIZABLE_EPLO_TECH_OP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onateo/Desktop/Quotation/Q%202010/Price%20list%202010/Jan%2010/Oracle%20Technology%20Localizable%20Price%20List%20(RM)-O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1;&#1070;&#1044;&#1046;&#1045;&#1058;%202015/&#1044;&#1080;&#1085;&#1072;&#1088;&#1072;/&#1041;&#1070;&#1044;&#1046;&#1045;&#1058;%202014%204/&#1055;&#1083;&#1072;&#1085;%20&#1088;&#1072;&#1079;&#1074;&#1080;&#1090;&#1080;&#1103;%202014%2017.09.2013/Worksheet%20in%205650%20PP&amp;E%20movement%20-%20%20Final%20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</sheetNames>
    <sheetDataSet>
      <sheetData sheetId="0"/>
      <sheetData sheetId="1">
        <row r="4">
          <cell r="D4" t="str">
            <v>__  полугодие 200х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АО «Национальная компания «КазМунайГаз»</v>
          </cell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utput Report"/>
      <sheetName val="Order Code Breakout"/>
      <sheetName val="calc"/>
      <sheetName val="proposal"/>
      <sheetName val="формула оплаты"/>
      <sheetName val="счет"/>
      <sheetName val="note"/>
    </sheetNames>
    <sheetDataSet>
      <sheetData sheetId="0" refreshError="1"/>
      <sheetData sheetId="1" refreshError="1"/>
      <sheetData sheetId="2" refreshError="1">
        <row r="26">
          <cell r="E26">
            <v>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  <sheetName val="FP20DB (3)"/>
      <sheetName val="Курс валют"/>
      <sheetName val="АЗФ"/>
      <sheetName val="АК"/>
      <sheetName val="Актюбе"/>
      <sheetName val="ССГ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  <sheetName val="свод"/>
      <sheetName val="calc"/>
      <sheetName val="PP&amp;E mvt for 2003"/>
      <sheetName val="2008 ГСМ"/>
      <sheetName val="Плата за загрязнение "/>
      <sheetName val="Типограф"/>
      <sheetName val="IS"/>
      <sheetName val="База"/>
      <sheetName val="Hidden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Служебный ФКРБ"/>
      <sheetName val="Источник финансирования"/>
      <sheetName val="Способ закупки"/>
      <sheetName val="Тип пункта плана"/>
      <sheetName val="Содержание"/>
      <sheetName val="Макро"/>
      <sheetName val="Собственный капитал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класс"/>
      <sheetName val="прил№10"/>
      <sheetName val="1 (2)"/>
      <sheetName val="ППД"/>
      <sheetName val="2в"/>
      <sheetName val="общ-нефт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O.500 Property Tax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4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Movement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юджет тек. затрат"/>
      <sheetName val="Cashflow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Спр. раб.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ТД РА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СписокТЭП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ОборБалФормОтч"/>
      <sheetName val="ТитулЛистОтч"/>
      <sheetName val="2008 ГСМ"/>
      <sheetName val="канц"/>
      <sheetName val="Плата за загрязнение "/>
      <sheetName val="Типограф"/>
      <sheetName val="L-1"/>
      <sheetName val="ввод-вывод ОС авг2004- 2005"/>
      <sheetName val="поставка сравн13"/>
      <sheetName val="Б.мчас (П)"/>
      <sheetName val="1 вариант  2009 "/>
      <sheetName val="XREF"/>
      <sheetName val="FES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Capex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IS"/>
      <sheetName val="Hidden"/>
      <sheetName val="ОТЧЕТ КТЖ 01.01.09"/>
      <sheetName val="ОТиТБ"/>
      <sheetName val="Graph"/>
      <sheetName val="д.7.001"/>
      <sheetName val="-расчет налогов от ФОТ  на 2014"/>
      <sheetName val="misc"/>
      <sheetName val="Pbs_Wbs_ATC"/>
      <sheetName val="Non-Statistical Sampling Master"/>
      <sheetName val="Global Data"/>
      <sheetName val="SMSTemp"/>
      <sheetName val="GAAP TB 30.09.01  detail p&amp;l"/>
      <sheetName val="УПРАВЛЕНИЕ11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Лист2"/>
      <sheetName val="Форма3.6"/>
      <sheetName val="FA Movement "/>
      <sheetName val="depreciation testing"/>
      <sheetName val="исп.см."/>
      <sheetName val="L&amp;E"/>
      <sheetName val="Cash flows - PBC"/>
      <sheetName val="FA regist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бит"/>
      <sheetName val="из сем"/>
      <sheetName val="ремонт 25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List of values"/>
      <sheetName val="Water trucking 2005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Info"/>
      <sheetName val="ECM_PP"/>
      <sheetName val="Исход"/>
      <sheetName val="Нефть"/>
      <sheetName val="L-1"/>
      <sheetName val="FES"/>
      <sheetName val="цеховые"/>
      <sheetName val="ГПЗ_ПОСД_Способ закупок"/>
      <sheetName val="ОР"/>
      <sheetName val="всп"/>
      <sheetName val="ОТиТБ"/>
      <sheetName val="план07"/>
      <sheetName val="MS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исп.см."/>
      <sheetName val="Лист4"/>
      <sheetName val="Б.мчас (П)"/>
      <sheetName val="Лист1"/>
      <sheetName val="из_сем"/>
      <sheetName val="Добыча_нефти4"/>
      <sheetName val="поставка_сравн13"/>
      <sheetName val="факт_2005_г_"/>
      <sheetName val="Изменяемые_данные"/>
      <sheetName val="List_of_values"/>
      <sheetName val="Water_trucking_2005"/>
      <sheetName val="факс(2005-20гг_)"/>
      <sheetName val="PP&amp;E_mvt_for_2003"/>
      <sheetName val="дебит_на_31_06_05"/>
      <sheetName val="Лист_1"/>
      <sheetName val="мат_расходы"/>
      <sheetName val="ремонт_25"/>
      <sheetName val="Combined_TS_EP_KMG_3m_2009"/>
      <sheetName val="PR_CN"/>
      <sheetName val="H3_100_Rollforward"/>
      <sheetName val="GAAP_TB_31_12_01__detail_p&amp;l"/>
      <sheetName val="C1-a_300_Conf-3M"/>
      <sheetName val="Balance_Sheet"/>
      <sheetName val="ГПЗ_ПОСД_Способ_закупок"/>
      <sheetName val="12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текст"/>
      <sheetName val="Оплата труда"/>
      <sheetName val="Налоги"/>
      <sheetName val="Страхование"/>
      <sheetName val="Амортизация"/>
      <sheetName val="ТМЗ"/>
      <sheetName val="чувствит фин"/>
      <sheetName val="чувствит экон"/>
      <sheetName val="Себестом и Доход"/>
    </sheetNames>
    <sheetDataSet>
      <sheetData sheetId="0"/>
      <sheetData sheetId="1">
        <row r="94">
          <cell r="C94">
            <v>5.5E-2</v>
          </cell>
        </row>
      </sheetData>
      <sheetData sheetId="2">
        <row r="14">
          <cell r="E14">
            <v>28600000</v>
          </cell>
        </row>
        <row r="15">
          <cell r="E15">
            <v>0</v>
          </cell>
        </row>
      </sheetData>
      <sheetData sheetId="3"/>
      <sheetData sheetId="4"/>
      <sheetData sheetId="5">
        <row r="11">
          <cell r="D11">
            <v>0.1</v>
          </cell>
        </row>
        <row r="12">
          <cell r="D12">
            <v>0.25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Изменяемые данные"/>
      <sheetName val="Форма2"/>
      <sheetName val="Financial ratios А3"/>
      <sheetName val="Форма1"/>
      <sheetName val="Пр2"/>
      <sheetName val="факт 2005 г."/>
      <sheetName val="balans 3"/>
      <sheetName val="З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Лист1"/>
      <sheetName val="KTG_m"/>
      <sheetName val="СПгнг"/>
      <sheetName val="мат расходы"/>
      <sheetName val="Налоги на транспорт"/>
      <sheetName val="6 NK"/>
      <sheetName val="ремонт 25"/>
      <sheetName val="Ден потоки"/>
      <sheetName val="00"/>
      <sheetName val="1.411.1"/>
      <sheetName val="ОТиТБ"/>
      <sheetName val="расчет прибыли"/>
      <sheetName val="амортиз_ввод"/>
      <sheetName val="НДС"/>
      <sheetName val="1610"/>
      <sheetName val="1210"/>
      <sheetName val="Haul cons"/>
      <sheetName val="Распределение прибыли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по 2007 году план на 2008 год"/>
      <sheetName val="Movements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Hidden"/>
      <sheetName val="ДС МЗК"/>
      <sheetName val="Текущие цены"/>
      <sheetName val="рабочий"/>
      <sheetName val="окраска"/>
      <sheetName val="ГПЗ_ПОСД_Способ закупок"/>
      <sheetName val="ФС-75"/>
      <sheetName val="ФСМн "/>
      <sheetName val="ФХ "/>
      <sheetName val="ФХС-40 "/>
      <sheetName val="ФХС-48 "/>
      <sheetName val="Лист2"/>
      <sheetName val="Книга1"/>
      <sheetName val="5NK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Main Page"/>
      <sheetName val="L-1"/>
      <sheetName val="База"/>
      <sheetName val="вознаграждение"/>
      <sheetName val="t0_name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Индексы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/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11"/>
      <sheetName val="Содержание"/>
      <sheetName val="Добыча нефти4"/>
      <sheetName val="#REF"/>
      <sheetName val="Control"/>
      <sheetName val="  2.3.2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Prelim Cost"/>
      <sheetName val="приложение№3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Нефть"/>
      <sheetName val="I. Прогноз доходов"/>
      <sheetName val="LME_prices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Лист3"/>
      <sheetName val="точн2"/>
      <sheetName val="исходные данные"/>
      <sheetName val="2.8. стр-ра себестоимости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Loans out"/>
      <sheetName val="Гр5(о)"/>
      <sheetName val="свод"/>
      <sheetName val="Hidden"/>
      <sheetName val="Sheet1"/>
      <sheetName val="Сводная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Capex"/>
      <sheetName val="Assump"/>
      <sheetName val="Ввод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БРК 1"/>
      <sheetName val="БРК 2"/>
      <sheetName val="БРК 3"/>
      <sheetName val="Управление"/>
      <sheetName val="ГБРК"/>
      <sheetName val="Произв. затрат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heet2"/>
      <sheetName val="IIb P_L short"/>
      <sheetName val="IV REVENUE  F_B"/>
      <sheetName val="Параметры"/>
      <sheetName val="Hidden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Threshold Table"/>
      <sheetName val="Prelim Cost"/>
      <sheetName val="FA register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Treatment Summary"/>
      <sheetName val="cash product. plan"/>
      <sheetName val="Chart"/>
      <sheetName val="GAAP TB 30.09.01  detail p&amp;l"/>
      <sheetName val=" По скв"/>
      <sheetName val="Распределение"/>
      <sheetName val="ЦХЛ 2004"/>
      <sheetName val="XREF"/>
      <sheetName val="Read me first"/>
      <sheetName val="DB"/>
      <sheetName val="13. Проверка"/>
      <sheetName val="11. Тест на обесценение"/>
      <sheetName val="Dictionaries"/>
      <sheetName val="Range data"/>
      <sheetName val="PRECA citadis"/>
      <sheetName val="Other software VCR"/>
      <sheetName val="Depr"/>
      <sheetName val="M1-Main Assu"/>
      <sheetName val="Cover"/>
      <sheetName val="ОПГЗ"/>
      <sheetName val="План ГЗ"/>
      <sheetName val="Master Inputs Start here"/>
      <sheetName val="Control Settings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ТЭП"/>
      <sheetName val="Форма2"/>
      <sheetName val="Пром1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ОТиТБ"/>
      <sheetName val="I. Прогноз доходов"/>
      <sheetName val="1NK"/>
      <sheetName val="Notes IS"/>
      <sheetName val="Input TD"/>
      <sheetName val="Prelim Cost"/>
      <sheetName val="#ССЫЛКА"/>
      <sheetName val="бартер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Лист1"/>
      <sheetName val="2_2_ОтклОТМ"/>
      <sheetName val="1_3_2_ОТМ"/>
      <sheetName val="1кв. "/>
      <sheetName val="2кв."/>
      <sheetName val="Сеть"/>
      <sheetName val="общие данные"/>
      <sheetName val="10 БО (kzt)"/>
      <sheetName val="Форма1"/>
      <sheetName val="Бюджет"/>
      <sheetName val="смета"/>
      <sheetName val="Штатное 2012-2015"/>
      <sheetName val="Sheet5"/>
      <sheetName val="Loans out"/>
      <sheetName val="МодельППП (Свод)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Потребители"/>
      <sheetName val="Блоки"/>
      <sheetName val="отделы"/>
      <sheetName val="MATRIX_DA_10"/>
      <sheetName val="list"/>
      <sheetName val="Datasheet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Hidden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I KEY INFORMATION"/>
      <sheetName val="Счетчики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L-1 (БРК)"/>
      <sheetName val="g-1"/>
      <sheetName val="Resp _2_"/>
      <sheetName val="2@"/>
      <sheetName val="из сем"/>
      <sheetName val="13 NGDO"/>
      <sheetName val="жд тарифы"/>
      <sheetName val="2 БО (тенге)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2БО"/>
      <sheetName val="I. Прогноз доходов"/>
      <sheetName val="Лист3"/>
      <sheetName val="Input TD"/>
      <sheetName val="2_"/>
      <sheetName val="МО 0012"/>
      <sheetName val="класс"/>
      <sheetName val="Об-я св-а"/>
      <sheetName val="Пром1"/>
      <sheetName val="ЦентрЗатр"/>
      <sheetName val="табель"/>
      <sheetName val="ЕдИзм"/>
      <sheetName val="Предпр"/>
      <sheetName val="1NK"/>
      <sheetName val="#REF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Изменения"/>
    </sheetNames>
    <sheetDataSet>
      <sheetData sheetId="0"/>
      <sheetData sheetId="1"/>
      <sheetData sheetId="2">
        <row r="2">
          <cell r="B2">
            <v>10500000</v>
          </cell>
        </row>
        <row r="3">
          <cell r="B3">
            <v>0.03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 refreshError="1">
        <row r="1">
          <cell r="D1">
            <v>1.9999999999999996</v>
          </cell>
        </row>
      </sheetData>
      <sheetData sheetId="1" refreshError="1">
        <row r="10">
          <cell r="I10">
            <v>3.5255000000000001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KreПК"/>
      <sheetName val="Sheet1"/>
      <sheetName val="7.1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misc"/>
      <sheetName val="finbal10"/>
      <sheetName val="KCC"/>
      <sheetName val="Данные"/>
      <sheetName val="П"/>
      <sheetName val="Production_ref_Q4"/>
      <sheetName val="Sales-COS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Russia Print Version"/>
      <sheetName val="12НК"/>
      <sheetName val="3НК"/>
      <sheetName val="7НК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Comp06"/>
      <sheetName val="Keys"/>
      <sheetName val="Precios"/>
      <sheetName val="Analytics"/>
      <sheetName val="FA Movement Kyrg"/>
      <sheetName val="Reference"/>
      <sheetName val="д.7.001"/>
      <sheetName val="-расчет налогов от ФОТ  на 2014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Securities"/>
      <sheetName val="16.12"/>
      <sheetName val="Макро"/>
      <sheetName val="$ IS"/>
      <sheetName val="MetaData"/>
      <sheetName val="ЛСЦ начисленное на 31.12.08"/>
      <sheetName val="ЛЛизинг начис. на 31.12.08"/>
      <sheetName val="ВОЛС"/>
      <sheetName val="11"/>
      <sheetName val="10"/>
      <sheetName val="7"/>
      <sheetName val="факс(2005-20гг.)"/>
      <sheetName val="I KEY INFORMATION"/>
      <sheetName val="почтов.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ГМ "/>
      <sheetName val="ДД"/>
      <sheetName val="ATI"/>
      <sheetName val="Блоки"/>
      <sheetName val="_ССЫЛКА"/>
      <sheetName val="Справочник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Гр5(о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Profiles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dditions_Disposals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Wells"/>
      <sheetName val="fish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Служебный ФК_x0005__x0000_"/>
      <sheetName val="6НК簀⽕쐀⽕"/>
      <sheetName val="Loaded"/>
      <sheetName val="PIT&amp;PP(2)"/>
      <sheetName val="153541"/>
      <sheetName val="Project Detail Inputs"/>
      <sheetName val="тиме"/>
      <sheetName val="InputTI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 _x000d_"/>
      <sheetName val="_x0000__x000e__x0000_&#10;_x0000__x0008__x0000_&#10;_x0000__x000b__x0000__x0010__x0000__x0007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ВСДС_1 (MAIN)"/>
      <sheetName val="без НДС"/>
      <sheetName val="Служебный ФК_x0005_"/>
      <sheetName val="Input_Assumptions"/>
      <sheetName val="бартер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Технический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Общие данные"/>
      <sheetName val="Затраты утил.ТБО"/>
      <sheetName val="14_1_2_2__Услуги связи_"/>
      <sheetName val="Links"/>
      <sheetName val="Production_analysis"/>
      <sheetName val="breakdown"/>
      <sheetName val="P&amp;L"/>
      <sheetName val="Provisions"/>
      <sheetName val="FA depreciation"/>
      <sheetName val="N"/>
      <sheetName val="Исх.данные"/>
      <sheetName val="распределение модели"/>
      <sheetName val="цеховые"/>
      <sheetName val="ПАРАМ"/>
      <sheetName val="6НК퐀ᵝഀ놃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 По скв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6НК/"/>
      <sheetName val="Test of FA Installation"/>
      <sheetName val="Additions"/>
      <sheetName val="Расчет объема СУИБ"/>
      <sheetName val="LTM"/>
      <sheetName val="CREDIT STATS"/>
      <sheetName val="DropZone"/>
      <sheetName val="Analitics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6НК/_x0000_렀£"/>
      <sheetName val="Staff"/>
      <sheetName val="Пром1"/>
      <sheetName val="Ural med"/>
      <sheetName val="НДПИ"/>
      <sheetName val="CD-실적"/>
      <sheetName val="CONB001A_010_30"/>
      <sheetName val="Store"/>
      <sheetName val="КС 2018"/>
      <sheetName val="Lists"/>
      <sheetName val="Коэфф"/>
      <sheetName val="98-02E&amp;PSUM"/>
      <sheetName val="4НК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КР з.ч"/>
      <sheetName val="[form.xls]6НК/_x0000_�¹"/>
      <sheetName val="[form.xls][form.xls]6НК/_x0000_�¹"/>
      <sheetName val="[form.xls]6НК/"/>
      <sheetName val="Все виды материалов D`1-18"/>
      <sheetName val="b-4"/>
      <sheetName val="Product Assumptions"/>
      <sheetName val="План_произв-в_x0006__x000c__x0007__x000f__x0010__x0011__x0007__x0007_贰΢ǅ_x0000_Ā_x0000__x0000__x0000__x0000_"/>
      <sheetName val="Служебный ФК?_x001f_"/>
      <sheetName val="Служебный ФК?_x0012_"/>
      <sheetName val="[form.xls][form.xls]6НК/"/>
      <sheetName val="Служебный ФК悤_x001d_"/>
      <sheetName val="6НК吀ᥢഀ榃"/>
      <sheetName val="План_произв-в_x0006__x000c__x0007__x000f__x0010__x0011__x0007__x0007_贰΢ǅ"/>
      <sheetName val="ConsumptionPerUnit"/>
      <sheetName val="14.1.8.11.(Прочие)"/>
      <sheetName val="3.ФОТ"/>
      <sheetName val="4.Налоги"/>
      <sheetName val="Залоги c RS"/>
      <sheetName val="Исх"/>
      <sheetName val="WBS98"/>
      <sheetName val="Служебный ФК _x0000_"/>
      <sheetName val="Служебный ФК "/>
      <sheetName val="ïîñòàâêà ñðàâí13"/>
      <sheetName val="Chart_data"/>
      <sheetName val="01-45"/>
      <sheetName val="Sheet3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nput TI"/>
      <sheetName val="Конс "/>
      <sheetName val="6НК쌊 /"/>
      <sheetName val="Конфигурация МАКРО"/>
      <sheetName val="ожид ФОТ_2010_форма1"/>
      <sheetName val="свод ФОТ"/>
      <sheetName val="Актив(1)"/>
      <sheetName val="6НК   _x000d_"/>
      <sheetName val="Служебный ФК恔 "/>
      <sheetName val="Служебный ФК "/>
      <sheetName val="Служебный ФК  "/>
      <sheetName val="Индексы перероценки"/>
      <sheetName val="Управление"/>
      <sheetName val="input_data"/>
      <sheetName val="Финбюджет свод "/>
      <sheetName val="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 refreshError="1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/>
      <sheetData sheetId="819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/>
      <sheetData sheetId="928"/>
      <sheetData sheetId="929"/>
      <sheetData sheetId="930"/>
      <sheetData sheetId="931"/>
      <sheetData sheetId="932" refreshError="1"/>
      <sheetData sheetId="933" refreshError="1"/>
      <sheetData sheetId="934" refreshError="1"/>
      <sheetData sheetId="935"/>
      <sheetData sheetId="936"/>
      <sheetData sheetId="937" refreshError="1"/>
      <sheetData sheetId="938" refreshError="1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 refreshError="1"/>
      <sheetData sheetId="96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из сем"/>
      <sheetName val="U2 775 - COGS comparison per su"/>
      <sheetName val="PP&amp;E mvt for 2003"/>
      <sheetName val="Production_ref_Q4"/>
      <sheetName val="Sales-COS"/>
      <sheetName val="ЗАО_н.ит"/>
      <sheetName val="#ССЫЛКА"/>
      <sheetName val="ЗАО_мес"/>
      <sheetName val="Non-Statistical Sampling Master"/>
      <sheetName val="Global Data"/>
      <sheetName val="SMSTemp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Comp06"/>
      <sheetName val="перевозки"/>
      <sheetName val="Список документов"/>
      <sheetName val="Pbs_Wbs_ATC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ВОЛС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CD-실적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L-1"/>
      <sheetName val="Собственный капитал"/>
      <sheetName val="- 1 -"/>
      <sheetName val="ставки"/>
      <sheetName val="VLOOKUP"/>
      <sheetName val="INPUTMASTER"/>
      <sheetName val="Test of FA Installation"/>
      <sheetName val="Additions"/>
      <sheetName val="Данные"/>
      <sheetName val="Depr"/>
      <sheetName val="Book Adjustments"/>
      <sheetName val="Ôîðìà2"/>
      <sheetName val="Ñîáñòâåííûé êàïèòàë"/>
      <sheetName val="TB"/>
      <sheetName val="00"/>
      <sheetName val="InputTD"/>
      <sheetName val="Kas FA Movement"/>
      <sheetName val="Inventory Count Sheet"/>
      <sheetName val="2_Loans to customers"/>
      <sheetName val="Notes IS"/>
      <sheetName val="July_03_Pg8"/>
      <sheetName val="Financial ratios А3"/>
      <sheetName val="C 25"/>
      <sheetName val="2005 Social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breakdown"/>
      <sheetName val="FA depreciation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IS"/>
      <sheetName val="General Assumptions"/>
      <sheetName val="MODEL500"/>
      <sheetName val="консолид Нурсат"/>
      <sheetName val="TB-KZT"/>
      <sheetName val="TB USD"/>
      <sheetName val="1НК_объемы"/>
      <sheetName val="Control"/>
      <sheetName val="Interco payables&amp;receivables"/>
      <sheetName val=""/>
      <sheetName val="Intercompany transactions"/>
      <sheetName val="$ IS"/>
      <sheetName val="Cur portion of L-t loans 2006"/>
      <sheetName val="Dept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gp_tarvod@mail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rgp_tarvod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HXA136"/>
  <sheetViews>
    <sheetView view="pageBreakPreview" zoomScale="91" zoomScaleSheetLayoutView="91" workbookViewId="0">
      <selection activeCell="F15" sqref="F15"/>
    </sheetView>
  </sheetViews>
  <sheetFormatPr defaultColWidth="9.140625" defaultRowHeight="15.75"/>
  <cols>
    <col min="1" max="1" width="6.5703125" style="14" customWidth="1"/>
    <col min="2" max="2" width="32.7109375" style="15" customWidth="1"/>
    <col min="3" max="3" width="10.85546875" style="15" customWidth="1"/>
    <col min="4" max="4" width="16.140625" style="1" customWidth="1"/>
    <col min="5" max="5" width="16" style="1" customWidth="1"/>
    <col min="6" max="6" width="11.28515625" style="1" customWidth="1"/>
    <col min="7" max="7" width="35.7109375" style="1" customWidth="1"/>
    <col min="8" max="8" width="7.5703125" style="1" hidden="1" customWidth="1"/>
    <col min="9" max="11" width="9.140625" style="1" hidden="1" customWidth="1"/>
    <col min="12" max="13" width="11.28515625" style="1" bestFit="1" customWidth="1"/>
    <col min="14" max="14" width="9.28515625" style="1" bestFit="1" customWidth="1"/>
    <col min="15" max="43" width="9.140625" style="1"/>
    <col min="44" max="44" width="5.7109375" style="1" customWidth="1"/>
    <col min="45" max="45" width="65" style="1" customWidth="1"/>
    <col min="46" max="46" width="20" style="1" customWidth="1"/>
    <col min="47" max="47" width="26.28515625" style="1" customWidth="1"/>
    <col min="48" max="48" width="22.140625" style="1" customWidth="1"/>
    <col min="49" max="49" width="0.140625" style="1" customWidth="1"/>
    <col min="50" max="50" width="19.140625" style="1" customWidth="1"/>
    <col min="51" max="52" width="0" style="1" hidden="1" customWidth="1"/>
    <col min="53" max="53" width="153.85546875" style="1" customWidth="1"/>
    <col min="54" max="54" width="14.85546875" style="1" customWidth="1"/>
    <col min="55" max="55" width="16.7109375" style="1" bestFit="1" customWidth="1"/>
    <col min="56" max="299" width="9.140625" style="1"/>
    <col min="300" max="300" width="5.7109375" style="1" customWidth="1"/>
    <col min="301" max="301" width="65" style="1" customWidth="1"/>
    <col min="302" max="302" width="20" style="1" customWidth="1"/>
    <col min="303" max="303" width="26.28515625" style="1" customWidth="1"/>
    <col min="304" max="304" width="22.140625" style="1" customWidth="1"/>
    <col min="305" max="305" width="0.140625" style="1" customWidth="1"/>
    <col min="306" max="306" width="19.140625" style="1" customWidth="1"/>
    <col min="307" max="308" width="0" style="1" hidden="1" customWidth="1"/>
    <col min="309" max="309" width="153.85546875" style="1" customWidth="1"/>
    <col min="310" max="310" width="14.85546875" style="1" customWidth="1"/>
    <col min="311" max="311" width="16.7109375" style="1" bestFit="1" customWidth="1"/>
    <col min="312" max="555" width="9.140625" style="1"/>
    <col min="556" max="556" width="5.7109375" style="1" customWidth="1"/>
    <col min="557" max="557" width="65" style="1" customWidth="1"/>
    <col min="558" max="558" width="20" style="1" customWidth="1"/>
    <col min="559" max="559" width="26.28515625" style="1" customWidth="1"/>
    <col min="560" max="560" width="22.140625" style="1" customWidth="1"/>
    <col min="561" max="561" width="0.140625" style="1" customWidth="1"/>
    <col min="562" max="562" width="19.140625" style="1" customWidth="1"/>
    <col min="563" max="564" width="0" style="1" hidden="1" customWidth="1"/>
    <col min="565" max="565" width="153.85546875" style="1" customWidth="1"/>
    <col min="566" max="566" width="14.85546875" style="1" customWidth="1"/>
    <col min="567" max="567" width="16.7109375" style="1" bestFit="1" customWidth="1"/>
    <col min="568" max="811" width="9.140625" style="1"/>
    <col min="812" max="812" width="5.7109375" style="1" customWidth="1"/>
    <col min="813" max="813" width="65" style="1" customWidth="1"/>
    <col min="814" max="814" width="20" style="1" customWidth="1"/>
    <col min="815" max="815" width="26.28515625" style="1" customWidth="1"/>
    <col min="816" max="816" width="22.140625" style="1" customWidth="1"/>
    <col min="817" max="817" width="0.140625" style="1" customWidth="1"/>
    <col min="818" max="818" width="19.140625" style="1" customWidth="1"/>
    <col min="819" max="820" width="0" style="1" hidden="1" customWidth="1"/>
    <col min="821" max="821" width="153.85546875" style="1" customWidth="1"/>
    <col min="822" max="822" width="14.85546875" style="1" customWidth="1"/>
    <col min="823" max="823" width="16.7109375" style="1" bestFit="1" customWidth="1"/>
    <col min="824" max="1067" width="8.85546875" style="1" customWidth="1"/>
    <col min="1068" max="1068" width="5.7109375" style="1" customWidth="1"/>
    <col min="1069" max="1069" width="65" style="1" customWidth="1"/>
    <col min="1070" max="1070" width="20" style="1" customWidth="1"/>
    <col min="1071" max="1071" width="26.28515625" style="1" customWidth="1"/>
    <col min="1072" max="1072" width="22.140625" style="1" customWidth="1"/>
    <col min="1073" max="1073" width="0.140625" style="1" customWidth="1"/>
    <col min="1074" max="1074" width="19.140625" style="1" customWidth="1"/>
    <col min="1075" max="1076" width="0" style="1" hidden="1" customWidth="1"/>
    <col min="1077" max="1077" width="153.85546875" style="1" customWidth="1"/>
    <col min="1078" max="1078" width="14.85546875" style="1" customWidth="1"/>
    <col min="1079" max="1079" width="16.7109375" style="1" bestFit="1" customWidth="1"/>
    <col min="1080" max="1323" width="9.140625" style="1"/>
    <col min="1324" max="1324" width="5.7109375" style="1" customWidth="1"/>
    <col min="1325" max="1325" width="65" style="1" customWidth="1"/>
    <col min="1326" max="1326" width="20" style="1" customWidth="1"/>
    <col min="1327" max="1327" width="26.28515625" style="1" customWidth="1"/>
    <col min="1328" max="1328" width="22.140625" style="1" customWidth="1"/>
    <col min="1329" max="1329" width="0.140625" style="1" customWidth="1"/>
    <col min="1330" max="1330" width="19.140625" style="1" customWidth="1"/>
    <col min="1331" max="1332" width="0" style="1" hidden="1" customWidth="1"/>
    <col min="1333" max="1333" width="153.85546875" style="1" customWidth="1"/>
    <col min="1334" max="1334" width="14.85546875" style="1" customWidth="1"/>
    <col min="1335" max="1335" width="16.7109375" style="1" bestFit="1" customWidth="1"/>
    <col min="1336" max="1579" width="9.140625" style="1"/>
    <col min="1580" max="1580" width="5.7109375" style="1" customWidth="1"/>
    <col min="1581" max="1581" width="65" style="1" customWidth="1"/>
    <col min="1582" max="1582" width="20" style="1" customWidth="1"/>
    <col min="1583" max="1583" width="26.28515625" style="1" customWidth="1"/>
    <col min="1584" max="1584" width="22.140625" style="1" customWidth="1"/>
    <col min="1585" max="1585" width="0.140625" style="1" customWidth="1"/>
    <col min="1586" max="1586" width="19.140625" style="1" customWidth="1"/>
    <col min="1587" max="1588" width="0" style="1" hidden="1" customWidth="1"/>
    <col min="1589" max="1589" width="153.85546875" style="1" customWidth="1"/>
    <col min="1590" max="1590" width="14.85546875" style="1" customWidth="1"/>
    <col min="1591" max="1591" width="16.7109375" style="1" bestFit="1" customWidth="1"/>
    <col min="1592" max="1835" width="9.140625" style="1"/>
    <col min="1836" max="1836" width="5.7109375" style="1" customWidth="1"/>
    <col min="1837" max="1837" width="65" style="1" customWidth="1"/>
    <col min="1838" max="1838" width="20" style="1" customWidth="1"/>
    <col min="1839" max="1839" width="26.28515625" style="1" customWidth="1"/>
    <col min="1840" max="1840" width="22.140625" style="1" customWidth="1"/>
    <col min="1841" max="1841" width="0.140625" style="1" customWidth="1"/>
    <col min="1842" max="1842" width="19.140625" style="1" customWidth="1"/>
    <col min="1843" max="1844" width="0" style="1" hidden="1" customWidth="1"/>
    <col min="1845" max="1845" width="153.85546875" style="1" customWidth="1"/>
    <col min="1846" max="1846" width="14.85546875" style="1" customWidth="1"/>
    <col min="1847" max="1847" width="16.7109375" style="1" bestFit="1" customWidth="1"/>
    <col min="1848" max="2091" width="8.85546875" style="1" customWidth="1"/>
    <col min="2092" max="2092" width="5.7109375" style="1" customWidth="1"/>
    <col min="2093" max="2093" width="65" style="1" customWidth="1"/>
    <col min="2094" max="2094" width="20" style="1" customWidth="1"/>
    <col min="2095" max="2095" width="26.28515625" style="1" customWidth="1"/>
    <col min="2096" max="2096" width="22.140625" style="1" customWidth="1"/>
    <col min="2097" max="2097" width="0.140625" style="1" customWidth="1"/>
    <col min="2098" max="2098" width="19.140625" style="1" customWidth="1"/>
    <col min="2099" max="2100" width="0" style="1" hidden="1" customWidth="1"/>
    <col min="2101" max="2101" width="153.85546875" style="1" customWidth="1"/>
    <col min="2102" max="2102" width="14.85546875" style="1" customWidth="1"/>
    <col min="2103" max="2103" width="16.7109375" style="1" bestFit="1" customWidth="1"/>
    <col min="2104" max="2347" width="9.140625" style="1"/>
    <col min="2348" max="2348" width="5.7109375" style="1" customWidth="1"/>
    <col min="2349" max="2349" width="65" style="1" customWidth="1"/>
    <col min="2350" max="2350" width="20" style="1" customWidth="1"/>
    <col min="2351" max="2351" width="26.28515625" style="1" customWidth="1"/>
    <col min="2352" max="2352" width="22.140625" style="1" customWidth="1"/>
    <col min="2353" max="2353" width="0.140625" style="1" customWidth="1"/>
    <col min="2354" max="2354" width="19.140625" style="1" customWidth="1"/>
    <col min="2355" max="2356" width="0" style="1" hidden="1" customWidth="1"/>
    <col min="2357" max="2357" width="153.85546875" style="1" customWidth="1"/>
    <col min="2358" max="2358" width="14.85546875" style="1" customWidth="1"/>
    <col min="2359" max="2359" width="16.7109375" style="1" bestFit="1" customWidth="1"/>
    <col min="2360" max="2603" width="9.140625" style="1"/>
    <col min="2604" max="2604" width="5.7109375" style="1" customWidth="1"/>
    <col min="2605" max="2605" width="65" style="1" customWidth="1"/>
    <col min="2606" max="2606" width="20" style="1" customWidth="1"/>
    <col min="2607" max="2607" width="26.28515625" style="1" customWidth="1"/>
    <col min="2608" max="2608" width="22.140625" style="1" customWidth="1"/>
    <col min="2609" max="2609" width="0.140625" style="1" customWidth="1"/>
    <col min="2610" max="2610" width="19.140625" style="1" customWidth="1"/>
    <col min="2611" max="2612" width="0" style="1" hidden="1" customWidth="1"/>
    <col min="2613" max="2613" width="153.85546875" style="1" customWidth="1"/>
    <col min="2614" max="2614" width="14.85546875" style="1" customWidth="1"/>
    <col min="2615" max="2615" width="16.7109375" style="1" bestFit="1" customWidth="1"/>
    <col min="2616" max="2859" width="9.140625" style="1"/>
    <col min="2860" max="2860" width="5.7109375" style="1" customWidth="1"/>
    <col min="2861" max="2861" width="65" style="1" customWidth="1"/>
    <col min="2862" max="2862" width="20" style="1" customWidth="1"/>
    <col min="2863" max="2863" width="26.28515625" style="1" customWidth="1"/>
    <col min="2864" max="2864" width="22.140625" style="1" customWidth="1"/>
    <col min="2865" max="2865" width="0.140625" style="1" customWidth="1"/>
    <col min="2866" max="2866" width="19.140625" style="1" customWidth="1"/>
    <col min="2867" max="2868" width="0" style="1" hidden="1" customWidth="1"/>
    <col min="2869" max="2869" width="153.85546875" style="1" customWidth="1"/>
    <col min="2870" max="2870" width="14.85546875" style="1" customWidth="1"/>
    <col min="2871" max="2871" width="16.7109375" style="1" bestFit="1" customWidth="1"/>
    <col min="2872" max="3115" width="8.85546875" style="1" customWidth="1"/>
    <col min="3116" max="3116" width="5.7109375" style="1" customWidth="1"/>
    <col min="3117" max="3117" width="65" style="1" customWidth="1"/>
    <col min="3118" max="3118" width="20" style="1" customWidth="1"/>
    <col min="3119" max="3119" width="26.28515625" style="1" customWidth="1"/>
    <col min="3120" max="3120" width="22.140625" style="1" customWidth="1"/>
    <col min="3121" max="3121" width="0.140625" style="1" customWidth="1"/>
    <col min="3122" max="3122" width="19.140625" style="1" customWidth="1"/>
    <col min="3123" max="3124" width="0" style="1" hidden="1" customWidth="1"/>
    <col min="3125" max="3125" width="153.85546875" style="1" customWidth="1"/>
    <col min="3126" max="3126" width="14.85546875" style="1" customWidth="1"/>
    <col min="3127" max="3127" width="16.7109375" style="1" bestFit="1" customWidth="1"/>
    <col min="3128" max="3371" width="9.140625" style="1"/>
    <col min="3372" max="3372" width="5.7109375" style="1" customWidth="1"/>
    <col min="3373" max="3373" width="65" style="1" customWidth="1"/>
    <col min="3374" max="3374" width="20" style="1" customWidth="1"/>
    <col min="3375" max="3375" width="26.28515625" style="1" customWidth="1"/>
    <col min="3376" max="3376" width="22.140625" style="1" customWidth="1"/>
    <col min="3377" max="3377" width="0.140625" style="1" customWidth="1"/>
    <col min="3378" max="3378" width="19.140625" style="1" customWidth="1"/>
    <col min="3379" max="3380" width="0" style="1" hidden="1" customWidth="1"/>
    <col min="3381" max="3381" width="153.85546875" style="1" customWidth="1"/>
    <col min="3382" max="3382" width="14.85546875" style="1" customWidth="1"/>
    <col min="3383" max="3383" width="16.7109375" style="1" bestFit="1" customWidth="1"/>
    <col min="3384" max="3627" width="9.140625" style="1"/>
    <col min="3628" max="3628" width="5.7109375" style="1" customWidth="1"/>
    <col min="3629" max="3629" width="65" style="1" customWidth="1"/>
    <col min="3630" max="3630" width="20" style="1" customWidth="1"/>
    <col min="3631" max="3631" width="26.28515625" style="1" customWidth="1"/>
    <col min="3632" max="3632" width="22.140625" style="1" customWidth="1"/>
    <col min="3633" max="3633" width="0.140625" style="1" customWidth="1"/>
    <col min="3634" max="3634" width="19.140625" style="1" customWidth="1"/>
    <col min="3635" max="3636" width="0" style="1" hidden="1" customWidth="1"/>
    <col min="3637" max="3637" width="153.85546875" style="1" customWidth="1"/>
    <col min="3638" max="3638" width="14.85546875" style="1" customWidth="1"/>
    <col min="3639" max="3639" width="16.7109375" style="1" bestFit="1" customWidth="1"/>
    <col min="3640" max="3883" width="9.140625" style="1"/>
    <col min="3884" max="3884" width="5.7109375" style="1" customWidth="1"/>
    <col min="3885" max="3885" width="65" style="1" customWidth="1"/>
    <col min="3886" max="3886" width="20" style="1" customWidth="1"/>
    <col min="3887" max="3887" width="26.28515625" style="1" customWidth="1"/>
    <col min="3888" max="3888" width="22.140625" style="1" customWidth="1"/>
    <col min="3889" max="3889" width="0.140625" style="1" customWidth="1"/>
    <col min="3890" max="3890" width="19.140625" style="1" customWidth="1"/>
    <col min="3891" max="3892" width="0" style="1" hidden="1" customWidth="1"/>
    <col min="3893" max="3893" width="153.85546875" style="1" customWidth="1"/>
    <col min="3894" max="3894" width="14.85546875" style="1" customWidth="1"/>
    <col min="3895" max="3895" width="16.7109375" style="1" bestFit="1" customWidth="1"/>
    <col min="3896" max="4139" width="8.85546875" style="1" customWidth="1"/>
    <col min="4140" max="4140" width="5.7109375" style="1" customWidth="1"/>
    <col min="4141" max="4141" width="65" style="1" customWidth="1"/>
    <col min="4142" max="4142" width="20" style="1" customWidth="1"/>
    <col min="4143" max="4143" width="26.28515625" style="1" customWidth="1"/>
    <col min="4144" max="4144" width="22.140625" style="1" customWidth="1"/>
    <col min="4145" max="4145" width="0.140625" style="1" customWidth="1"/>
    <col min="4146" max="4146" width="19.140625" style="1" customWidth="1"/>
    <col min="4147" max="4148" width="0" style="1" hidden="1" customWidth="1"/>
    <col min="4149" max="4149" width="153.85546875" style="1" customWidth="1"/>
    <col min="4150" max="4150" width="14.85546875" style="1" customWidth="1"/>
    <col min="4151" max="4151" width="16.7109375" style="1" bestFit="1" customWidth="1"/>
    <col min="4152" max="4395" width="9.140625" style="1"/>
    <col min="4396" max="4396" width="5.7109375" style="1" customWidth="1"/>
    <col min="4397" max="4397" width="65" style="1" customWidth="1"/>
    <col min="4398" max="4398" width="20" style="1" customWidth="1"/>
    <col min="4399" max="4399" width="26.28515625" style="1" customWidth="1"/>
    <col min="4400" max="4400" width="22.140625" style="1" customWidth="1"/>
    <col min="4401" max="4401" width="0.140625" style="1" customWidth="1"/>
    <col min="4402" max="4402" width="19.140625" style="1" customWidth="1"/>
    <col min="4403" max="4404" width="0" style="1" hidden="1" customWidth="1"/>
    <col min="4405" max="4405" width="153.85546875" style="1" customWidth="1"/>
    <col min="4406" max="4406" width="14.85546875" style="1" customWidth="1"/>
    <col min="4407" max="4407" width="16.7109375" style="1" bestFit="1" customWidth="1"/>
    <col min="4408" max="4651" width="9.140625" style="1"/>
    <col min="4652" max="4652" width="5.7109375" style="1" customWidth="1"/>
    <col min="4653" max="4653" width="65" style="1" customWidth="1"/>
    <col min="4654" max="4654" width="20" style="1" customWidth="1"/>
    <col min="4655" max="4655" width="26.28515625" style="1" customWidth="1"/>
    <col min="4656" max="4656" width="22.140625" style="1" customWidth="1"/>
    <col min="4657" max="4657" width="0.140625" style="1" customWidth="1"/>
    <col min="4658" max="4658" width="19.140625" style="1" customWidth="1"/>
    <col min="4659" max="4660" width="0" style="1" hidden="1" customWidth="1"/>
    <col min="4661" max="4661" width="153.85546875" style="1" customWidth="1"/>
    <col min="4662" max="4662" width="14.85546875" style="1" customWidth="1"/>
    <col min="4663" max="4663" width="16.7109375" style="1" bestFit="1" customWidth="1"/>
    <col min="4664" max="4907" width="9.140625" style="1"/>
    <col min="4908" max="4908" width="5.7109375" style="1" customWidth="1"/>
    <col min="4909" max="4909" width="65" style="1" customWidth="1"/>
    <col min="4910" max="4910" width="20" style="1" customWidth="1"/>
    <col min="4911" max="4911" width="26.28515625" style="1" customWidth="1"/>
    <col min="4912" max="4912" width="22.140625" style="1" customWidth="1"/>
    <col min="4913" max="4913" width="0.140625" style="1" customWidth="1"/>
    <col min="4914" max="4914" width="19.140625" style="1" customWidth="1"/>
    <col min="4915" max="4916" width="0" style="1" hidden="1" customWidth="1"/>
    <col min="4917" max="4917" width="153.85546875" style="1" customWidth="1"/>
    <col min="4918" max="4918" width="14.85546875" style="1" customWidth="1"/>
    <col min="4919" max="4919" width="16.7109375" style="1" bestFit="1" customWidth="1"/>
    <col min="4920" max="5163" width="8.85546875" style="1" customWidth="1"/>
    <col min="5164" max="5164" width="5.7109375" style="1" customWidth="1"/>
    <col min="5165" max="5165" width="65" style="1" customWidth="1"/>
    <col min="5166" max="5166" width="20" style="1" customWidth="1"/>
    <col min="5167" max="5167" width="26.28515625" style="1" customWidth="1"/>
    <col min="5168" max="5168" width="22.140625" style="1" customWidth="1"/>
    <col min="5169" max="5169" width="0.140625" style="1" customWidth="1"/>
    <col min="5170" max="5170" width="19.140625" style="1" customWidth="1"/>
    <col min="5171" max="5172" width="0" style="1" hidden="1" customWidth="1"/>
    <col min="5173" max="5173" width="153.85546875" style="1" customWidth="1"/>
    <col min="5174" max="5174" width="14.85546875" style="1" customWidth="1"/>
    <col min="5175" max="5175" width="16.7109375" style="1" bestFit="1" customWidth="1"/>
    <col min="5176" max="5419" width="9.140625" style="1"/>
    <col min="5420" max="5420" width="5.7109375" style="1" customWidth="1"/>
    <col min="5421" max="5421" width="65" style="1" customWidth="1"/>
    <col min="5422" max="5422" width="20" style="1" customWidth="1"/>
    <col min="5423" max="5423" width="26.28515625" style="1" customWidth="1"/>
    <col min="5424" max="5424" width="22.140625" style="1" customWidth="1"/>
    <col min="5425" max="5425" width="0.140625" style="1" customWidth="1"/>
    <col min="5426" max="5426" width="19.140625" style="1" customWidth="1"/>
    <col min="5427" max="5428" width="0" style="1" hidden="1" customWidth="1"/>
    <col min="5429" max="5429" width="153.85546875" style="1" customWidth="1"/>
    <col min="5430" max="5430" width="14.85546875" style="1" customWidth="1"/>
    <col min="5431" max="5431" width="16.7109375" style="1" bestFit="1" customWidth="1"/>
    <col min="5432" max="5675" width="9.140625" style="1"/>
    <col min="5676" max="5676" width="5.7109375" style="1" customWidth="1"/>
    <col min="5677" max="5677" width="65" style="1" customWidth="1"/>
    <col min="5678" max="5678" width="20" style="1" customWidth="1"/>
    <col min="5679" max="5679" width="26.28515625" style="1" customWidth="1"/>
    <col min="5680" max="5680" width="22.140625" style="1" customWidth="1"/>
    <col min="5681" max="5681" width="0.140625" style="1" customWidth="1"/>
    <col min="5682" max="5682" width="19.140625" style="1" customWidth="1"/>
    <col min="5683" max="5684" width="0" style="1" hidden="1" customWidth="1"/>
    <col min="5685" max="5685" width="153.85546875" style="1" customWidth="1"/>
    <col min="5686" max="5686" width="14.85546875" style="1" customWidth="1"/>
    <col min="5687" max="5687" width="16.7109375" style="1" bestFit="1" customWidth="1"/>
    <col min="5688" max="5931" width="9.140625" style="1"/>
    <col min="5932" max="5932" width="5.7109375" style="1" customWidth="1"/>
    <col min="5933" max="5933" width="65" style="1" customWidth="1"/>
    <col min="5934" max="5934" width="20" style="1" customWidth="1"/>
    <col min="5935" max="5935" width="26.28515625" style="1" customWidth="1"/>
    <col min="5936" max="5936" width="22.140625" style="1" customWidth="1"/>
    <col min="5937" max="5937" width="0.140625" style="1" customWidth="1"/>
    <col min="5938" max="5938" width="19.140625" style="1" customWidth="1"/>
    <col min="5939" max="5940" width="0" style="1" hidden="1" customWidth="1"/>
    <col min="5941" max="5941" width="153.85546875" style="1" customWidth="1"/>
    <col min="5942" max="5942" width="14.85546875" style="1" customWidth="1"/>
    <col min="5943" max="5943" width="16.7109375" style="1" bestFit="1" customWidth="1"/>
    <col min="5944" max="6220" width="8.85546875" style="1" customWidth="1"/>
    <col min="6221" max="6221" width="9.140625" style="1" customWidth="1"/>
    <col min="6222" max="16384" width="9.140625" style="1"/>
  </cols>
  <sheetData>
    <row r="1" spans="1:14" ht="18.75" customHeight="1">
      <c r="A1" s="217" t="s">
        <v>120</v>
      </c>
      <c r="B1" s="217"/>
      <c r="C1" s="217"/>
      <c r="D1" s="217"/>
      <c r="E1" s="217"/>
      <c r="F1" s="217"/>
      <c r="G1" s="217"/>
    </row>
    <row r="2" spans="1:14" ht="18.75" customHeight="1">
      <c r="A2" s="217" t="s">
        <v>174</v>
      </c>
      <c r="B2" s="217"/>
      <c r="C2" s="217"/>
      <c r="D2" s="217"/>
      <c r="E2" s="217"/>
      <c r="F2" s="217"/>
      <c r="G2" s="217"/>
    </row>
    <row r="4" spans="1:14" s="2" customFormat="1" ht="50.25" customHeight="1">
      <c r="A4" s="227" t="s">
        <v>0</v>
      </c>
      <c r="B4" s="223" t="s">
        <v>1</v>
      </c>
      <c r="C4" s="223" t="s">
        <v>2</v>
      </c>
      <c r="D4" s="223" t="s">
        <v>176</v>
      </c>
      <c r="E4" s="229" t="s">
        <v>168</v>
      </c>
      <c r="F4" s="221" t="s">
        <v>3</v>
      </c>
      <c r="G4" s="223" t="s">
        <v>4</v>
      </c>
    </row>
    <row r="5" spans="1:14" s="2" customFormat="1" ht="17.25" customHeight="1">
      <c r="A5" s="228"/>
      <c r="B5" s="224"/>
      <c r="C5" s="224"/>
      <c r="D5" s="224"/>
      <c r="E5" s="229"/>
      <c r="F5" s="222"/>
      <c r="G5" s="224"/>
    </row>
    <row r="6" spans="1:14" s="4" customFormat="1" ht="42.75" customHeight="1">
      <c r="A6" s="46" t="s">
        <v>5</v>
      </c>
      <c r="B6" s="29" t="s">
        <v>6</v>
      </c>
      <c r="C6" s="30" t="s">
        <v>7</v>
      </c>
      <c r="D6" s="31">
        <f>D7+D13+D18+D20+D26</f>
        <v>57605.009918333337</v>
      </c>
      <c r="E6" s="32">
        <f>E7+E13+E17+E18+E20</f>
        <v>149609</v>
      </c>
      <c r="F6" s="33">
        <f>SUM(E6/D6*100)</f>
        <v>259.71525777376098</v>
      </c>
      <c r="G6" s="40" t="s">
        <v>8</v>
      </c>
      <c r="L6" s="4">
        <v>149693</v>
      </c>
      <c r="M6" s="4">
        <v>6</v>
      </c>
    </row>
    <row r="7" spans="1:14" ht="25.5">
      <c r="A7" s="46">
        <v>1</v>
      </c>
      <c r="B7" s="29" t="s">
        <v>9</v>
      </c>
      <c r="C7" s="30" t="s">
        <v>7</v>
      </c>
      <c r="D7" s="31">
        <f>SUM(D8:D12)</f>
        <v>2887.1260833333336</v>
      </c>
      <c r="E7" s="32">
        <f>E9+E11+E12+E8</f>
        <v>661</v>
      </c>
      <c r="F7" s="33">
        <f>SUM(E7/D7*100)</f>
        <v>22.894739644928912</v>
      </c>
      <c r="G7" s="34"/>
      <c r="M7" s="1">
        <v>78</v>
      </c>
    </row>
    <row r="8" spans="1:14">
      <c r="A8" s="56" t="s">
        <v>10</v>
      </c>
      <c r="B8" s="35" t="s">
        <v>11</v>
      </c>
      <c r="C8" s="36" t="s">
        <v>7</v>
      </c>
      <c r="D8" s="37">
        <f>901.653/12*7</f>
        <v>525.96424999999999</v>
      </c>
      <c r="E8" s="39">
        <v>661</v>
      </c>
      <c r="F8" s="33">
        <f>SUM(E8/D8*100)</f>
        <v>125.67394076688672</v>
      </c>
      <c r="G8" s="34"/>
      <c r="M8" s="1">
        <f>SUM(M6:M7)</f>
        <v>84</v>
      </c>
    </row>
    <row r="9" spans="1:14">
      <c r="A9" s="56" t="s">
        <v>12</v>
      </c>
      <c r="B9" s="35" t="s">
        <v>13</v>
      </c>
      <c r="C9" s="36" t="s">
        <v>7</v>
      </c>
      <c r="D9" s="37">
        <f>2993.052/12*7</f>
        <v>1745.9470000000001</v>
      </c>
      <c r="E9" s="39"/>
      <c r="F9" s="33">
        <f>SUM(E9/D9*100)</f>
        <v>0</v>
      </c>
      <c r="G9" s="40"/>
      <c r="M9" s="1">
        <f>SUM(L6-M8)</f>
        <v>149609</v>
      </c>
      <c r="N9" s="28">
        <f>SUM(E6-M9)</f>
        <v>0</v>
      </c>
    </row>
    <row r="10" spans="1:14">
      <c r="A10" s="56" t="s">
        <v>14</v>
      </c>
      <c r="B10" s="35" t="s">
        <v>15</v>
      </c>
      <c r="C10" s="36" t="s">
        <v>7</v>
      </c>
      <c r="D10" s="37"/>
      <c r="E10" s="39"/>
      <c r="F10" s="33"/>
      <c r="G10" s="34"/>
    </row>
    <row r="11" spans="1:14">
      <c r="A11" s="56" t="s">
        <v>16</v>
      </c>
      <c r="B11" s="35" t="s">
        <v>17</v>
      </c>
      <c r="C11" s="36" t="s">
        <v>7</v>
      </c>
      <c r="D11" s="37">
        <f>1054.654/12*7</f>
        <v>615.21483333333333</v>
      </c>
      <c r="E11" s="39"/>
      <c r="F11" s="33">
        <f>SUM(E11/D11*100)</f>
        <v>0</v>
      </c>
      <c r="G11" s="40"/>
    </row>
    <row r="12" spans="1:14" ht="19.5" customHeight="1">
      <c r="A12" s="56" t="s">
        <v>121</v>
      </c>
      <c r="B12" s="35" t="s">
        <v>122</v>
      </c>
      <c r="C12" s="36" t="s">
        <v>7</v>
      </c>
      <c r="D12" s="37"/>
      <c r="E12" s="39"/>
      <c r="F12" s="33"/>
      <c r="G12" s="40"/>
    </row>
    <row r="13" spans="1:14" ht="25.5">
      <c r="A13" s="46" t="s">
        <v>18</v>
      </c>
      <c r="B13" s="29" t="s">
        <v>19</v>
      </c>
      <c r="C13" s="30" t="s">
        <v>7</v>
      </c>
      <c r="D13" s="38">
        <f>SUM(D14:D16)</f>
        <v>49341.504085</v>
      </c>
      <c r="E13" s="32">
        <f>E14+E15+E16</f>
        <v>86805</v>
      </c>
      <c r="F13" s="33">
        <f>SUM(E13/D13*100)</f>
        <v>175.92694347229889</v>
      </c>
      <c r="G13" s="34"/>
    </row>
    <row r="14" spans="1:14">
      <c r="A14" s="56" t="s">
        <v>20</v>
      </c>
      <c r="B14" s="35" t="s">
        <v>21</v>
      </c>
      <c r="C14" s="36" t="s">
        <v>7</v>
      </c>
      <c r="D14" s="37">
        <f>77246.988/12*7</f>
        <v>45060.743000000002</v>
      </c>
      <c r="E14" s="39">
        <v>78527</v>
      </c>
      <c r="F14" s="33">
        <f>SUM(E14/D14*100)</f>
        <v>174.2692081220232</v>
      </c>
      <c r="G14" s="34"/>
      <c r="K14" s="1">
        <v>806.55499999999995</v>
      </c>
    </row>
    <row r="15" spans="1:14" ht="11.25" customHeight="1">
      <c r="A15" s="56" t="s">
        <v>22</v>
      </c>
      <c r="B15" s="35" t="s">
        <v>23</v>
      </c>
      <c r="C15" s="36" t="s">
        <v>7</v>
      </c>
      <c r="D15" s="41">
        <f>SUM((D14-10%)*9.5%)</f>
        <v>4280.7610850000001</v>
      </c>
      <c r="E15" s="39">
        <f>2550+4348</f>
        <v>6898</v>
      </c>
      <c r="F15" s="33">
        <f>SUM(E15/D15*100)</f>
        <v>161.13956988094793</v>
      </c>
      <c r="G15" s="34"/>
      <c r="K15" s="1">
        <v>1890.9549999999999</v>
      </c>
    </row>
    <row r="16" spans="1:14" ht="25.5">
      <c r="A16" s="56" t="s">
        <v>24</v>
      </c>
      <c r="B16" s="35" t="s">
        <v>25</v>
      </c>
      <c r="C16" s="36" t="s">
        <v>7</v>
      </c>
      <c r="D16" s="37"/>
      <c r="E16" s="39">
        <f>1380</f>
        <v>1380</v>
      </c>
      <c r="F16" s="33"/>
      <c r="G16" s="40" t="s">
        <v>26</v>
      </c>
      <c r="K16" s="1">
        <v>1424.075</v>
      </c>
    </row>
    <row r="17" spans="1:11" s="4" customFormat="1">
      <c r="A17" s="46" t="s">
        <v>27</v>
      </c>
      <c r="B17" s="29" t="s">
        <v>28</v>
      </c>
      <c r="C17" s="30" t="s">
        <v>7</v>
      </c>
      <c r="D17" s="38"/>
      <c r="E17" s="32">
        <v>33184</v>
      </c>
      <c r="F17" s="33"/>
      <c r="G17" s="40" t="s">
        <v>8</v>
      </c>
      <c r="H17" s="4">
        <v>24422</v>
      </c>
    </row>
    <row r="18" spans="1:11" ht="25.5">
      <c r="A18" s="46" t="s">
        <v>29</v>
      </c>
      <c r="B18" s="29" t="s">
        <v>30</v>
      </c>
      <c r="C18" s="30" t="s">
        <v>7</v>
      </c>
      <c r="D18" s="42">
        <f>SUM(D19)</f>
        <v>4036.2869166666669</v>
      </c>
      <c r="E18" s="32">
        <f>E19</f>
        <v>20385</v>
      </c>
      <c r="F18" s="33">
        <f>SUM(E18/D18*100)</f>
        <v>505.04338321010084</v>
      </c>
      <c r="G18" s="40"/>
      <c r="K18" s="1">
        <f>SUM(K14:K17)</f>
        <v>4121.585</v>
      </c>
    </row>
    <row r="19" spans="1:11" ht="38.25">
      <c r="A19" s="56" t="s">
        <v>31</v>
      </c>
      <c r="B19" s="35" t="s">
        <v>32</v>
      </c>
      <c r="C19" s="36" t="s">
        <v>7</v>
      </c>
      <c r="D19" s="37">
        <f>6919.349/12*7</f>
        <v>4036.2869166666669</v>
      </c>
      <c r="E19" s="39">
        <v>20385</v>
      </c>
      <c r="F19" s="33">
        <f>SUM(E19/D19*100)</f>
        <v>505.04338321010084</v>
      </c>
      <c r="G19" s="40" t="s">
        <v>8</v>
      </c>
      <c r="H19" s="1">
        <v>22635.439999999999</v>
      </c>
    </row>
    <row r="20" spans="1:11" ht="25.5">
      <c r="A20" s="46" t="s">
        <v>33</v>
      </c>
      <c r="B20" s="29" t="s">
        <v>34</v>
      </c>
      <c r="C20" s="30" t="s">
        <v>7</v>
      </c>
      <c r="D20" s="38">
        <f>SUM(D21:D24)</f>
        <v>1115.9837500000001</v>
      </c>
      <c r="E20" s="32">
        <f>E21+E22+E25+E26</f>
        <v>8574</v>
      </c>
      <c r="F20" s="33">
        <f>SUM(E20/D20*100)</f>
        <v>768.2907569218637</v>
      </c>
      <c r="G20" s="40"/>
    </row>
    <row r="21" spans="1:11" ht="38.25">
      <c r="A21" s="56" t="s">
        <v>35</v>
      </c>
      <c r="B21" s="35" t="s">
        <v>36</v>
      </c>
      <c r="C21" s="36" t="s">
        <v>7</v>
      </c>
      <c r="D21" s="37"/>
      <c r="E21" s="32"/>
      <c r="F21" s="33"/>
      <c r="G21" s="40"/>
    </row>
    <row r="22" spans="1:11" ht="38.25">
      <c r="A22" s="56" t="s">
        <v>37</v>
      </c>
      <c r="B22" s="35" t="s">
        <v>38</v>
      </c>
      <c r="C22" s="36" t="s">
        <v>7</v>
      </c>
      <c r="D22" s="37">
        <f>1794.502/12*7</f>
        <v>1046.7928333333334</v>
      </c>
      <c r="E22" s="39"/>
      <c r="F22" s="33">
        <f>SUM(E22/D22*100)</f>
        <v>0</v>
      </c>
      <c r="G22" s="40" t="s">
        <v>8</v>
      </c>
    </row>
    <row r="23" spans="1:11" ht="25.5">
      <c r="A23" s="56" t="s">
        <v>39</v>
      </c>
      <c r="B23" s="35" t="s">
        <v>40</v>
      </c>
      <c r="C23" s="36" t="s">
        <v>7</v>
      </c>
      <c r="D23" s="37"/>
      <c r="E23" s="32"/>
      <c r="F23" s="33"/>
      <c r="G23" s="40"/>
    </row>
    <row r="24" spans="1:11">
      <c r="A24" s="56" t="s">
        <v>41</v>
      </c>
      <c r="B24" s="35" t="s">
        <v>42</v>
      </c>
      <c r="C24" s="36" t="s">
        <v>7</v>
      </c>
      <c r="D24" s="37">
        <f>118.613/12*7</f>
        <v>69.190916666666666</v>
      </c>
      <c r="E24" s="32"/>
      <c r="F24" s="33">
        <f>SUM(E24/D24*100)</f>
        <v>0</v>
      </c>
      <c r="G24" s="40"/>
    </row>
    <row r="25" spans="1:11" ht="21.75" customHeight="1">
      <c r="A25" s="56" t="s">
        <v>43</v>
      </c>
      <c r="B25" s="35" t="s">
        <v>44</v>
      </c>
      <c r="C25" s="36" t="s">
        <v>7</v>
      </c>
      <c r="D25" s="37"/>
      <c r="E25" s="39"/>
      <c r="F25" s="33"/>
      <c r="G25" s="40"/>
    </row>
    <row r="26" spans="1:11" ht="25.5">
      <c r="A26" s="46" t="s">
        <v>45</v>
      </c>
      <c r="B26" s="29" t="s">
        <v>46</v>
      </c>
      <c r="C26" s="30" t="s">
        <v>7</v>
      </c>
      <c r="D26" s="38">
        <f>SUM(D27:D31)</f>
        <v>224.10908333333333</v>
      </c>
      <c r="E26" s="32">
        <f>E27+E28+E29+E30+E31</f>
        <v>8574</v>
      </c>
      <c r="F26" s="33">
        <f>SUM(E26/D26*100)</f>
        <v>3825.8154789947903</v>
      </c>
      <c r="G26" s="40"/>
    </row>
    <row r="27" spans="1:11">
      <c r="A27" s="56" t="s">
        <v>47</v>
      </c>
      <c r="B27" s="35" t="s">
        <v>48</v>
      </c>
      <c r="C27" s="36" t="s">
        <v>7</v>
      </c>
      <c r="D27" s="37"/>
      <c r="E27" s="32"/>
      <c r="F27" s="33"/>
      <c r="G27" s="40"/>
    </row>
    <row r="28" spans="1:11">
      <c r="A28" s="56" t="s">
        <v>49</v>
      </c>
      <c r="B28" s="35" t="s">
        <v>50</v>
      </c>
      <c r="C28" s="36" t="s">
        <v>7</v>
      </c>
      <c r="D28" s="37"/>
      <c r="E28" s="32">
        <f>19+378+352+6921</f>
        <v>7670</v>
      </c>
      <c r="F28" s="33"/>
      <c r="G28" s="40"/>
    </row>
    <row r="29" spans="1:11">
      <c r="A29" s="56" t="s">
        <v>51</v>
      </c>
      <c r="B29" s="35" t="s">
        <v>52</v>
      </c>
      <c r="C29" s="36" t="s">
        <v>7</v>
      </c>
      <c r="D29" s="37"/>
      <c r="E29" s="32"/>
      <c r="F29" s="33"/>
      <c r="G29" s="40" t="s">
        <v>26</v>
      </c>
    </row>
    <row r="30" spans="1:11">
      <c r="A30" s="56" t="s">
        <v>53</v>
      </c>
      <c r="B30" s="35" t="s">
        <v>54</v>
      </c>
      <c r="C30" s="36" t="s">
        <v>7</v>
      </c>
      <c r="D30" s="37"/>
      <c r="E30" s="32">
        <f>11+159+62+75</f>
        <v>307</v>
      </c>
      <c r="F30" s="33"/>
      <c r="G30" s="40"/>
    </row>
    <row r="31" spans="1:11">
      <c r="A31" s="56" t="s">
        <v>55</v>
      </c>
      <c r="B31" s="35" t="s">
        <v>123</v>
      </c>
      <c r="C31" s="36" t="s">
        <v>7</v>
      </c>
      <c r="D31" s="37">
        <f>384.187/12*7</f>
        <v>224.10908333333333</v>
      </c>
      <c r="E31" s="32">
        <v>597</v>
      </c>
      <c r="F31" s="33">
        <f>SUM(E31/D31*100)</f>
        <v>266.38813167248537</v>
      </c>
      <c r="G31" s="40"/>
    </row>
    <row r="32" spans="1:11" s="4" customFormat="1" ht="25.5">
      <c r="A32" s="46" t="s">
        <v>57</v>
      </c>
      <c r="B32" s="93" t="s">
        <v>58</v>
      </c>
      <c r="C32" s="30" t="s">
        <v>7</v>
      </c>
      <c r="D32" s="32">
        <f>D33+D59</f>
        <v>25236.966416666663</v>
      </c>
      <c r="E32" s="32">
        <f>E33+E59</f>
        <v>45477.593000000001</v>
      </c>
      <c r="F32" s="33">
        <f>SUM(E32/D32*100)</f>
        <v>180.20229630280085</v>
      </c>
      <c r="G32" s="40" t="s">
        <v>8</v>
      </c>
    </row>
    <row r="33" spans="1:14" ht="38.25">
      <c r="A33" s="46" t="s">
        <v>59</v>
      </c>
      <c r="B33" s="29" t="s">
        <v>60</v>
      </c>
      <c r="C33" s="30" t="s">
        <v>7</v>
      </c>
      <c r="D33" s="32">
        <f>SUM(D35:D46)</f>
        <v>14251.633083333332</v>
      </c>
      <c r="E33" s="32">
        <f>SUM(E35:E46)</f>
        <v>39501.593000000001</v>
      </c>
      <c r="F33" s="33">
        <f>SUM(E33/D33*100)</f>
        <v>277.17239679847921</v>
      </c>
      <c r="G33" s="40" t="s">
        <v>8</v>
      </c>
      <c r="L33" s="1">
        <v>39501.563000000002</v>
      </c>
      <c r="M33" s="28">
        <f>SUM(E33-L33)</f>
        <v>2.9999999998835847E-2</v>
      </c>
    </row>
    <row r="34" spans="1:14">
      <c r="A34" s="56" t="s">
        <v>61</v>
      </c>
      <c r="B34" s="35" t="s">
        <v>62</v>
      </c>
      <c r="C34" s="36" t="s">
        <v>7</v>
      </c>
      <c r="D34" s="37"/>
      <c r="E34" s="32"/>
      <c r="F34" s="33"/>
      <c r="G34" s="40"/>
    </row>
    <row r="35" spans="1:14" ht="25.5">
      <c r="A35" s="56" t="s">
        <v>63</v>
      </c>
      <c r="B35" s="35" t="s">
        <v>64</v>
      </c>
      <c r="C35" s="36" t="s">
        <v>7</v>
      </c>
      <c r="D35" s="37"/>
      <c r="E35" s="32">
        <f>245+23099</f>
        <v>23344</v>
      </c>
      <c r="F35" s="33"/>
      <c r="G35" s="40" t="s">
        <v>26</v>
      </c>
    </row>
    <row r="36" spans="1:14">
      <c r="A36" s="56" t="s">
        <v>65</v>
      </c>
      <c r="B36" s="35" t="s">
        <v>23</v>
      </c>
      <c r="C36" s="36" t="s">
        <v>7</v>
      </c>
      <c r="D36" s="37"/>
      <c r="E36" s="32">
        <f>739+1248</f>
        <v>1987</v>
      </c>
      <c r="F36" s="33"/>
      <c r="G36" s="40" t="s">
        <v>26</v>
      </c>
    </row>
    <row r="37" spans="1:14" ht="25.5">
      <c r="A37" s="56" t="s">
        <v>66</v>
      </c>
      <c r="B37" s="35" t="s">
        <v>25</v>
      </c>
      <c r="C37" s="36" t="s">
        <v>7</v>
      </c>
      <c r="D37" s="37"/>
      <c r="E37" s="32">
        <v>453</v>
      </c>
      <c r="F37" s="33"/>
      <c r="G37" s="40" t="s">
        <v>26</v>
      </c>
    </row>
    <row r="38" spans="1:14">
      <c r="A38" s="56" t="s">
        <v>67</v>
      </c>
      <c r="B38" s="35" t="s">
        <v>68</v>
      </c>
      <c r="C38" s="36" t="s">
        <v>7</v>
      </c>
      <c r="D38" s="37"/>
      <c r="E38" s="32">
        <v>132</v>
      </c>
      <c r="F38" s="33"/>
      <c r="G38" s="40" t="s">
        <v>8</v>
      </c>
    </row>
    <row r="39" spans="1:14" s="7" customFormat="1">
      <c r="A39" s="56" t="s">
        <v>69</v>
      </c>
      <c r="B39" s="35" t="s">
        <v>70</v>
      </c>
      <c r="C39" s="36" t="s">
        <v>7</v>
      </c>
      <c r="D39" s="43"/>
      <c r="E39" s="32">
        <v>1039</v>
      </c>
      <c r="F39" s="33"/>
      <c r="G39" s="40" t="s">
        <v>26</v>
      </c>
    </row>
    <row r="40" spans="1:14">
      <c r="A40" s="56" t="s">
        <v>71</v>
      </c>
      <c r="B40" s="35" t="s">
        <v>56</v>
      </c>
      <c r="C40" s="36" t="s">
        <v>7</v>
      </c>
      <c r="D40" s="37"/>
      <c r="E40" s="32"/>
      <c r="F40" s="33"/>
      <c r="G40" s="40"/>
    </row>
    <row r="41" spans="1:14" ht="30.75" customHeight="1">
      <c r="A41" s="56" t="s">
        <v>72</v>
      </c>
      <c r="B41" s="35" t="s">
        <v>73</v>
      </c>
      <c r="C41" s="36" t="s">
        <v>7</v>
      </c>
      <c r="D41" s="37">
        <f>47.1/12*7</f>
        <v>27.475000000000001</v>
      </c>
      <c r="E41" s="32">
        <v>180</v>
      </c>
      <c r="F41" s="33">
        <f>SUM(E41/D41*100)</f>
        <v>655.14103730664237</v>
      </c>
      <c r="G41" s="40" t="s">
        <v>8</v>
      </c>
    </row>
    <row r="42" spans="1:14">
      <c r="A42" s="56" t="s">
        <v>74</v>
      </c>
      <c r="B42" s="35" t="s">
        <v>52</v>
      </c>
      <c r="C42" s="36" t="s">
        <v>7</v>
      </c>
      <c r="D42" s="37"/>
      <c r="E42" s="32"/>
      <c r="F42" s="33"/>
      <c r="G42" s="40"/>
    </row>
    <row r="43" spans="1:14">
      <c r="A43" s="56" t="s">
        <v>75</v>
      </c>
      <c r="B43" s="35" t="s">
        <v>44</v>
      </c>
      <c r="C43" s="36" t="s">
        <v>7</v>
      </c>
      <c r="D43" s="37"/>
      <c r="E43" s="39">
        <f>59+658</f>
        <v>717</v>
      </c>
      <c r="F43" s="33"/>
      <c r="G43" s="40"/>
    </row>
    <row r="44" spans="1:14">
      <c r="A44" s="56" t="s">
        <v>76</v>
      </c>
      <c r="B44" s="35" t="s">
        <v>77</v>
      </c>
      <c r="C44" s="36" t="s">
        <v>7</v>
      </c>
      <c r="D44" s="37"/>
      <c r="E44" s="32"/>
      <c r="F44" s="33"/>
      <c r="G44" s="40"/>
    </row>
    <row r="45" spans="1:14" ht="24.75" customHeight="1">
      <c r="A45" s="56" t="s">
        <v>78</v>
      </c>
      <c r="B45" s="35" t="s">
        <v>50</v>
      </c>
      <c r="C45" s="36" t="s">
        <v>7</v>
      </c>
      <c r="D45" s="37">
        <f>1169.273/12*7</f>
        <v>682.07591666666667</v>
      </c>
      <c r="E45" s="92">
        <f>47+8125</f>
        <v>8172</v>
      </c>
      <c r="F45" s="33">
        <f>SUM(E45/D45*100)</f>
        <v>1198.1071022030662</v>
      </c>
      <c r="G45" s="40" t="s">
        <v>8</v>
      </c>
    </row>
    <row r="46" spans="1:14" s="4" customFormat="1" ht="25.5">
      <c r="A46" s="46" t="s">
        <v>79</v>
      </c>
      <c r="B46" s="29" t="s">
        <v>80</v>
      </c>
      <c r="C46" s="30" t="s">
        <v>7</v>
      </c>
      <c r="D46" s="42">
        <f>SUM(D47:D59)</f>
        <v>13542.082166666665</v>
      </c>
      <c r="E46" s="32">
        <f>SUM(E47:E51)</f>
        <v>3477.5929999999998</v>
      </c>
      <c r="F46" s="33">
        <f>SUM(E46/D46*100)</f>
        <v>25.679898830919569</v>
      </c>
      <c r="G46" s="40" t="s">
        <v>8</v>
      </c>
      <c r="L46" s="32">
        <v>721.14300000000003</v>
      </c>
      <c r="N46" s="4" t="s">
        <v>162</v>
      </c>
    </row>
    <row r="47" spans="1:14">
      <c r="A47" s="56" t="s">
        <v>81</v>
      </c>
      <c r="B47" s="35" t="s">
        <v>82</v>
      </c>
      <c r="C47" s="36" t="s">
        <v>7</v>
      </c>
      <c r="D47" s="37"/>
      <c r="E47" s="32"/>
      <c r="F47" s="33"/>
      <c r="G47" s="40" t="s">
        <v>26</v>
      </c>
      <c r="L47" s="32">
        <f>321.7+44.711+276.3</f>
        <v>642.71100000000001</v>
      </c>
    </row>
    <row r="48" spans="1:14" ht="25.5" customHeight="1">
      <c r="A48" s="56" t="s">
        <v>83</v>
      </c>
      <c r="B48" s="35" t="s">
        <v>84</v>
      </c>
      <c r="C48" s="36" t="s">
        <v>7</v>
      </c>
      <c r="D48" s="37"/>
      <c r="E48" s="32">
        <v>7</v>
      </c>
      <c r="F48" s="33"/>
      <c r="G48" s="40" t="s">
        <v>8</v>
      </c>
      <c r="L48" s="28">
        <f>L46+L47</f>
        <v>1363.854</v>
      </c>
    </row>
    <row r="49" spans="1:12">
      <c r="A49" s="56" t="s">
        <v>85</v>
      </c>
      <c r="B49" s="35" t="s">
        <v>86</v>
      </c>
      <c r="C49" s="36" t="s">
        <v>7</v>
      </c>
      <c r="D49" s="37"/>
      <c r="E49" s="32"/>
      <c r="F49" s="33"/>
      <c r="G49" s="40"/>
    </row>
    <row r="50" spans="1:12" ht="25.5">
      <c r="A50" s="56" t="s">
        <v>87</v>
      </c>
      <c r="B50" s="35" t="s">
        <v>88</v>
      </c>
      <c r="C50" s="36" t="s">
        <v>7</v>
      </c>
      <c r="D50" s="37"/>
      <c r="E50" s="32"/>
      <c r="F50" s="33"/>
      <c r="G50" s="40" t="s">
        <v>26</v>
      </c>
    </row>
    <row r="51" spans="1:12">
      <c r="A51" s="56" t="s">
        <v>89</v>
      </c>
      <c r="B51" s="35" t="s">
        <v>124</v>
      </c>
      <c r="C51" s="36" t="s">
        <v>7</v>
      </c>
      <c r="D51" s="37">
        <f>4382.998/12*7</f>
        <v>2556.7488333333331</v>
      </c>
      <c r="E51" s="32">
        <f>SUM(E52:E58)</f>
        <v>3470.5929999999998</v>
      </c>
      <c r="F51" s="33">
        <f>SUM(E51/D51*100)</f>
        <v>135.74243018135078</v>
      </c>
      <c r="G51" s="40" t="s">
        <v>26</v>
      </c>
    </row>
    <row r="52" spans="1:12">
      <c r="A52" s="56" t="s">
        <v>91</v>
      </c>
      <c r="B52" s="35" t="s">
        <v>13</v>
      </c>
      <c r="C52" s="36" t="s">
        <v>7</v>
      </c>
      <c r="D52" s="37"/>
      <c r="E52" s="32">
        <v>1303</v>
      </c>
      <c r="F52" s="33"/>
      <c r="G52" s="40" t="s">
        <v>26</v>
      </c>
    </row>
    <row r="53" spans="1:12" ht="38.25">
      <c r="A53" s="56" t="s">
        <v>92</v>
      </c>
      <c r="B53" s="35" t="s">
        <v>122</v>
      </c>
      <c r="C53" s="36" t="s">
        <v>7</v>
      </c>
      <c r="D53" s="37"/>
      <c r="E53" s="32">
        <v>895</v>
      </c>
      <c r="F53" s="33"/>
      <c r="G53" s="40" t="s">
        <v>175</v>
      </c>
    </row>
    <row r="54" spans="1:12">
      <c r="A54" s="56" t="s">
        <v>93</v>
      </c>
      <c r="B54" s="35" t="s">
        <v>163</v>
      </c>
      <c r="C54" s="36" t="s">
        <v>7</v>
      </c>
      <c r="D54" s="37"/>
      <c r="E54" s="32">
        <v>51</v>
      </c>
      <c r="F54" s="33"/>
      <c r="G54" s="40" t="s">
        <v>26</v>
      </c>
    </row>
    <row r="55" spans="1:12">
      <c r="A55" s="56" t="s">
        <v>94</v>
      </c>
      <c r="B55" s="35" t="s">
        <v>125</v>
      </c>
      <c r="C55" s="36" t="s">
        <v>7</v>
      </c>
      <c r="D55" s="37"/>
      <c r="E55" s="32">
        <f>222+8+298+377+60+57+2.593</f>
        <v>1024.5930000000001</v>
      </c>
      <c r="F55" s="33"/>
      <c r="G55" s="40" t="s">
        <v>26</v>
      </c>
    </row>
    <row r="56" spans="1:12">
      <c r="A56" s="56" t="s">
        <v>170</v>
      </c>
      <c r="B56" s="35" t="s">
        <v>161</v>
      </c>
      <c r="C56" s="36" t="s">
        <v>7</v>
      </c>
      <c r="D56" s="37"/>
      <c r="E56" s="32">
        <v>12</v>
      </c>
      <c r="F56" s="33"/>
      <c r="G56" s="40" t="s">
        <v>26</v>
      </c>
    </row>
    <row r="57" spans="1:12">
      <c r="A57" s="56" t="s">
        <v>171</v>
      </c>
      <c r="B57" s="35" t="s">
        <v>126</v>
      </c>
      <c r="C57" s="36" t="s">
        <v>7</v>
      </c>
      <c r="D57" s="37"/>
      <c r="E57" s="32">
        <v>38</v>
      </c>
      <c r="F57" s="33"/>
      <c r="G57" s="40" t="s">
        <v>26</v>
      </c>
    </row>
    <row r="58" spans="1:12">
      <c r="A58" s="56" t="s">
        <v>172</v>
      </c>
      <c r="B58" s="35" t="s">
        <v>169</v>
      </c>
      <c r="C58" s="36" t="s">
        <v>7</v>
      </c>
      <c r="D58" s="37"/>
      <c r="E58" s="32">
        <v>147</v>
      </c>
      <c r="F58" s="33"/>
      <c r="G58" s="40" t="s">
        <v>26</v>
      </c>
    </row>
    <row r="59" spans="1:12" s="4" customFormat="1" ht="25.5">
      <c r="A59" s="56" t="s">
        <v>177</v>
      </c>
      <c r="B59" s="29" t="s">
        <v>95</v>
      </c>
      <c r="C59" s="30" t="s">
        <v>7</v>
      </c>
      <c r="D59" s="44">
        <f>18832/12*7</f>
        <v>10985.333333333332</v>
      </c>
      <c r="E59" s="32">
        <v>5976</v>
      </c>
      <c r="F59" s="33">
        <f>SUM(E59/D59*100)</f>
        <v>54.399805801674972</v>
      </c>
      <c r="G59" s="40"/>
    </row>
    <row r="60" spans="1:12" s="4" customFormat="1">
      <c r="A60" s="3" t="s">
        <v>96</v>
      </c>
      <c r="B60" s="29" t="s">
        <v>97</v>
      </c>
      <c r="C60" s="30" t="s">
        <v>7</v>
      </c>
      <c r="D60" s="42">
        <f>D6+D32</f>
        <v>82841.976334999999</v>
      </c>
      <c r="E60" s="32">
        <f>E6+E32+E59</f>
        <v>201062.59299999999</v>
      </c>
      <c r="F60" s="33">
        <f>SUM(E60/D60*100)</f>
        <v>242.70617613821076</v>
      </c>
      <c r="G60" s="40"/>
      <c r="L60" s="4">
        <v>107529175</v>
      </c>
    </row>
    <row r="61" spans="1:12" s="4" customFormat="1">
      <c r="A61" s="3" t="s">
        <v>98</v>
      </c>
      <c r="B61" s="29" t="s">
        <v>99</v>
      </c>
      <c r="C61" s="30" t="s">
        <v>7</v>
      </c>
      <c r="D61" s="42">
        <f>SUM(D63-D60)</f>
        <v>-10844.865835000004</v>
      </c>
      <c r="E61" s="32">
        <f>SUM(E63-E60)</f>
        <v>-36220.551000000007</v>
      </c>
      <c r="F61" s="33">
        <f>SUM(E61/D61*100)</f>
        <v>333.98800456437357</v>
      </c>
      <c r="G61" s="40"/>
      <c r="L61" s="4">
        <v>108212991</v>
      </c>
    </row>
    <row r="62" spans="1:12" s="4" customFormat="1" ht="51">
      <c r="A62" s="3"/>
      <c r="B62" s="29" t="s">
        <v>100</v>
      </c>
      <c r="C62" s="30" t="s">
        <v>7</v>
      </c>
      <c r="D62" s="38">
        <v>0</v>
      </c>
      <c r="E62" s="32"/>
      <c r="F62" s="33"/>
      <c r="G62" s="40"/>
      <c r="L62" s="4">
        <f>L60-L61</f>
        <v>-683816</v>
      </c>
    </row>
    <row r="63" spans="1:12" s="4" customFormat="1">
      <c r="A63" s="3" t="s">
        <v>101</v>
      </c>
      <c r="B63" s="29" t="s">
        <v>102</v>
      </c>
      <c r="C63" s="30" t="s">
        <v>7</v>
      </c>
      <c r="D63" s="38">
        <f>123423.618/12*7</f>
        <v>71997.110499999995</v>
      </c>
      <c r="E63" s="32">
        <f>164842.042</f>
        <v>164842.04199999999</v>
      </c>
      <c r="F63" s="33">
        <f>SUM(E63/D63*100)</f>
        <v>228.95646902385062</v>
      </c>
      <c r="G63" s="40"/>
    </row>
    <row r="64" spans="1:12" s="4" customFormat="1" ht="63.75">
      <c r="A64" s="3" t="s">
        <v>103</v>
      </c>
      <c r="B64" s="45" t="s">
        <v>104</v>
      </c>
      <c r="C64" s="46" t="s">
        <v>105</v>
      </c>
      <c r="D64" s="38">
        <f>896550/12*8</f>
        <v>597700</v>
      </c>
      <c r="E64" s="32">
        <f>449753.96+72326.304</f>
        <v>522080.26400000002</v>
      </c>
      <c r="F64" s="33">
        <f>SUM(E64/D64*100)</f>
        <v>87.348212146561821</v>
      </c>
      <c r="G64" s="40" t="s">
        <v>127</v>
      </c>
    </row>
    <row r="65" spans="1:6033" s="8" customFormat="1">
      <c r="A65" s="225" t="s">
        <v>106</v>
      </c>
      <c r="B65" s="226" t="s">
        <v>107</v>
      </c>
      <c r="C65" s="47" t="s">
        <v>108</v>
      </c>
      <c r="D65" s="48">
        <v>20.696000000000002</v>
      </c>
      <c r="E65" s="118">
        <v>30</v>
      </c>
      <c r="F65" s="33">
        <f>SUM(E65/D65*100)</f>
        <v>144.95554696559719</v>
      </c>
      <c r="G65" s="40"/>
    </row>
    <row r="66" spans="1:6033" s="8" customFormat="1">
      <c r="A66" s="225"/>
      <c r="B66" s="226"/>
      <c r="C66" s="47" t="s">
        <v>105</v>
      </c>
      <c r="D66" s="114">
        <f>SUM(D64*D65/100-D65)</f>
        <v>123679.29600000002</v>
      </c>
      <c r="E66" s="114">
        <f>SUM(E64*E65/100-E65)</f>
        <v>156594.07920000001</v>
      </c>
      <c r="F66" s="33">
        <f>SUM(E66/D66*100)</f>
        <v>126.61300982825774</v>
      </c>
      <c r="G66" s="40"/>
    </row>
    <row r="67" spans="1:6033" s="4" customFormat="1">
      <c r="A67" s="3" t="s">
        <v>109</v>
      </c>
      <c r="B67" s="29" t="s">
        <v>110</v>
      </c>
      <c r="C67" s="46" t="s">
        <v>111</v>
      </c>
      <c r="D67" s="38">
        <v>0.20799999999999999</v>
      </c>
      <c r="E67" s="32">
        <f>SUM(E60/E64)</f>
        <v>0.38511816451272707</v>
      </c>
      <c r="F67" s="33">
        <f>SUM(E67/D67*100)</f>
        <v>185.15296370804185</v>
      </c>
      <c r="G67" s="40"/>
    </row>
    <row r="68" spans="1:6033">
      <c r="A68" s="9"/>
      <c r="B68" s="49" t="s">
        <v>112</v>
      </c>
      <c r="C68" s="50"/>
      <c r="D68" s="37"/>
      <c r="E68" s="51"/>
      <c r="F68" s="33"/>
      <c r="G68" s="40"/>
    </row>
    <row r="69" spans="1:6033" s="4" customFormat="1" ht="25.5">
      <c r="A69" s="3"/>
      <c r="B69" s="29" t="s">
        <v>113</v>
      </c>
      <c r="C69" s="46" t="s">
        <v>114</v>
      </c>
      <c r="D69" s="115">
        <f>SUM(D70:D72)</f>
        <v>149</v>
      </c>
      <c r="E69" s="116">
        <f>E71+E72</f>
        <v>149</v>
      </c>
      <c r="F69" s="33">
        <f>SUM(E69/D69*100)</f>
        <v>100</v>
      </c>
      <c r="G69" s="40"/>
    </row>
    <row r="70" spans="1:6033">
      <c r="A70" s="9"/>
      <c r="B70" s="52" t="s">
        <v>90</v>
      </c>
      <c r="C70" s="50"/>
      <c r="D70" s="115"/>
      <c r="E70" s="116"/>
      <c r="F70" s="33"/>
      <c r="G70" s="40"/>
    </row>
    <row r="71" spans="1:6033">
      <c r="A71" s="6"/>
      <c r="B71" s="40" t="s">
        <v>115</v>
      </c>
      <c r="C71" s="36" t="s">
        <v>114</v>
      </c>
      <c r="D71" s="115">
        <v>122</v>
      </c>
      <c r="E71" s="116">
        <v>122</v>
      </c>
      <c r="F71" s="33">
        <f>SUM(E71/D71*100)</f>
        <v>100</v>
      </c>
      <c r="G71" s="40"/>
    </row>
    <row r="72" spans="1:6033">
      <c r="A72" s="5"/>
      <c r="B72" s="35" t="s">
        <v>116</v>
      </c>
      <c r="C72" s="36" t="s">
        <v>114</v>
      </c>
      <c r="D72" s="55">
        <v>27</v>
      </c>
      <c r="E72" s="117">
        <v>27</v>
      </c>
      <c r="F72" s="33">
        <f>SUM(E72/D72*100)</f>
        <v>100</v>
      </c>
      <c r="G72" s="40"/>
    </row>
    <row r="73" spans="1:6033" s="4" customFormat="1">
      <c r="A73" s="9"/>
      <c r="B73" s="50" t="s">
        <v>117</v>
      </c>
      <c r="C73" s="46" t="s">
        <v>118</v>
      </c>
      <c r="D73" s="55">
        <f>43203/12*5</f>
        <v>18001.25</v>
      </c>
      <c r="E73" s="55">
        <f>SUM(E14+E35/6)</f>
        <v>82417.666666666672</v>
      </c>
      <c r="F73" s="33">
        <f>SUM(E73/D73*100)</f>
        <v>457.84413119459305</v>
      </c>
      <c r="G73" s="40"/>
    </row>
    <row r="74" spans="1:6033">
      <c r="A74" s="3"/>
      <c r="B74" s="52" t="s">
        <v>90</v>
      </c>
      <c r="C74" s="46"/>
      <c r="D74" s="53"/>
      <c r="E74" s="54"/>
      <c r="F74" s="33"/>
      <c r="G74" s="40"/>
    </row>
    <row r="75" spans="1:6033">
      <c r="A75" s="5"/>
      <c r="B75" s="40" t="s">
        <v>115</v>
      </c>
      <c r="C75" s="56" t="s">
        <v>118</v>
      </c>
      <c r="D75" s="53">
        <v>21985</v>
      </c>
      <c r="E75" s="54">
        <f>SUM(E14/E71/6*1000)</f>
        <v>107277.32240437159</v>
      </c>
      <c r="F75" s="33">
        <f>SUM(E75/D75*100)</f>
        <v>487.95689062711665</v>
      </c>
      <c r="G75" s="40"/>
    </row>
    <row r="76" spans="1:6033">
      <c r="A76" s="5"/>
      <c r="B76" s="35" t="s">
        <v>116</v>
      </c>
      <c r="C76" s="56" t="s">
        <v>118</v>
      </c>
      <c r="D76" s="54">
        <f>SUM(D35/D72/6*1000)</f>
        <v>0</v>
      </c>
      <c r="E76" s="54">
        <f>SUM(E35/E72/6*1000)</f>
        <v>144098.76543209876</v>
      </c>
      <c r="F76" s="33"/>
      <c r="G76" s="40"/>
    </row>
    <row r="77" spans="1:6033">
      <c r="A77" s="10"/>
      <c r="B77" s="11"/>
      <c r="C77" s="10"/>
      <c r="D77" s="12"/>
      <c r="F77" s="13"/>
    </row>
    <row r="78" spans="1:6033" s="16" customFormat="1">
      <c r="A78" s="14"/>
      <c r="B78" s="15"/>
      <c r="C78" s="1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</row>
    <row r="79" spans="1:6033" s="16" customFormat="1" ht="18.75">
      <c r="A79" s="14"/>
      <c r="B79" s="218" t="s">
        <v>128</v>
      </c>
      <c r="C79" s="218"/>
      <c r="D79" s="218"/>
      <c r="E79" s="218"/>
      <c r="F79" s="218"/>
      <c r="G79" s="21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</row>
    <row r="80" spans="1:6033" s="16" customFormat="1" ht="18.75">
      <c r="A80" s="14"/>
      <c r="B80" s="96"/>
      <c r="C80" s="17"/>
      <c r="D80" s="1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</row>
    <row r="81" spans="1:6033" s="16" customFormat="1" ht="18.75" customHeight="1">
      <c r="A81" s="14"/>
      <c r="B81" s="218" t="s">
        <v>129</v>
      </c>
      <c r="C81" s="218"/>
      <c r="D81" s="218"/>
      <c r="E81" s="218"/>
      <c r="F81" s="218"/>
      <c r="G81" s="21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</row>
    <row r="82" spans="1:6033" s="16" customFormat="1" ht="18.75">
      <c r="A82" s="14"/>
      <c r="B82" s="19"/>
      <c r="C82" s="20"/>
      <c r="D82" s="2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</row>
    <row r="83" spans="1:6033" s="16" customFormat="1" ht="18.75">
      <c r="A83" s="14"/>
      <c r="B83" s="19"/>
      <c r="C83" s="20"/>
      <c r="D83" s="2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</row>
    <row r="84" spans="1:6033" s="16" customFormat="1" ht="18.75">
      <c r="A84" s="14"/>
      <c r="B84" s="19"/>
      <c r="C84" s="20"/>
      <c r="D84" s="2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</row>
    <row r="85" spans="1:6033" s="16" customFormat="1" ht="18.75">
      <c r="A85" s="219" t="s">
        <v>178</v>
      </c>
      <c r="B85" s="219"/>
      <c r="C85" s="20"/>
      <c r="D85" s="2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</row>
    <row r="86" spans="1:6033" s="16" customFormat="1" ht="18.75">
      <c r="A86" s="14"/>
      <c r="B86" s="19"/>
      <c r="C86" s="20"/>
      <c r="D86" s="2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</row>
    <row r="87" spans="1:6033" s="16" customFormat="1" ht="18.75">
      <c r="A87" s="14"/>
      <c r="B87" s="19"/>
      <c r="C87" s="20"/>
      <c r="D87" s="2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  <c r="AMK87" s="1"/>
      <c r="AML87" s="1"/>
      <c r="AMM87" s="1"/>
      <c r="AMN87" s="1"/>
      <c r="AMO87" s="1"/>
      <c r="AMP87" s="1"/>
      <c r="AMQ87" s="1"/>
      <c r="AMR87" s="1"/>
      <c r="AMS87" s="1"/>
      <c r="AMT87" s="1"/>
      <c r="AMU87" s="1"/>
      <c r="AMV87" s="1"/>
      <c r="AMW87" s="1"/>
      <c r="AMX87" s="1"/>
      <c r="AMY87" s="1"/>
      <c r="AMZ87" s="1"/>
      <c r="ANA87" s="1"/>
      <c r="ANB87" s="1"/>
      <c r="ANC87" s="1"/>
      <c r="AND87" s="1"/>
      <c r="ANE87" s="1"/>
      <c r="ANF87" s="1"/>
      <c r="ANG87" s="1"/>
      <c r="ANH87" s="1"/>
      <c r="ANI87" s="1"/>
      <c r="ANJ87" s="1"/>
      <c r="ANK87" s="1"/>
      <c r="ANL87" s="1"/>
      <c r="ANM87" s="1"/>
      <c r="ANN87" s="1"/>
      <c r="ANO87" s="1"/>
      <c r="ANP87" s="1"/>
      <c r="ANQ87" s="1"/>
      <c r="ANR87" s="1"/>
      <c r="ANS87" s="1"/>
      <c r="ANT87" s="1"/>
      <c r="ANU87" s="1"/>
      <c r="ANV87" s="1"/>
      <c r="ANW87" s="1"/>
      <c r="ANX87" s="1"/>
      <c r="ANY87" s="1"/>
      <c r="ANZ87" s="1"/>
      <c r="AOA87" s="1"/>
      <c r="AOB87" s="1"/>
      <c r="AOC87" s="1"/>
      <c r="AOD87" s="1"/>
      <c r="AOE87" s="1"/>
      <c r="AOF87" s="1"/>
      <c r="AOG87" s="1"/>
      <c r="AOH87" s="1"/>
      <c r="AOI87" s="1"/>
      <c r="AOJ87" s="1"/>
      <c r="AOK87" s="1"/>
      <c r="AOL87" s="1"/>
      <c r="AOM87" s="1"/>
      <c r="AON87" s="1"/>
      <c r="AOO87" s="1"/>
      <c r="AOP87" s="1"/>
      <c r="AOQ87" s="1"/>
      <c r="AOR87" s="1"/>
      <c r="AOS87" s="1"/>
      <c r="AOT87" s="1"/>
      <c r="AOU87" s="1"/>
      <c r="AOV87" s="1"/>
      <c r="AOW87" s="1"/>
      <c r="AOX87" s="1"/>
      <c r="AOY87" s="1"/>
      <c r="AOZ87" s="1"/>
      <c r="APA87" s="1"/>
      <c r="APB87" s="1"/>
      <c r="APC87" s="1"/>
      <c r="APD87" s="1"/>
      <c r="APE87" s="1"/>
      <c r="APF87" s="1"/>
      <c r="APG87" s="1"/>
      <c r="APH87" s="1"/>
      <c r="API87" s="1"/>
      <c r="APJ87" s="1"/>
      <c r="APK87" s="1"/>
      <c r="APL87" s="1"/>
      <c r="APM87" s="1"/>
      <c r="APN87" s="1"/>
      <c r="APO87" s="1"/>
      <c r="APP87" s="1"/>
      <c r="APQ87" s="1"/>
      <c r="APR87" s="1"/>
      <c r="APS87" s="1"/>
      <c r="APT87" s="1"/>
      <c r="APU87" s="1"/>
      <c r="APV87" s="1"/>
      <c r="APW87" s="1"/>
      <c r="APX87" s="1"/>
      <c r="APY87" s="1"/>
      <c r="APZ87" s="1"/>
      <c r="AQA87" s="1"/>
      <c r="AQB87" s="1"/>
      <c r="AQC87" s="1"/>
      <c r="AQD87" s="1"/>
      <c r="AQE87" s="1"/>
      <c r="AQF87" s="1"/>
      <c r="AQG87" s="1"/>
      <c r="AQH87" s="1"/>
      <c r="AQI87" s="1"/>
      <c r="AQJ87" s="1"/>
      <c r="AQK87" s="1"/>
      <c r="AQL87" s="1"/>
      <c r="AQM87" s="1"/>
      <c r="AQN87" s="1"/>
      <c r="AQO87" s="1"/>
      <c r="AQP87" s="1"/>
      <c r="AQQ87" s="1"/>
      <c r="AQR87" s="1"/>
      <c r="AQS87" s="1"/>
      <c r="AQT87" s="1"/>
      <c r="AQU87" s="1"/>
      <c r="AQV87" s="1"/>
      <c r="AQW87" s="1"/>
      <c r="AQX87" s="1"/>
      <c r="AQY87" s="1"/>
      <c r="AQZ87" s="1"/>
      <c r="ARA87" s="1"/>
      <c r="ARB87" s="1"/>
      <c r="ARC87" s="1"/>
      <c r="ARD87" s="1"/>
      <c r="ARE87" s="1"/>
      <c r="ARF87" s="1"/>
      <c r="ARG87" s="1"/>
      <c r="ARH87" s="1"/>
      <c r="ARI87" s="1"/>
      <c r="ARJ87" s="1"/>
      <c r="ARK87" s="1"/>
      <c r="ARL87" s="1"/>
      <c r="ARM87" s="1"/>
      <c r="ARN87" s="1"/>
      <c r="ARO87" s="1"/>
      <c r="ARP87" s="1"/>
      <c r="ARQ87" s="1"/>
      <c r="ARR87" s="1"/>
      <c r="ARS87" s="1"/>
      <c r="ART87" s="1"/>
      <c r="ARU87" s="1"/>
      <c r="ARV87" s="1"/>
      <c r="ARW87" s="1"/>
      <c r="ARX87" s="1"/>
      <c r="ARY87" s="1"/>
      <c r="ARZ87" s="1"/>
      <c r="ASA87" s="1"/>
      <c r="ASB87" s="1"/>
      <c r="ASC87" s="1"/>
      <c r="ASD87" s="1"/>
      <c r="ASE87" s="1"/>
      <c r="ASF87" s="1"/>
      <c r="ASG87" s="1"/>
      <c r="ASH87" s="1"/>
      <c r="ASI87" s="1"/>
      <c r="ASJ87" s="1"/>
      <c r="ASK87" s="1"/>
      <c r="ASL87" s="1"/>
      <c r="ASM87" s="1"/>
      <c r="ASN87" s="1"/>
      <c r="ASO87" s="1"/>
      <c r="ASP87" s="1"/>
      <c r="ASQ87" s="1"/>
      <c r="ASR87" s="1"/>
      <c r="ASS87" s="1"/>
      <c r="AST87" s="1"/>
      <c r="ASU87" s="1"/>
      <c r="ASV87" s="1"/>
      <c r="ASW87" s="1"/>
      <c r="ASX87" s="1"/>
      <c r="ASY87" s="1"/>
      <c r="ASZ87" s="1"/>
      <c r="ATA87" s="1"/>
      <c r="ATB87" s="1"/>
      <c r="ATC87" s="1"/>
      <c r="ATD87" s="1"/>
      <c r="ATE87" s="1"/>
      <c r="ATF87" s="1"/>
      <c r="ATG87" s="1"/>
      <c r="ATH87" s="1"/>
      <c r="ATI87" s="1"/>
      <c r="ATJ87" s="1"/>
      <c r="ATK87" s="1"/>
      <c r="ATL87" s="1"/>
      <c r="ATM87" s="1"/>
      <c r="ATN87" s="1"/>
      <c r="ATO87" s="1"/>
      <c r="ATP87" s="1"/>
      <c r="ATQ87" s="1"/>
      <c r="ATR87" s="1"/>
      <c r="ATS87" s="1"/>
      <c r="ATT87" s="1"/>
      <c r="ATU87" s="1"/>
      <c r="ATV87" s="1"/>
      <c r="ATW87" s="1"/>
      <c r="ATX87" s="1"/>
      <c r="ATY87" s="1"/>
      <c r="ATZ87" s="1"/>
      <c r="AUA87" s="1"/>
      <c r="AUB87" s="1"/>
      <c r="AUC87" s="1"/>
      <c r="AUD87" s="1"/>
      <c r="AUE87" s="1"/>
      <c r="AUF87" s="1"/>
      <c r="AUG87" s="1"/>
      <c r="AUH87" s="1"/>
      <c r="AUI87" s="1"/>
      <c r="AUJ87" s="1"/>
      <c r="AUK87" s="1"/>
      <c r="AUL87" s="1"/>
      <c r="AUM87" s="1"/>
      <c r="AUN87" s="1"/>
      <c r="AUO87" s="1"/>
      <c r="AUP87" s="1"/>
      <c r="AUQ87" s="1"/>
      <c r="AUR87" s="1"/>
      <c r="AUS87" s="1"/>
      <c r="AUT87" s="1"/>
      <c r="AUU87" s="1"/>
      <c r="AUV87" s="1"/>
      <c r="AUW87" s="1"/>
      <c r="AUX87" s="1"/>
      <c r="AUY87" s="1"/>
      <c r="AUZ87" s="1"/>
      <c r="AVA87" s="1"/>
      <c r="AVB87" s="1"/>
      <c r="AVC87" s="1"/>
      <c r="AVD87" s="1"/>
      <c r="AVE87" s="1"/>
      <c r="AVF87" s="1"/>
      <c r="AVG87" s="1"/>
      <c r="AVH87" s="1"/>
      <c r="AVI87" s="1"/>
      <c r="AVJ87" s="1"/>
      <c r="AVK87" s="1"/>
      <c r="AVL87" s="1"/>
      <c r="AVM87" s="1"/>
      <c r="AVN87" s="1"/>
      <c r="AVO87" s="1"/>
      <c r="AVP87" s="1"/>
      <c r="AVQ87" s="1"/>
      <c r="AVR87" s="1"/>
      <c r="AVS87" s="1"/>
      <c r="AVT87" s="1"/>
      <c r="AVU87" s="1"/>
      <c r="AVV87" s="1"/>
      <c r="AVW87" s="1"/>
      <c r="AVX87" s="1"/>
      <c r="AVY87" s="1"/>
      <c r="AVZ87" s="1"/>
      <c r="AWA87" s="1"/>
      <c r="AWB87" s="1"/>
      <c r="AWC87" s="1"/>
      <c r="AWD87" s="1"/>
      <c r="AWE87" s="1"/>
      <c r="AWF87" s="1"/>
      <c r="AWG87" s="1"/>
      <c r="AWH87" s="1"/>
      <c r="AWI87" s="1"/>
      <c r="AWJ87" s="1"/>
      <c r="AWK87" s="1"/>
      <c r="AWL87" s="1"/>
      <c r="AWM87" s="1"/>
      <c r="AWN87" s="1"/>
      <c r="AWO87" s="1"/>
      <c r="AWP87" s="1"/>
      <c r="AWQ87" s="1"/>
      <c r="AWR87" s="1"/>
      <c r="AWS87" s="1"/>
      <c r="AWT87" s="1"/>
      <c r="AWU87" s="1"/>
      <c r="AWV87" s="1"/>
      <c r="AWW87" s="1"/>
      <c r="AWX87" s="1"/>
      <c r="AWY87" s="1"/>
      <c r="AWZ87" s="1"/>
      <c r="AXA87" s="1"/>
      <c r="AXB87" s="1"/>
      <c r="AXC87" s="1"/>
      <c r="AXD87" s="1"/>
      <c r="AXE87" s="1"/>
      <c r="AXF87" s="1"/>
      <c r="AXG87" s="1"/>
      <c r="AXH87" s="1"/>
      <c r="AXI87" s="1"/>
      <c r="AXJ87" s="1"/>
      <c r="AXK87" s="1"/>
      <c r="AXL87" s="1"/>
      <c r="AXM87" s="1"/>
      <c r="AXN87" s="1"/>
      <c r="AXO87" s="1"/>
      <c r="AXP87" s="1"/>
      <c r="AXQ87" s="1"/>
      <c r="AXR87" s="1"/>
      <c r="AXS87" s="1"/>
      <c r="AXT87" s="1"/>
      <c r="AXU87" s="1"/>
      <c r="AXV87" s="1"/>
      <c r="AXW87" s="1"/>
      <c r="AXX87" s="1"/>
      <c r="AXY87" s="1"/>
      <c r="AXZ87" s="1"/>
      <c r="AYA87" s="1"/>
      <c r="AYB87" s="1"/>
      <c r="AYC87" s="1"/>
      <c r="AYD87" s="1"/>
      <c r="AYE87" s="1"/>
      <c r="AYF87" s="1"/>
      <c r="AYG87" s="1"/>
      <c r="AYH87" s="1"/>
      <c r="AYI87" s="1"/>
      <c r="AYJ87" s="1"/>
      <c r="AYK87" s="1"/>
      <c r="AYL87" s="1"/>
      <c r="AYM87" s="1"/>
      <c r="AYN87" s="1"/>
      <c r="AYO87" s="1"/>
      <c r="AYP87" s="1"/>
      <c r="AYQ87" s="1"/>
      <c r="AYR87" s="1"/>
      <c r="AYS87" s="1"/>
      <c r="AYT87" s="1"/>
      <c r="AYU87" s="1"/>
      <c r="AYV87" s="1"/>
      <c r="AYW87" s="1"/>
      <c r="AYX87" s="1"/>
      <c r="AYY87" s="1"/>
      <c r="AYZ87" s="1"/>
      <c r="AZA87" s="1"/>
      <c r="AZB87" s="1"/>
      <c r="AZC87" s="1"/>
      <c r="AZD87" s="1"/>
      <c r="AZE87" s="1"/>
      <c r="AZF87" s="1"/>
      <c r="AZG87" s="1"/>
      <c r="AZH87" s="1"/>
      <c r="AZI87" s="1"/>
      <c r="AZJ87" s="1"/>
      <c r="AZK87" s="1"/>
      <c r="AZL87" s="1"/>
      <c r="AZM87" s="1"/>
      <c r="AZN87" s="1"/>
      <c r="AZO87" s="1"/>
      <c r="AZP87" s="1"/>
      <c r="AZQ87" s="1"/>
      <c r="AZR87" s="1"/>
      <c r="AZS87" s="1"/>
      <c r="AZT87" s="1"/>
      <c r="AZU87" s="1"/>
      <c r="AZV87" s="1"/>
      <c r="AZW87" s="1"/>
      <c r="AZX87" s="1"/>
      <c r="AZY87" s="1"/>
      <c r="AZZ87" s="1"/>
      <c r="BAA87" s="1"/>
      <c r="BAB87" s="1"/>
      <c r="BAC87" s="1"/>
      <c r="BAD87" s="1"/>
      <c r="BAE87" s="1"/>
      <c r="BAF87" s="1"/>
      <c r="BAG87" s="1"/>
      <c r="BAH87" s="1"/>
      <c r="BAI87" s="1"/>
      <c r="BAJ87" s="1"/>
      <c r="BAK87" s="1"/>
      <c r="BAL87" s="1"/>
      <c r="BAM87" s="1"/>
      <c r="BAN87" s="1"/>
      <c r="BAO87" s="1"/>
      <c r="BAP87" s="1"/>
      <c r="BAQ87" s="1"/>
      <c r="BAR87" s="1"/>
      <c r="BAS87" s="1"/>
      <c r="BAT87" s="1"/>
      <c r="BAU87" s="1"/>
      <c r="BAV87" s="1"/>
      <c r="BAW87" s="1"/>
      <c r="BAX87" s="1"/>
      <c r="BAY87" s="1"/>
      <c r="BAZ87" s="1"/>
      <c r="BBA87" s="1"/>
      <c r="BBB87" s="1"/>
      <c r="BBC87" s="1"/>
      <c r="BBD87" s="1"/>
      <c r="BBE87" s="1"/>
      <c r="BBF87" s="1"/>
      <c r="BBG87" s="1"/>
      <c r="BBH87" s="1"/>
      <c r="BBI87" s="1"/>
      <c r="BBJ87" s="1"/>
      <c r="BBK87" s="1"/>
      <c r="BBL87" s="1"/>
      <c r="BBM87" s="1"/>
      <c r="BBN87" s="1"/>
      <c r="BBO87" s="1"/>
      <c r="BBP87" s="1"/>
      <c r="BBQ87" s="1"/>
      <c r="BBR87" s="1"/>
      <c r="BBS87" s="1"/>
      <c r="BBT87" s="1"/>
      <c r="BBU87" s="1"/>
      <c r="BBV87" s="1"/>
      <c r="BBW87" s="1"/>
      <c r="BBX87" s="1"/>
      <c r="BBY87" s="1"/>
      <c r="BBZ87" s="1"/>
      <c r="BCA87" s="1"/>
      <c r="BCB87" s="1"/>
      <c r="BCC87" s="1"/>
      <c r="BCD87" s="1"/>
      <c r="BCE87" s="1"/>
      <c r="BCF87" s="1"/>
      <c r="BCG87" s="1"/>
      <c r="BCH87" s="1"/>
      <c r="BCI87" s="1"/>
      <c r="BCJ87" s="1"/>
      <c r="BCK87" s="1"/>
      <c r="BCL87" s="1"/>
      <c r="BCM87" s="1"/>
      <c r="BCN87" s="1"/>
      <c r="BCO87" s="1"/>
      <c r="BCP87" s="1"/>
      <c r="BCQ87" s="1"/>
      <c r="BCR87" s="1"/>
      <c r="BCS87" s="1"/>
      <c r="BCT87" s="1"/>
      <c r="BCU87" s="1"/>
      <c r="BCV87" s="1"/>
      <c r="BCW87" s="1"/>
      <c r="BCX87" s="1"/>
      <c r="BCY87" s="1"/>
      <c r="BCZ87" s="1"/>
      <c r="BDA87" s="1"/>
      <c r="BDB87" s="1"/>
      <c r="BDC87" s="1"/>
      <c r="BDD87" s="1"/>
      <c r="BDE87" s="1"/>
      <c r="BDF87" s="1"/>
      <c r="BDG87" s="1"/>
      <c r="BDH87" s="1"/>
      <c r="BDI87" s="1"/>
      <c r="BDJ87" s="1"/>
      <c r="BDK87" s="1"/>
      <c r="BDL87" s="1"/>
      <c r="BDM87" s="1"/>
      <c r="BDN87" s="1"/>
      <c r="BDO87" s="1"/>
      <c r="BDP87" s="1"/>
      <c r="BDQ87" s="1"/>
      <c r="BDR87" s="1"/>
      <c r="BDS87" s="1"/>
      <c r="BDT87" s="1"/>
      <c r="BDU87" s="1"/>
      <c r="BDV87" s="1"/>
      <c r="BDW87" s="1"/>
      <c r="BDX87" s="1"/>
      <c r="BDY87" s="1"/>
      <c r="BDZ87" s="1"/>
      <c r="BEA87" s="1"/>
      <c r="BEB87" s="1"/>
      <c r="BEC87" s="1"/>
      <c r="BED87" s="1"/>
      <c r="BEE87" s="1"/>
      <c r="BEF87" s="1"/>
      <c r="BEG87" s="1"/>
      <c r="BEH87" s="1"/>
      <c r="BEI87" s="1"/>
      <c r="BEJ87" s="1"/>
      <c r="BEK87" s="1"/>
      <c r="BEL87" s="1"/>
      <c r="BEM87" s="1"/>
      <c r="BEN87" s="1"/>
      <c r="BEO87" s="1"/>
      <c r="BEP87" s="1"/>
      <c r="BEQ87" s="1"/>
      <c r="BER87" s="1"/>
      <c r="BES87" s="1"/>
      <c r="BET87" s="1"/>
      <c r="BEU87" s="1"/>
      <c r="BEV87" s="1"/>
      <c r="BEW87" s="1"/>
      <c r="BEX87" s="1"/>
      <c r="BEY87" s="1"/>
      <c r="BEZ87" s="1"/>
      <c r="BFA87" s="1"/>
      <c r="BFB87" s="1"/>
      <c r="BFC87" s="1"/>
      <c r="BFD87" s="1"/>
      <c r="BFE87" s="1"/>
      <c r="BFF87" s="1"/>
      <c r="BFG87" s="1"/>
      <c r="BFH87" s="1"/>
      <c r="BFI87" s="1"/>
      <c r="BFJ87" s="1"/>
      <c r="BFK87" s="1"/>
      <c r="BFL87" s="1"/>
      <c r="BFM87" s="1"/>
      <c r="BFN87" s="1"/>
      <c r="BFO87" s="1"/>
      <c r="BFP87" s="1"/>
      <c r="BFQ87" s="1"/>
      <c r="BFR87" s="1"/>
      <c r="BFS87" s="1"/>
      <c r="BFT87" s="1"/>
      <c r="BFU87" s="1"/>
      <c r="BFV87" s="1"/>
      <c r="BFW87" s="1"/>
      <c r="BFX87" s="1"/>
      <c r="BFY87" s="1"/>
      <c r="BFZ87" s="1"/>
      <c r="BGA87" s="1"/>
      <c r="BGB87" s="1"/>
      <c r="BGC87" s="1"/>
      <c r="BGD87" s="1"/>
      <c r="BGE87" s="1"/>
      <c r="BGF87" s="1"/>
      <c r="BGG87" s="1"/>
      <c r="BGH87" s="1"/>
      <c r="BGI87" s="1"/>
      <c r="BGJ87" s="1"/>
      <c r="BGK87" s="1"/>
      <c r="BGL87" s="1"/>
      <c r="BGM87" s="1"/>
      <c r="BGN87" s="1"/>
      <c r="BGO87" s="1"/>
      <c r="BGP87" s="1"/>
      <c r="BGQ87" s="1"/>
      <c r="BGR87" s="1"/>
      <c r="BGS87" s="1"/>
      <c r="BGT87" s="1"/>
      <c r="BGU87" s="1"/>
      <c r="BGV87" s="1"/>
      <c r="BGW87" s="1"/>
      <c r="BGX87" s="1"/>
      <c r="BGY87" s="1"/>
      <c r="BGZ87" s="1"/>
      <c r="BHA87" s="1"/>
      <c r="BHB87" s="1"/>
      <c r="BHC87" s="1"/>
      <c r="BHD87" s="1"/>
      <c r="BHE87" s="1"/>
      <c r="BHF87" s="1"/>
      <c r="BHG87" s="1"/>
      <c r="BHH87" s="1"/>
      <c r="BHI87" s="1"/>
      <c r="BHJ87" s="1"/>
      <c r="BHK87" s="1"/>
      <c r="BHL87" s="1"/>
      <c r="BHM87" s="1"/>
      <c r="BHN87" s="1"/>
      <c r="BHO87" s="1"/>
      <c r="BHP87" s="1"/>
      <c r="BHQ87" s="1"/>
      <c r="BHR87" s="1"/>
      <c r="BHS87" s="1"/>
      <c r="BHT87" s="1"/>
      <c r="BHU87" s="1"/>
      <c r="BHV87" s="1"/>
      <c r="BHW87" s="1"/>
      <c r="BHX87" s="1"/>
      <c r="BHY87" s="1"/>
      <c r="BHZ87" s="1"/>
      <c r="BIA87" s="1"/>
      <c r="BIB87" s="1"/>
      <c r="BIC87" s="1"/>
      <c r="BID87" s="1"/>
      <c r="BIE87" s="1"/>
      <c r="BIF87" s="1"/>
      <c r="BIG87" s="1"/>
      <c r="BIH87" s="1"/>
      <c r="BII87" s="1"/>
      <c r="BIJ87" s="1"/>
      <c r="BIK87" s="1"/>
      <c r="BIL87" s="1"/>
      <c r="BIM87" s="1"/>
      <c r="BIN87" s="1"/>
      <c r="BIO87" s="1"/>
      <c r="BIP87" s="1"/>
      <c r="BIQ87" s="1"/>
      <c r="BIR87" s="1"/>
      <c r="BIS87" s="1"/>
      <c r="BIT87" s="1"/>
      <c r="BIU87" s="1"/>
      <c r="BIV87" s="1"/>
      <c r="BIW87" s="1"/>
      <c r="BIX87" s="1"/>
      <c r="BIY87" s="1"/>
      <c r="BIZ87" s="1"/>
      <c r="BJA87" s="1"/>
      <c r="BJB87" s="1"/>
      <c r="BJC87" s="1"/>
      <c r="BJD87" s="1"/>
      <c r="BJE87" s="1"/>
      <c r="BJF87" s="1"/>
      <c r="BJG87" s="1"/>
      <c r="BJH87" s="1"/>
      <c r="BJI87" s="1"/>
      <c r="BJJ87" s="1"/>
      <c r="BJK87" s="1"/>
      <c r="BJL87" s="1"/>
      <c r="BJM87" s="1"/>
      <c r="BJN87" s="1"/>
      <c r="BJO87" s="1"/>
      <c r="BJP87" s="1"/>
      <c r="BJQ87" s="1"/>
      <c r="BJR87" s="1"/>
      <c r="BJS87" s="1"/>
      <c r="BJT87" s="1"/>
      <c r="BJU87" s="1"/>
      <c r="BJV87" s="1"/>
      <c r="BJW87" s="1"/>
      <c r="BJX87" s="1"/>
      <c r="BJY87" s="1"/>
      <c r="BJZ87" s="1"/>
      <c r="BKA87" s="1"/>
      <c r="BKB87" s="1"/>
      <c r="BKC87" s="1"/>
      <c r="BKD87" s="1"/>
      <c r="BKE87" s="1"/>
      <c r="BKF87" s="1"/>
      <c r="BKG87" s="1"/>
      <c r="BKH87" s="1"/>
      <c r="BKI87" s="1"/>
      <c r="BKJ87" s="1"/>
      <c r="BKK87" s="1"/>
      <c r="BKL87" s="1"/>
      <c r="BKM87" s="1"/>
      <c r="BKN87" s="1"/>
      <c r="BKO87" s="1"/>
      <c r="BKP87" s="1"/>
      <c r="BKQ87" s="1"/>
      <c r="BKR87" s="1"/>
      <c r="BKS87" s="1"/>
      <c r="BKT87" s="1"/>
      <c r="BKU87" s="1"/>
      <c r="BKV87" s="1"/>
      <c r="BKW87" s="1"/>
      <c r="BKX87" s="1"/>
      <c r="BKY87" s="1"/>
      <c r="BKZ87" s="1"/>
      <c r="BLA87" s="1"/>
      <c r="BLB87" s="1"/>
      <c r="BLC87" s="1"/>
      <c r="BLD87" s="1"/>
      <c r="BLE87" s="1"/>
      <c r="BLF87" s="1"/>
      <c r="BLG87" s="1"/>
      <c r="BLH87" s="1"/>
      <c r="BLI87" s="1"/>
      <c r="BLJ87" s="1"/>
      <c r="BLK87" s="1"/>
      <c r="BLL87" s="1"/>
      <c r="BLM87" s="1"/>
      <c r="BLN87" s="1"/>
      <c r="BLO87" s="1"/>
      <c r="BLP87" s="1"/>
      <c r="BLQ87" s="1"/>
      <c r="BLR87" s="1"/>
      <c r="BLS87" s="1"/>
      <c r="BLT87" s="1"/>
      <c r="BLU87" s="1"/>
      <c r="BLV87" s="1"/>
      <c r="BLW87" s="1"/>
      <c r="BLX87" s="1"/>
      <c r="BLY87" s="1"/>
      <c r="BLZ87" s="1"/>
      <c r="BMA87" s="1"/>
      <c r="BMB87" s="1"/>
      <c r="BMC87" s="1"/>
      <c r="BMD87" s="1"/>
      <c r="BME87" s="1"/>
      <c r="BMF87" s="1"/>
      <c r="BMG87" s="1"/>
      <c r="BMH87" s="1"/>
      <c r="BMI87" s="1"/>
      <c r="BMJ87" s="1"/>
      <c r="BMK87" s="1"/>
      <c r="BML87" s="1"/>
      <c r="BMM87" s="1"/>
      <c r="BMN87" s="1"/>
      <c r="BMO87" s="1"/>
      <c r="BMP87" s="1"/>
      <c r="BMQ87" s="1"/>
      <c r="BMR87" s="1"/>
      <c r="BMS87" s="1"/>
      <c r="BMT87" s="1"/>
      <c r="BMU87" s="1"/>
      <c r="BMV87" s="1"/>
      <c r="BMW87" s="1"/>
      <c r="BMX87" s="1"/>
      <c r="BMY87" s="1"/>
      <c r="BMZ87" s="1"/>
      <c r="BNA87" s="1"/>
      <c r="BNB87" s="1"/>
      <c r="BNC87" s="1"/>
      <c r="BND87" s="1"/>
      <c r="BNE87" s="1"/>
      <c r="BNF87" s="1"/>
      <c r="BNG87" s="1"/>
      <c r="BNH87" s="1"/>
      <c r="BNI87" s="1"/>
      <c r="BNJ87" s="1"/>
      <c r="BNK87" s="1"/>
      <c r="BNL87" s="1"/>
      <c r="BNM87" s="1"/>
      <c r="BNN87" s="1"/>
      <c r="BNO87" s="1"/>
      <c r="BNP87" s="1"/>
      <c r="BNQ87" s="1"/>
      <c r="BNR87" s="1"/>
      <c r="BNS87" s="1"/>
      <c r="BNT87" s="1"/>
      <c r="BNU87" s="1"/>
      <c r="BNV87" s="1"/>
      <c r="BNW87" s="1"/>
      <c r="BNX87" s="1"/>
      <c r="BNY87" s="1"/>
      <c r="BNZ87" s="1"/>
      <c r="BOA87" s="1"/>
      <c r="BOB87" s="1"/>
      <c r="BOC87" s="1"/>
      <c r="BOD87" s="1"/>
      <c r="BOE87" s="1"/>
      <c r="BOF87" s="1"/>
      <c r="BOG87" s="1"/>
      <c r="BOH87" s="1"/>
      <c r="BOI87" s="1"/>
      <c r="BOJ87" s="1"/>
      <c r="BOK87" s="1"/>
      <c r="BOL87" s="1"/>
      <c r="BOM87" s="1"/>
      <c r="BON87" s="1"/>
      <c r="BOO87" s="1"/>
      <c r="BOP87" s="1"/>
      <c r="BOQ87" s="1"/>
      <c r="BOR87" s="1"/>
      <c r="BOS87" s="1"/>
      <c r="BOT87" s="1"/>
      <c r="BOU87" s="1"/>
      <c r="BOV87" s="1"/>
      <c r="BOW87" s="1"/>
      <c r="BOX87" s="1"/>
      <c r="BOY87" s="1"/>
      <c r="BOZ87" s="1"/>
      <c r="BPA87" s="1"/>
      <c r="BPB87" s="1"/>
      <c r="BPC87" s="1"/>
      <c r="BPD87" s="1"/>
      <c r="BPE87" s="1"/>
      <c r="BPF87" s="1"/>
      <c r="BPG87" s="1"/>
      <c r="BPH87" s="1"/>
      <c r="BPI87" s="1"/>
      <c r="BPJ87" s="1"/>
      <c r="BPK87" s="1"/>
      <c r="BPL87" s="1"/>
      <c r="BPM87" s="1"/>
      <c r="BPN87" s="1"/>
      <c r="BPO87" s="1"/>
      <c r="BPP87" s="1"/>
      <c r="BPQ87" s="1"/>
      <c r="BPR87" s="1"/>
      <c r="BPS87" s="1"/>
      <c r="BPT87" s="1"/>
      <c r="BPU87" s="1"/>
      <c r="BPV87" s="1"/>
      <c r="BPW87" s="1"/>
      <c r="BPX87" s="1"/>
      <c r="BPY87" s="1"/>
      <c r="BPZ87" s="1"/>
      <c r="BQA87" s="1"/>
      <c r="BQB87" s="1"/>
      <c r="BQC87" s="1"/>
      <c r="BQD87" s="1"/>
      <c r="BQE87" s="1"/>
      <c r="BQF87" s="1"/>
      <c r="BQG87" s="1"/>
      <c r="BQH87" s="1"/>
      <c r="BQI87" s="1"/>
      <c r="BQJ87" s="1"/>
      <c r="BQK87" s="1"/>
      <c r="BQL87" s="1"/>
      <c r="BQM87" s="1"/>
      <c r="BQN87" s="1"/>
      <c r="BQO87" s="1"/>
      <c r="BQP87" s="1"/>
      <c r="BQQ87" s="1"/>
      <c r="BQR87" s="1"/>
      <c r="BQS87" s="1"/>
      <c r="BQT87" s="1"/>
      <c r="BQU87" s="1"/>
      <c r="BQV87" s="1"/>
      <c r="BQW87" s="1"/>
      <c r="BQX87" s="1"/>
      <c r="BQY87" s="1"/>
      <c r="BQZ87" s="1"/>
      <c r="BRA87" s="1"/>
      <c r="BRB87" s="1"/>
      <c r="BRC87" s="1"/>
      <c r="BRD87" s="1"/>
      <c r="BRE87" s="1"/>
      <c r="BRF87" s="1"/>
      <c r="BRG87" s="1"/>
      <c r="BRH87" s="1"/>
      <c r="BRI87" s="1"/>
      <c r="BRJ87" s="1"/>
      <c r="BRK87" s="1"/>
      <c r="BRL87" s="1"/>
      <c r="BRM87" s="1"/>
      <c r="BRN87" s="1"/>
      <c r="BRO87" s="1"/>
      <c r="BRP87" s="1"/>
      <c r="BRQ87" s="1"/>
      <c r="BRR87" s="1"/>
      <c r="BRS87" s="1"/>
      <c r="BRT87" s="1"/>
      <c r="BRU87" s="1"/>
      <c r="BRV87" s="1"/>
      <c r="BRW87" s="1"/>
      <c r="BRX87" s="1"/>
      <c r="BRY87" s="1"/>
      <c r="BRZ87" s="1"/>
      <c r="BSA87" s="1"/>
      <c r="BSB87" s="1"/>
      <c r="BSC87" s="1"/>
      <c r="BSD87" s="1"/>
      <c r="BSE87" s="1"/>
      <c r="BSF87" s="1"/>
      <c r="BSG87" s="1"/>
      <c r="BSH87" s="1"/>
      <c r="BSI87" s="1"/>
      <c r="BSJ87" s="1"/>
      <c r="BSK87" s="1"/>
      <c r="BSL87" s="1"/>
      <c r="BSM87" s="1"/>
      <c r="BSN87" s="1"/>
      <c r="BSO87" s="1"/>
      <c r="BSP87" s="1"/>
      <c r="BSQ87" s="1"/>
      <c r="BSR87" s="1"/>
      <c r="BSS87" s="1"/>
      <c r="BST87" s="1"/>
      <c r="BSU87" s="1"/>
      <c r="BSV87" s="1"/>
      <c r="BSW87" s="1"/>
      <c r="BSX87" s="1"/>
      <c r="BSY87" s="1"/>
      <c r="BSZ87" s="1"/>
      <c r="BTA87" s="1"/>
      <c r="BTB87" s="1"/>
      <c r="BTC87" s="1"/>
      <c r="BTD87" s="1"/>
      <c r="BTE87" s="1"/>
      <c r="BTF87" s="1"/>
      <c r="BTG87" s="1"/>
      <c r="BTH87" s="1"/>
      <c r="BTI87" s="1"/>
      <c r="BTJ87" s="1"/>
      <c r="BTK87" s="1"/>
      <c r="BTL87" s="1"/>
      <c r="BTM87" s="1"/>
      <c r="BTN87" s="1"/>
      <c r="BTO87" s="1"/>
      <c r="BTP87" s="1"/>
      <c r="BTQ87" s="1"/>
      <c r="BTR87" s="1"/>
      <c r="BTS87" s="1"/>
      <c r="BTT87" s="1"/>
      <c r="BTU87" s="1"/>
      <c r="BTV87" s="1"/>
      <c r="BTW87" s="1"/>
      <c r="BTX87" s="1"/>
      <c r="BTY87" s="1"/>
      <c r="BTZ87" s="1"/>
      <c r="BUA87" s="1"/>
      <c r="BUB87" s="1"/>
      <c r="BUC87" s="1"/>
      <c r="BUD87" s="1"/>
      <c r="BUE87" s="1"/>
      <c r="BUF87" s="1"/>
      <c r="BUG87" s="1"/>
      <c r="BUH87" s="1"/>
      <c r="BUI87" s="1"/>
      <c r="BUJ87" s="1"/>
      <c r="BUK87" s="1"/>
      <c r="BUL87" s="1"/>
      <c r="BUM87" s="1"/>
      <c r="BUN87" s="1"/>
      <c r="BUO87" s="1"/>
      <c r="BUP87" s="1"/>
      <c r="BUQ87" s="1"/>
      <c r="BUR87" s="1"/>
      <c r="BUS87" s="1"/>
      <c r="BUT87" s="1"/>
      <c r="BUU87" s="1"/>
      <c r="BUV87" s="1"/>
      <c r="BUW87" s="1"/>
      <c r="BUX87" s="1"/>
      <c r="BUY87" s="1"/>
      <c r="BUZ87" s="1"/>
      <c r="BVA87" s="1"/>
      <c r="BVB87" s="1"/>
      <c r="BVC87" s="1"/>
      <c r="BVD87" s="1"/>
      <c r="BVE87" s="1"/>
      <c r="BVF87" s="1"/>
      <c r="BVG87" s="1"/>
      <c r="BVH87" s="1"/>
      <c r="BVI87" s="1"/>
      <c r="BVJ87" s="1"/>
      <c r="BVK87" s="1"/>
      <c r="BVL87" s="1"/>
      <c r="BVM87" s="1"/>
      <c r="BVN87" s="1"/>
      <c r="BVO87" s="1"/>
      <c r="BVP87" s="1"/>
      <c r="BVQ87" s="1"/>
      <c r="BVR87" s="1"/>
      <c r="BVS87" s="1"/>
      <c r="BVT87" s="1"/>
      <c r="BVU87" s="1"/>
      <c r="BVV87" s="1"/>
      <c r="BVW87" s="1"/>
      <c r="BVX87" s="1"/>
      <c r="BVY87" s="1"/>
      <c r="BVZ87" s="1"/>
      <c r="BWA87" s="1"/>
      <c r="BWB87" s="1"/>
      <c r="BWC87" s="1"/>
      <c r="BWD87" s="1"/>
      <c r="BWE87" s="1"/>
      <c r="BWF87" s="1"/>
      <c r="BWG87" s="1"/>
      <c r="BWH87" s="1"/>
      <c r="BWI87" s="1"/>
      <c r="BWJ87" s="1"/>
      <c r="BWK87" s="1"/>
      <c r="BWL87" s="1"/>
      <c r="BWM87" s="1"/>
      <c r="BWN87" s="1"/>
      <c r="BWO87" s="1"/>
      <c r="BWP87" s="1"/>
      <c r="BWQ87" s="1"/>
      <c r="BWR87" s="1"/>
      <c r="BWS87" s="1"/>
      <c r="BWT87" s="1"/>
      <c r="BWU87" s="1"/>
      <c r="BWV87" s="1"/>
      <c r="BWW87" s="1"/>
      <c r="BWX87" s="1"/>
      <c r="BWY87" s="1"/>
      <c r="BWZ87" s="1"/>
      <c r="BXA87" s="1"/>
      <c r="BXB87" s="1"/>
      <c r="BXC87" s="1"/>
      <c r="BXD87" s="1"/>
      <c r="BXE87" s="1"/>
      <c r="BXF87" s="1"/>
      <c r="BXG87" s="1"/>
      <c r="BXH87" s="1"/>
      <c r="BXI87" s="1"/>
      <c r="BXJ87" s="1"/>
      <c r="BXK87" s="1"/>
      <c r="BXL87" s="1"/>
      <c r="BXM87" s="1"/>
      <c r="BXN87" s="1"/>
      <c r="BXO87" s="1"/>
      <c r="BXP87" s="1"/>
      <c r="BXQ87" s="1"/>
      <c r="BXR87" s="1"/>
      <c r="BXS87" s="1"/>
      <c r="BXT87" s="1"/>
      <c r="BXU87" s="1"/>
      <c r="BXV87" s="1"/>
      <c r="BXW87" s="1"/>
      <c r="BXX87" s="1"/>
      <c r="BXY87" s="1"/>
      <c r="BXZ87" s="1"/>
      <c r="BYA87" s="1"/>
      <c r="BYB87" s="1"/>
      <c r="BYC87" s="1"/>
      <c r="BYD87" s="1"/>
      <c r="BYE87" s="1"/>
      <c r="BYF87" s="1"/>
      <c r="BYG87" s="1"/>
      <c r="BYH87" s="1"/>
      <c r="BYI87" s="1"/>
      <c r="BYJ87" s="1"/>
      <c r="BYK87" s="1"/>
      <c r="BYL87" s="1"/>
      <c r="BYM87" s="1"/>
      <c r="BYN87" s="1"/>
      <c r="BYO87" s="1"/>
      <c r="BYP87" s="1"/>
      <c r="BYQ87" s="1"/>
      <c r="BYR87" s="1"/>
      <c r="BYS87" s="1"/>
      <c r="BYT87" s="1"/>
      <c r="BYU87" s="1"/>
      <c r="BYV87" s="1"/>
      <c r="BYW87" s="1"/>
      <c r="BYX87" s="1"/>
      <c r="BYY87" s="1"/>
      <c r="BYZ87" s="1"/>
      <c r="BZA87" s="1"/>
      <c r="BZB87" s="1"/>
      <c r="BZC87" s="1"/>
      <c r="BZD87" s="1"/>
      <c r="BZE87" s="1"/>
      <c r="BZF87" s="1"/>
      <c r="BZG87" s="1"/>
      <c r="BZH87" s="1"/>
      <c r="BZI87" s="1"/>
      <c r="BZJ87" s="1"/>
      <c r="BZK87" s="1"/>
      <c r="BZL87" s="1"/>
      <c r="BZM87" s="1"/>
      <c r="BZN87" s="1"/>
      <c r="BZO87" s="1"/>
      <c r="BZP87" s="1"/>
      <c r="BZQ87" s="1"/>
      <c r="BZR87" s="1"/>
      <c r="BZS87" s="1"/>
      <c r="BZT87" s="1"/>
      <c r="BZU87" s="1"/>
      <c r="BZV87" s="1"/>
      <c r="BZW87" s="1"/>
      <c r="BZX87" s="1"/>
      <c r="BZY87" s="1"/>
      <c r="BZZ87" s="1"/>
      <c r="CAA87" s="1"/>
      <c r="CAB87" s="1"/>
      <c r="CAC87" s="1"/>
      <c r="CAD87" s="1"/>
      <c r="CAE87" s="1"/>
      <c r="CAF87" s="1"/>
      <c r="CAG87" s="1"/>
      <c r="CAH87" s="1"/>
      <c r="CAI87" s="1"/>
      <c r="CAJ87" s="1"/>
      <c r="CAK87" s="1"/>
      <c r="CAL87" s="1"/>
      <c r="CAM87" s="1"/>
      <c r="CAN87" s="1"/>
      <c r="CAO87" s="1"/>
      <c r="CAP87" s="1"/>
      <c r="CAQ87" s="1"/>
      <c r="CAR87" s="1"/>
      <c r="CAS87" s="1"/>
      <c r="CAT87" s="1"/>
      <c r="CAU87" s="1"/>
      <c r="CAV87" s="1"/>
      <c r="CAW87" s="1"/>
      <c r="CAX87" s="1"/>
      <c r="CAY87" s="1"/>
      <c r="CAZ87" s="1"/>
      <c r="CBA87" s="1"/>
      <c r="CBB87" s="1"/>
      <c r="CBC87" s="1"/>
      <c r="CBD87" s="1"/>
      <c r="CBE87" s="1"/>
      <c r="CBF87" s="1"/>
      <c r="CBG87" s="1"/>
      <c r="CBH87" s="1"/>
      <c r="CBI87" s="1"/>
      <c r="CBJ87" s="1"/>
      <c r="CBK87" s="1"/>
      <c r="CBL87" s="1"/>
      <c r="CBM87" s="1"/>
      <c r="CBN87" s="1"/>
      <c r="CBO87" s="1"/>
      <c r="CBP87" s="1"/>
      <c r="CBQ87" s="1"/>
      <c r="CBR87" s="1"/>
      <c r="CBS87" s="1"/>
      <c r="CBT87" s="1"/>
      <c r="CBU87" s="1"/>
      <c r="CBV87" s="1"/>
      <c r="CBW87" s="1"/>
      <c r="CBX87" s="1"/>
      <c r="CBY87" s="1"/>
      <c r="CBZ87" s="1"/>
      <c r="CCA87" s="1"/>
      <c r="CCB87" s="1"/>
      <c r="CCC87" s="1"/>
      <c r="CCD87" s="1"/>
      <c r="CCE87" s="1"/>
      <c r="CCF87" s="1"/>
      <c r="CCG87" s="1"/>
      <c r="CCH87" s="1"/>
      <c r="CCI87" s="1"/>
      <c r="CCJ87" s="1"/>
      <c r="CCK87" s="1"/>
      <c r="CCL87" s="1"/>
      <c r="CCM87" s="1"/>
      <c r="CCN87" s="1"/>
      <c r="CCO87" s="1"/>
      <c r="CCP87" s="1"/>
      <c r="CCQ87" s="1"/>
      <c r="CCR87" s="1"/>
      <c r="CCS87" s="1"/>
      <c r="CCT87" s="1"/>
      <c r="CCU87" s="1"/>
      <c r="CCV87" s="1"/>
      <c r="CCW87" s="1"/>
      <c r="CCX87" s="1"/>
      <c r="CCY87" s="1"/>
      <c r="CCZ87" s="1"/>
      <c r="CDA87" s="1"/>
      <c r="CDB87" s="1"/>
      <c r="CDC87" s="1"/>
      <c r="CDD87" s="1"/>
      <c r="CDE87" s="1"/>
      <c r="CDF87" s="1"/>
      <c r="CDG87" s="1"/>
      <c r="CDH87" s="1"/>
      <c r="CDI87" s="1"/>
      <c r="CDJ87" s="1"/>
      <c r="CDK87" s="1"/>
      <c r="CDL87" s="1"/>
      <c r="CDM87" s="1"/>
      <c r="CDN87" s="1"/>
      <c r="CDO87" s="1"/>
      <c r="CDP87" s="1"/>
      <c r="CDQ87" s="1"/>
      <c r="CDR87" s="1"/>
      <c r="CDS87" s="1"/>
      <c r="CDT87" s="1"/>
      <c r="CDU87" s="1"/>
      <c r="CDV87" s="1"/>
      <c r="CDW87" s="1"/>
      <c r="CDX87" s="1"/>
      <c r="CDY87" s="1"/>
      <c r="CDZ87" s="1"/>
      <c r="CEA87" s="1"/>
      <c r="CEB87" s="1"/>
      <c r="CEC87" s="1"/>
      <c r="CED87" s="1"/>
      <c r="CEE87" s="1"/>
      <c r="CEF87" s="1"/>
      <c r="CEG87" s="1"/>
      <c r="CEH87" s="1"/>
      <c r="CEI87" s="1"/>
      <c r="CEJ87" s="1"/>
      <c r="CEK87" s="1"/>
      <c r="CEL87" s="1"/>
      <c r="CEM87" s="1"/>
      <c r="CEN87" s="1"/>
      <c r="CEO87" s="1"/>
      <c r="CEP87" s="1"/>
      <c r="CEQ87" s="1"/>
      <c r="CER87" s="1"/>
      <c r="CES87" s="1"/>
      <c r="CET87" s="1"/>
      <c r="CEU87" s="1"/>
      <c r="CEV87" s="1"/>
      <c r="CEW87" s="1"/>
      <c r="CEX87" s="1"/>
      <c r="CEY87" s="1"/>
      <c r="CEZ87" s="1"/>
      <c r="CFA87" s="1"/>
      <c r="CFB87" s="1"/>
      <c r="CFC87" s="1"/>
      <c r="CFD87" s="1"/>
      <c r="CFE87" s="1"/>
      <c r="CFF87" s="1"/>
      <c r="CFG87" s="1"/>
      <c r="CFH87" s="1"/>
      <c r="CFI87" s="1"/>
      <c r="CFJ87" s="1"/>
      <c r="CFK87" s="1"/>
      <c r="CFL87" s="1"/>
      <c r="CFM87" s="1"/>
      <c r="CFN87" s="1"/>
      <c r="CFO87" s="1"/>
      <c r="CFP87" s="1"/>
      <c r="CFQ87" s="1"/>
      <c r="CFR87" s="1"/>
      <c r="CFS87" s="1"/>
      <c r="CFT87" s="1"/>
      <c r="CFU87" s="1"/>
      <c r="CFV87" s="1"/>
      <c r="CFW87" s="1"/>
      <c r="CFX87" s="1"/>
      <c r="CFY87" s="1"/>
      <c r="CFZ87" s="1"/>
      <c r="CGA87" s="1"/>
      <c r="CGB87" s="1"/>
      <c r="CGC87" s="1"/>
      <c r="CGD87" s="1"/>
      <c r="CGE87" s="1"/>
      <c r="CGF87" s="1"/>
      <c r="CGG87" s="1"/>
      <c r="CGH87" s="1"/>
      <c r="CGI87" s="1"/>
      <c r="CGJ87" s="1"/>
      <c r="CGK87" s="1"/>
      <c r="CGL87" s="1"/>
      <c r="CGM87" s="1"/>
      <c r="CGN87" s="1"/>
      <c r="CGO87" s="1"/>
      <c r="CGP87" s="1"/>
      <c r="CGQ87" s="1"/>
      <c r="CGR87" s="1"/>
      <c r="CGS87" s="1"/>
      <c r="CGT87" s="1"/>
      <c r="CGU87" s="1"/>
      <c r="CGV87" s="1"/>
      <c r="CGW87" s="1"/>
      <c r="CGX87" s="1"/>
      <c r="CGY87" s="1"/>
      <c r="CGZ87" s="1"/>
      <c r="CHA87" s="1"/>
      <c r="CHB87" s="1"/>
      <c r="CHC87" s="1"/>
      <c r="CHD87" s="1"/>
      <c r="CHE87" s="1"/>
      <c r="CHF87" s="1"/>
      <c r="CHG87" s="1"/>
      <c r="CHH87" s="1"/>
      <c r="CHI87" s="1"/>
      <c r="CHJ87" s="1"/>
      <c r="CHK87" s="1"/>
      <c r="CHL87" s="1"/>
      <c r="CHM87" s="1"/>
      <c r="CHN87" s="1"/>
      <c r="CHO87" s="1"/>
      <c r="CHP87" s="1"/>
      <c r="CHQ87" s="1"/>
      <c r="CHR87" s="1"/>
      <c r="CHS87" s="1"/>
      <c r="CHT87" s="1"/>
      <c r="CHU87" s="1"/>
      <c r="CHV87" s="1"/>
      <c r="CHW87" s="1"/>
      <c r="CHX87" s="1"/>
      <c r="CHY87" s="1"/>
      <c r="CHZ87" s="1"/>
      <c r="CIA87" s="1"/>
      <c r="CIB87" s="1"/>
      <c r="CIC87" s="1"/>
      <c r="CID87" s="1"/>
      <c r="CIE87" s="1"/>
      <c r="CIF87" s="1"/>
      <c r="CIG87" s="1"/>
      <c r="CIH87" s="1"/>
      <c r="CII87" s="1"/>
      <c r="CIJ87" s="1"/>
      <c r="CIK87" s="1"/>
      <c r="CIL87" s="1"/>
      <c r="CIM87" s="1"/>
      <c r="CIN87" s="1"/>
      <c r="CIO87" s="1"/>
      <c r="CIP87" s="1"/>
      <c r="CIQ87" s="1"/>
      <c r="CIR87" s="1"/>
      <c r="CIS87" s="1"/>
      <c r="CIT87" s="1"/>
      <c r="CIU87" s="1"/>
      <c r="CIV87" s="1"/>
      <c r="CIW87" s="1"/>
      <c r="CIX87" s="1"/>
      <c r="CIY87" s="1"/>
      <c r="CIZ87" s="1"/>
      <c r="CJA87" s="1"/>
      <c r="CJB87" s="1"/>
      <c r="CJC87" s="1"/>
      <c r="CJD87" s="1"/>
      <c r="CJE87" s="1"/>
      <c r="CJF87" s="1"/>
      <c r="CJG87" s="1"/>
      <c r="CJH87" s="1"/>
      <c r="CJI87" s="1"/>
      <c r="CJJ87" s="1"/>
      <c r="CJK87" s="1"/>
      <c r="CJL87" s="1"/>
      <c r="CJM87" s="1"/>
      <c r="CJN87" s="1"/>
      <c r="CJO87" s="1"/>
      <c r="CJP87" s="1"/>
      <c r="CJQ87" s="1"/>
      <c r="CJR87" s="1"/>
      <c r="CJS87" s="1"/>
      <c r="CJT87" s="1"/>
      <c r="CJU87" s="1"/>
      <c r="CJV87" s="1"/>
      <c r="CJW87" s="1"/>
      <c r="CJX87" s="1"/>
      <c r="CJY87" s="1"/>
      <c r="CJZ87" s="1"/>
      <c r="CKA87" s="1"/>
      <c r="CKB87" s="1"/>
      <c r="CKC87" s="1"/>
      <c r="CKD87" s="1"/>
      <c r="CKE87" s="1"/>
      <c r="CKF87" s="1"/>
      <c r="CKG87" s="1"/>
      <c r="CKH87" s="1"/>
      <c r="CKI87" s="1"/>
      <c r="CKJ87" s="1"/>
      <c r="CKK87" s="1"/>
      <c r="CKL87" s="1"/>
      <c r="CKM87" s="1"/>
      <c r="CKN87" s="1"/>
      <c r="CKO87" s="1"/>
      <c r="CKP87" s="1"/>
      <c r="CKQ87" s="1"/>
      <c r="CKR87" s="1"/>
      <c r="CKS87" s="1"/>
      <c r="CKT87" s="1"/>
      <c r="CKU87" s="1"/>
      <c r="CKV87" s="1"/>
      <c r="CKW87" s="1"/>
      <c r="CKX87" s="1"/>
      <c r="CKY87" s="1"/>
      <c r="CKZ87" s="1"/>
      <c r="CLA87" s="1"/>
      <c r="CLB87" s="1"/>
      <c r="CLC87" s="1"/>
      <c r="CLD87" s="1"/>
      <c r="CLE87" s="1"/>
      <c r="CLF87" s="1"/>
      <c r="CLG87" s="1"/>
      <c r="CLH87" s="1"/>
      <c r="CLI87" s="1"/>
      <c r="CLJ87" s="1"/>
      <c r="CLK87" s="1"/>
      <c r="CLL87" s="1"/>
      <c r="CLM87" s="1"/>
      <c r="CLN87" s="1"/>
      <c r="CLO87" s="1"/>
      <c r="CLP87" s="1"/>
      <c r="CLQ87" s="1"/>
      <c r="CLR87" s="1"/>
      <c r="CLS87" s="1"/>
      <c r="CLT87" s="1"/>
      <c r="CLU87" s="1"/>
      <c r="CLV87" s="1"/>
      <c r="CLW87" s="1"/>
      <c r="CLX87" s="1"/>
      <c r="CLY87" s="1"/>
      <c r="CLZ87" s="1"/>
      <c r="CMA87" s="1"/>
      <c r="CMB87" s="1"/>
      <c r="CMC87" s="1"/>
      <c r="CMD87" s="1"/>
      <c r="CME87" s="1"/>
      <c r="CMF87" s="1"/>
      <c r="CMG87" s="1"/>
      <c r="CMH87" s="1"/>
      <c r="CMI87" s="1"/>
      <c r="CMJ87" s="1"/>
      <c r="CMK87" s="1"/>
      <c r="CML87" s="1"/>
      <c r="CMM87" s="1"/>
      <c r="CMN87" s="1"/>
      <c r="CMO87" s="1"/>
      <c r="CMP87" s="1"/>
      <c r="CMQ87" s="1"/>
      <c r="CMR87" s="1"/>
      <c r="CMS87" s="1"/>
      <c r="CMT87" s="1"/>
      <c r="CMU87" s="1"/>
      <c r="CMV87" s="1"/>
      <c r="CMW87" s="1"/>
      <c r="CMX87" s="1"/>
      <c r="CMY87" s="1"/>
      <c r="CMZ87" s="1"/>
      <c r="CNA87" s="1"/>
      <c r="CNB87" s="1"/>
      <c r="CNC87" s="1"/>
      <c r="CND87" s="1"/>
      <c r="CNE87" s="1"/>
      <c r="CNF87" s="1"/>
      <c r="CNG87" s="1"/>
      <c r="CNH87" s="1"/>
      <c r="CNI87" s="1"/>
      <c r="CNJ87" s="1"/>
      <c r="CNK87" s="1"/>
      <c r="CNL87" s="1"/>
      <c r="CNM87" s="1"/>
      <c r="CNN87" s="1"/>
      <c r="CNO87" s="1"/>
      <c r="CNP87" s="1"/>
      <c r="CNQ87" s="1"/>
      <c r="CNR87" s="1"/>
      <c r="CNS87" s="1"/>
      <c r="CNT87" s="1"/>
      <c r="CNU87" s="1"/>
      <c r="CNV87" s="1"/>
      <c r="CNW87" s="1"/>
      <c r="CNX87" s="1"/>
      <c r="CNY87" s="1"/>
      <c r="CNZ87" s="1"/>
      <c r="COA87" s="1"/>
      <c r="COB87" s="1"/>
      <c r="COC87" s="1"/>
      <c r="COD87" s="1"/>
      <c r="COE87" s="1"/>
      <c r="COF87" s="1"/>
      <c r="COG87" s="1"/>
      <c r="COH87" s="1"/>
      <c r="COI87" s="1"/>
      <c r="COJ87" s="1"/>
      <c r="COK87" s="1"/>
      <c r="COL87" s="1"/>
      <c r="COM87" s="1"/>
      <c r="CON87" s="1"/>
      <c r="COO87" s="1"/>
      <c r="COP87" s="1"/>
      <c r="COQ87" s="1"/>
      <c r="COR87" s="1"/>
      <c r="COS87" s="1"/>
      <c r="COT87" s="1"/>
      <c r="COU87" s="1"/>
      <c r="COV87" s="1"/>
      <c r="COW87" s="1"/>
      <c r="COX87" s="1"/>
      <c r="COY87" s="1"/>
      <c r="COZ87" s="1"/>
      <c r="CPA87" s="1"/>
      <c r="CPB87" s="1"/>
      <c r="CPC87" s="1"/>
      <c r="CPD87" s="1"/>
      <c r="CPE87" s="1"/>
      <c r="CPF87" s="1"/>
      <c r="CPG87" s="1"/>
      <c r="CPH87" s="1"/>
      <c r="CPI87" s="1"/>
      <c r="CPJ87" s="1"/>
      <c r="CPK87" s="1"/>
      <c r="CPL87" s="1"/>
      <c r="CPM87" s="1"/>
      <c r="CPN87" s="1"/>
      <c r="CPO87" s="1"/>
      <c r="CPP87" s="1"/>
      <c r="CPQ87" s="1"/>
      <c r="CPR87" s="1"/>
      <c r="CPS87" s="1"/>
      <c r="CPT87" s="1"/>
      <c r="CPU87" s="1"/>
      <c r="CPV87" s="1"/>
      <c r="CPW87" s="1"/>
      <c r="CPX87" s="1"/>
      <c r="CPY87" s="1"/>
      <c r="CPZ87" s="1"/>
      <c r="CQA87" s="1"/>
      <c r="CQB87" s="1"/>
      <c r="CQC87" s="1"/>
      <c r="CQD87" s="1"/>
      <c r="CQE87" s="1"/>
      <c r="CQF87" s="1"/>
      <c r="CQG87" s="1"/>
      <c r="CQH87" s="1"/>
      <c r="CQI87" s="1"/>
      <c r="CQJ87" s="1"/>
      <c r="CQK87" s="1"/>
      <c r="CQL87" s="1"/>
      <c r="CQM87" s="1"/>
      <c r="CQN87" s="1"/>
      <c r="CQO87" s="1"/>
      <c r="CQP87" s="1"/>
      <c r="CQQ87" s="1"/>
      <c r="CQR87" s="1"/>
      <c r="CQS87" s="1"/>
      <c r="CQT87" s="1"/>
      <c r="CQU87" s="1"/>
      <c r="CQV87" s="1"/>
      <c r="CQW87" s="1"/>
      <c r="CQX87" s="1"/>
      <c r="CQY87" s="1"/>
      <c r="CQZ87" s="1"/>
      <c r="CRA87" s="1"/>
      <c r="CRB87" s="1"/>
      <c r="CRC87" s="1"/>
      <c r="CRD87" s="1"/>
      <c r="CRE87" s="1"/>
      <c r="CRF87" s="1"/>
      <c r="CRG87" s="1"/>
      <c r="CRH87" s="1"/>
      <c r="CRI87" s="1"/>
      <c r="CRJ87" s="1"/>
      <c r="CRK87" s="1"/>
      <c r="CRL87" s="1"/>
      <c r="CRM87" s="1"/>
      <c r="CRN87" s="1"/>
      <c r="CRO87" s="1"/>
      <c r="CRP87" s="1"/>
      <c r="CRQ87" s="1"/>
      <c r="CRR87" s="1"/>
      <c r="CRS87" s="1"/>
      <c r="CRT87" s="1"/>
      <c r="CRU87" s="1"/>
      <c r="CRV87" s="1"/>
      <c r="CRW87" s="1"/>
      <c r="CRX87" s="1"/>
      <c r="CRY87" s="1"/>
      <c r="CRZ87" s="1"/>
      <c r="CSA87" s="1"/>
      <c r="CSB87" s="1"/>
      <c r="CSC87" s="1"/>
      <c r="CSD87" s="1"/>
      <c r="CSE87" s="1"/>
      <c r="CSF87" s="1"/>
      <c r="CSG87" s="1"/>
      <c r="CSH87" s="1"/>
      <c r="CSI87" s="1"/>
      <c r="CSJ87" s="1"/>
      <c r="CSK87" s="1"/>
      <c r="CSL87" s="1"/>
      <c r="CSM87" s="1"/>
      <c r="CSN87" s="1"/>
      <c r="CSO87" s="1"/>
      <c r="CSP87" s="1"/>
      <c r="CSQ87" s="1"/>
      <c r="CSR87" s="1"/>
      <c r="CSS87" s="1"/>
      <c r="CST87" s="1"/>
      <c r="CSU87" s="1"/>
      <c r="CSV87" s="1"/>
      <c r="CSW87" s="1"/>
      <c r="CSX87" s="1"/>
      <c r="CSY87" s="1"/>
      <c r="CSZ87" s="1"/>
      <c r="CTA87" s="1"/>
      <c r="CTB87" s="1"/>
      <c r="CTC87" s="1"/>
      <c r="CTD87" s="1"/>
      <c r="CTE87" s="1"/>
      <c r="CTF87" s="1"/>
      <c r="CTG87" s="1"/>
      <c r="CTH87" s="1"/>
      <c r="CTI87" s="1"/>
      <c r="CTJ87" s="1"/>
      <c r="CTK87" s="1"/>
      <c r="CTL87" s="1"/>
      <c r="CTM87" s="1"/>
      <c r="CTN87" s="1"/>
      <c r="CTO87" s="1"/>
      <c r="CTP87" s="1"/>
      <c r="CTQ87" s="1"/>
      <c r="CTR87" s="1"/>
      <c r="CTS87" s="1"/>
      <c r="CTT87" s="1"/>
      <c r="CTU87" s="1"/>
      <c r="CTV87" s="1"/>
      <c r="CTW87" s="1"/>
      <c r="CTX87" s="1"/>
      <c r="CTY87" s="1"/>
      <c r="CTZ87" s="1"/>
      <c r="CUA87" s="1"/>
      <c r="CUB87" s="1"/>
      <c r="CUC87" s="1"/>
      <c r="CUD87" s="1"/>
      <c r="CUE87" s="1"/>
      <c r="CUF87" s="1"/>
      <c r="CUG87" s="1"/>
      <c r="CUH87" s="1"/>
      <c r="CUI87" s="1"/>
      <c r="CUJ87" s="1"/>
      <c r="CUK87" s="1"/>
      <c r="CUL87" s="1"/>
      <c r="CUM87" s="1"/>
      <c r="CUN87" s="1"/>
      <c r="CUO87" s="1"/>
      <c r="CUP87" s="1"/>
      <c r="CUQ87" s="1"/>
      <c r="CUR87" s="1"/>
      <c r="CUS87" s="1"/>
      <c r="CUT87" s="1"/>
      <c r="CUU87" s="1"/>
      <c r="CUV87" s="1"/>
      <c r="CUW87" s="1"/>
      <c r="CUX87" s="1"/>
      <c r="CUY87" s="1"/>
      <c r="CUZ87" s="1"/>
      <c r="CVA87" s="1"/>
      <c r="CVB87" s="1"/>
      <c r="CVC87" s="1"/>
      <c r="CVD87" s="1"/>
      <c r="CVE87" s="1"/>
      <c r="CVF87" s="1"/>
      <c r="CVG87" s="1"/>
      <c r="CVH87" s="1"/>
      <c r="CVI87" s="1"/>
      <c r="CVJ87" s="1"/>
      <c r="CVK87" s="1"/>
      <c r="CVL87" s="1"/>
      <c r="CVM87" s="1"/>
      <c r="CVN87" s="1"/>
      <c r="CVO87" s="1"/>
      <c r="CVP87" s="1"/>
      <c r="CVQ87" s="1"/>
      <c r="CVR87" s="1"/>
      <c r="CVS87" s="1"/>
      <c r="CVT87" s="1"/>
      <c r="CVU87" s="1"/>
      <c r="CVV87" s="1"/>
      <c r="CVW87" s="1"/>
      <c r="CVX87" s="1"/>
      <c r="CVY87" s="1"/>
      <c r="CVZ87" s="1"/>
      <c r="CWA87" s="1"/>
      <c r="CWB87" s="1"/>
      <c r="CWC87" s="1"/>
      <c r="CWD87" s="1"/>
      <c r="CWE87" s="1"/>
      <c r="CWF87" s="1"/>
      <c r="CWG87" s="1"/>
      <c r="CWH87" s="1"/>
      <c r="CWI87" s="1"/>
      <c r="CWJ87" s="1"/>
      <c r="CWK87" s="1"/>
      <c r="CWL87" s="1"/>
      <c r="CWM87" s="1"/>
      <c r="CWN87" s="1"/>
      <c r="CWO87" s="1"/>
      <c r="CWP87" s="1"/>
      <c r="CWQ87" s="1"/>
      <c r="CWR87" s="1"/>
      <c r="CWS87" s="1"/>
      <c r="CWT87" s="1"/>
      <c r="CWU87" s="1"/>
      <c r="CWV87" s="1"/>
      <c r="CWW87" s="1"/>
      <c r="CWX87" s="1"/>
      <c r="CWY87" s="1"/>
      <c r="CWZ87" s="1"/>
      <c r="CXA87" s="1"/>
      <c r="CXB87" s="1"/>
      <c r="CXC87" s="1"/>
      <c r="CXD87" s="1"/>
      <c r="CXE87" s="1"/>
      <c r="CXF87" s="1"/>
      <c r="CXG87" s="1"/>
      <c r="CXH87" s="1"/>
      <c r="CXI87" s="1"/>
      <c r="CXJ87" s="1"/>
      <c r="CXK87" s="1"/>
      <c r="CXL87" s="1"/>
      <c r="CXM87" s="1"/>
      <c r="CXN87" s="1"/>
      <c r="CXO87" s="1"/>
      <c r="CXP87" s="1"/>
      <c r="CXQ87" s="1"/>
      <c r="CXR87" s="1"/>
      <c r="CXS87" s="1"/>
      <c r="CXT87" s="1"/>
      <c r="CXU87" s="1"/>
      <c r="CXV87" s="1"/>
      <c r="CXW87" s="1"/>
      <c r="CXX87" s="1"/>
      <c r="CXY87" s="1"/>
      <c r="CXZ87" s="1"/>
      <c r="CYA87" s="1"/>
      <c r="CYB87" s="1"/>
      <c r="CYC87" s="1"/>
      <c r="CYD87" s="1"/>
      <c r="CYE87" s="1"/>
      <c r="CYF87" s="1"/>
      <c r="CYG87" s="1"/>
      <c r="CYH87" s="1"/>
      <c r="CYI87" s="1"/>
      <c r="CYJ87" s="1"/>
      <c r="CYK87" s="1"/>
      <c r="CYL87" s="1"/>
      <c r="CYM87" s="1"/>
      <c r="CYN87" s="1"/>
      <c r="CYO87" s="1"/>
      <c r="CYP87" s="1"/>
      <c r="CYQ87" s="1"/>
      <c r="CYR87" s="1"/>
      <c r="CYS87" s="1"/>
      <c r="CYT87" s="1"/>
      <c r="CYU87" s="1"/>
      <c r="CYV87" s="1"/>
      <c r="CYW87" s="1"/>
      <c r="CYX87" s="1"/>
      <c r="CYY87" s="1"/>
      <c r="CYZ87" s="1"/>
      <c r="CZA87" s="1"/>
      <c r="CZB87" s="1"/>
      <c r="CZC87" s="1"/>
      <c r="CZD87" s="1"/>
      <c r="CZE87" s="1"/>
      <c r="CZF87" s="1"/>
      <c r="CZG87" s="1"/>
      <c r="CZH87" s="1"/>
      <c r="CZI87" s="1"/>
      <c r="CZJ87" s="1"/>
      <c r="CZK87" s="1"/>
      <c r="CZL87" s="1"/>
      <c r="CZM87" s="1"/>
      <c r="CZN87" s="1"/>
      <c r="CZO87" s="1"/>
      <c r="CZP87" s="1"/>
      <c r="CZQ87" s="1"/>
      <c r="CZR87" s="1"/>
      <c r="CZS87" s="1"/>
      <c r="CZT87" s="1"/>
      <c r="CZU87" s="1"/>
      <c r="CZV87" s="1"/>
      <c r="CZW87" s="1"/>
      <c r="CZX87" s="1"/>
      <c r="CZY87" s="1"/>
      <c r="CZZ87" s="1"/>
      <c r="DAA87" s="1"/>
      <c r="DAB87" s="1"/>
      <c r="DAC87" s="1"/>
      <c r="DAD87" s="1"/>
      <c r="DAE87" s="1"/>
      <c r="DAF87" s="1"/>
      <c r="DAG87" s="1"/>
      <c r="DAH87" s="1"/>
      <c r="DAI87" s="1"/>
      <c r="DAJ87" s="1"/>
      <c r="DAK87" s="1"/>
      <c r="DAL87" s="1"/>
      <c r="DAM87" s="1"/>
      <c r="DAN87" s="1"/>
      <c r="DAO87" s="1"/>
      <c r="DAP87" s="1"/>
      <c r="DAQ87" s="1"/>
      <c r="DAR87" s="1"/>
      <c r="DAS87" s="1"/>
      <c r="DAT87" s="1"/>
      <c r="DAU87" s="1"/>
      <c r="DAV87" s="1"/>
      <c r="DAW87" s="1"/>
      <c r="DAX87" s="1"/>
      <c r="DAY87" s="1"/>
      <c r="DAZ87" s="1"/>
      <c r="DBA87" s="1"/>
      <c r="DBB87" s="1"/>
      <c r="DBC87" s="1"/>
      <c r="DBD87" s="1"/>
      <c r="DBE87" s="1"/>
      <c r="DBF87" s="1"/>
      <c r="DBG87" s="1"/>
      <c r="DBH87" s="1"/>
      <c r="DBI87" s="1"/>
      <c r="DBJ87" s="1"/>
      <c r="DBK87" s="1"/>
      <c r="DBL87" s="1"/>
      <c r="DBM87" s="1"/>
      <c r="DBN87" s="1"/>
      <c r="DBO87" s="1"/>
      <c r="DBP87" s="1"/>
      <c r="DBQ87" s="1"/>
      <c r="DBR87" s="1"/>
      <c r="DBS87" s="1"/>
      <c r="DBT87" s="1"/>
      <c r="DBU87" s="1"/>
      <c r="DBV87" s="1"/>
      <c r="DBW87" s="1"/>
      <c r="DBX87" s="1"/>
      <c r="DBY87" s="1"/>
      <c r="DBZ87" s="1"/>
      <c r="DCA87" s="1"/>
      <c r="DCB87" s="1"/>
      <c r="DCC87" s="1"/>
      <c r="DCD87" s="1"/>
      <c r="DCE87" s="1"/>
      <c r="DCF87" s="1"/>
      <c r="DCG87" s="1"/>
      <c r="DCH87" s="1"/>
      <c r="DCI87" s="1"/>
      <c r="DCJ87" s="1"/>
      <c r="DCK87" s="1"/>
      <c r="DCL87" s="1"/>
      <c r="DCM87" s="1"/>
      <c r="DCN87" s="1"/>
      <c r="DCO87" s="1"/>
      <c r="DCP87" s="1"/>
      <c r="DCQ87" s="1"/>
      <c r="DCR87" s="1"/>
      <c r="DCS87" s="1"/>
      <c r="DCT87" s="1"/>
      <c r="DCU87" s="1"/>
      <c r="DCV87" s="1"/>
      <c r="DCW87" s="1"/>
      <c r="DCX87" s="1"/>
      <c r="DCY87" s="1"/>
      <c r="DCZ87" s="1"/>
      <c r="DDA87" s="1"/>
      <c r="DDB87" s="1"/>
      <c r="DDC87" s="1"/>
      <c r="DDD87" s="1"/>
      <c r="DDE87" s="1"/>
      <c r="DDF87" s="1"/>
      <c r="DDG87" s="1"/>
      <c r="DDH87" s="1"/>
      <c r="DDI87" s="1"/>
      <c r="DDJ87" s="1"/>
      <c r="DDK87" s="1"/>
      <c r="DDL87" s="1"/>
      <c r="DDM87" s="1"/>
      <c r="DDN87" s="1"/>
      <c r="DDO87" s="1"/>
      <c r="DDP87" s="1"/>
      <c r="DDQ87" s="1"/>
      <c r="DDR87" s="1"/>
      <c r="DDS87" s="1"/>
      <c r="DDT87" s="1"/>
      <c r="DDU87" s="1"/>
      <c r="DDV87" s="1"/>
      <c r="DDW87" s="1"/>
      <c r="DDX87" s="1"/>
      <c r="DDY87" s="1"/>
      <c r="DDZ87" s="1"/>
      <c r="DEA87" s="1"/>
      <c r="DEB87" s="1"/>
      <c r="DEC87" s="1"/>
      <c r="DED87" s="1"/>
      <c r="DEE87" s="1"/>
      <c r="DEF87" s="1"/>
      <c r="DEG87" s="1"/>
      <c r="DEH87" s="1"/>
      <c r="DEI87" s="1"/>
      <c r="DEJ87" s="1"/>
      <c r="DEK87" s="1"/>
      <c r="DEL87" s="1"/>
      <c r="DEM87" s="1"/>
      <c r="DEN87" s="1"/>
      <c r="DEO87" s="1"/>
      <c r="DEP87" s="1"/>
      <c r="DEQ87" s="1"/>
      <c r="DER87" s="1"/>
      <c r="DES87" s="1"/>
      <c r="DET87" s="1"/>
      <c r="DEU87" s="1"/>
      <c r="DEV87" s="1"/>
      <c r="DEW87" s="1"/>
      <c r="DEX87" s="1"/>
      <c r="DEY87" s="1"/>
      <c r="DEZ87" s="1"/>
      <c r="DFA87" s="1"/>
      <c r="DFB87" s="1"/>
      <c r="DFC87" s="1"/>
      <c r="DFD87" s="1"/>
      <c r="DFE87" s="1"/>
      <c r="DFF87" s="1"/>
      <c r="DFG87" s="1"/>
      <c r="DFH87" s="1"/>
      <c r="DFI87" s="1"/>
      <c r="DFJ87" s="1"/>
      <c r="DFK87" s="1"/>
      <c r="DFL87" s="1"/>
      <c r="DFM87" s="1"/>
      <c r="DFN87" s="1"/>
      <c r="DFO87" s="1"/>
      <c r="DFP87" s="1"/>
      <c r="DFQ87" s="1"/>
      <c r="DFR87" s="1"/>
      <c r="DFS87" s="1"/>
      <c r="DFT87" s="1"/>
      <c r="DFU87" s="1"/>
      <c r="DFV87" s="1"/>
      <c r="DFW87" s="1"/>
      <c r="DFX87" s="1"/>
      <c r="DFY87" s="1"/>
      <c r="DFZ87" s="1"/>
      <c r="DGA87" s="1"/>
      <c r="DGB87" s="1"/>
      <c r="DGC87" s="1"/>
      <c r="DGD87" s="1"/>
      <c r="DGE87" s="1"/>
      <c r="DGF87" s="1"/>
      <c r="DGG87" s="1"/>
      <c r="DGH87" s="1"/>
      <c r="DGI87" s="1"/>
      <c r="DGJ87" s="1"/>
      <c r="DGK87" s="1"/>
      <c r="DGL87" s="1"/>
      <c r="DGM87" s="1"/>
      <c r="DGN87" s="1"/>
      <c r="DGO87" s="1"/>
      <c r="DGP87" s="1"/>
      <c r="DGQ87" s="1"/>
      <c r="DGR87" s="1"/>
      <c r="DGS87" s="1"/>
      <c r="DGT87" s="1"/>
      <c r="DGU87" s="1"/>
      <c r="DGV87" s="1"/>
      <c r="DGW87" s="1"/>
      <c r="DGX87" s="1"/>
      <c r="DGY87" s="1"/>
      <c r="DGZ87" s="1"/>
      <c r="DHA87" s="1"/>
      <c r="DHB87" s="1"/>
      <c r="DHC87" s="1"/>
      <c r="DHD87" s="1"/>
      <c r="DHE87" s="1"/>
      <c r="DHF87" s="1"/>
      <c r="DHG87" s="1"/>
      <c r="DHH87" s="1"/>
      <c r="DHI87" s="1"/>
      <c r="DHJ87" s="1"/>
      <c r="DHK87" s="1"/>
      <c r="DHL87" s="1"/>
      <c r="DHM87" s="1"/>
      <c r="DHN87" s="1"/>
      <c r="DHO87" s="1"/>
      <c r="DHP87" s="1"/>
      <c r="DHQ87" s="1"/>
      <c r="DHR87" s="1"/>
      <c r="DHS87" s="1"/>
      <c r="DHT87" s="1"/>
      <c r="DHU87" s="1"/>
      <c r="DHV87" s="1"/>
      <c r="DHW87" s="1"/>
      <c r="DHX87" s="1"/>
      <c r="DHY87" s="1"/>
      <c r="DHZ87" s="1"/>
      <c r="DIA87" s="1"/>
      <c r="DIB87" s="1"/>
      <c r="DIC87" s="1"/>
      <c r="DID87" s="1"/>
      <c r="DIE87" s="1"/>
      <c r="DIF87" s="1"/>
      <c r="DIG87" s="1"/>
      <c r="DIH87" s="1"/>
      <c r="DII87" s="1"/>
      <c r="DIJ87" s="1"/>
      <c r="DIK87" s="1"/>
      <c r="DIL87" s="1"/>
      <c r="DIM87" s="1"/>
      <c r="DIN87" s="1"/>
      <c r="DIO87" s="1"/>
      <c r="DIP87" s="1"/>
      <c r="DIQ87" s="1"/>
      <c r="DIR87" s="1"/>
      <c r="DIS87" s="1"/>
      <c r="DIT87" s="1"/>
      <c r="DIU87" s="1"/>
      <c r="DIV87" s="1"/>
      <c r="DIW87" s="1"/>
      <c r="DIX87" s="1"/>
      <c r="DIY87" s="1"/>
      <c r="DIZ87" s="1"/>
      <c r="DJA87" s="1"/>
      <c r="DJB87" s="1"/>
      <c r="DJC87" s="1"/>
      <c r="DJD87" s="1"/>
      <c r="DJE87" s="1"/>
      <c r="DJF87" s="1"/>
      <c r="DJG87" s="1"/>
      <c r="DJH87" s="1"/>
      <c r="DJI87" s="1"/>
      <c r="DJJ87" s="1"/>
      <c r="DJK87" s="1"/>
      <c r="DJL87" s="1"/>
      <c r="DJM87" s="1"/>
      <c r="DJN87" s="1"/>
      <c r="DJO87" s="1"/>
      <c r="DJP87" s="1"/>
      <c r="DJQ87" s="1"/>
      <c r="DJR87" s="1"/>
      <c r="DJS87" s="1"/>
      <c r="DJT87" s="1"/>
      <c r="DJU87" s="1"/>
      <c r="DJV87" s="1"/>
      <c r="DJW87" s="1"/>
      <c r="DJX87" s="1"/>
      <c r="DJY87" s="1"/>
      <c r="DJZ87" s="1"/>
      <c r="DKA87" s="1"/>
      <c r="DKB87" s="1"/>
      <c r="DKC87" s="1"/>
      <c r="DKD87" s="1"/>
      <c r="DKE87" s="1"/>
      <c r="DKF87" s="1"/>
      <c r="DKG87" s="1"/>
      <c r="DKH87" s="1"/>
      <c r="DKI87" s="1"/>
      <c r="DKJ87" s="1"/>
      <c r="DKK87" s="1"/>
      <c r="DKL87" s="1"/>
      <c r="DKM87" s="1"/>
      <c r="DKN87" s="1"/>
      <c r="DKO87" s="1"/>
      <c r="DKP87" s="1"/>
      <c r="DKQ87" s="1"/>
      <c r="DKR87" s="1"/>
      <c r="DKS87" s="1"/>
      <c r="DKT87" s="1"/>
      <c r="DKU87" s="1"/>
      <c r="DKV87" s="1"/>
      <c r="DKW87" s="1"/>
      <c r="DKX87" s="1"/>
      <c r="DKY87" s="1"/>
      <c r="DKZ87" s="1"/>
      <c r="DLA87" s="1"/>
      <c r="DLB87" s="1"/>
      <c r="DLC87" s="1"/>
      <c r="DLD87" s="1"/>
      <c r="DLE87" s="1"/>
      <c r="DLF87" s="1"/>
      <c r="DLG87" s="1"/>
      <c r="DLH87" s="1"/>
      <c r="DLI87" s="1"/>
      <c r="DLJ87" s="1"/>
      <c r="DLK87" s="1"/>
      <c r="DLL87" s="1"/>
      <c r="DLM87" s="1"/>
      <c r="DLN87" s="1"/>
      <c r="DLO87" s="1"/>
      <c r="DLP87" s="1"/>
      <c r="DLQ87" s="1"/>
      <c r="DLR87" s="1"/>
      <c r="DLS87" s="1"/>
      <c r="DLT87" s="1"/>
      <c r="DLU87" s="1"/>
      <c r="DLV87" s="1"/>
      <c r="DLW87" s="1"/>
      <c r="DLX87" s="1"/>
      <c r="DLY87" s="1"/>
      <c r="DLZ87" s="1"/>
      <c r="DMA87" s="1"/>
      <c r="DMB87" s="1"/>
      <c r="DMC87" s="1"/>
      <c r="DMD87" s="1"/>
      <c r="DME87" s="1"/>
      <c r="DMF87" s="1"/>
      <c r="DMG87" s="1"/>
      <c r="DMH87" s="1"/>
      <c r="DMI87" s="1"/>
      <c r="DMJ87" s="1"/>
      <c r="DMK87" s="1"/>
      <c r="DML87" s="1"/>
      <c r="DMM87" s="1"/>
      <c r="DMN87" s="1"/>
      <c r="DMO87" s="1"/>
      <c r="DMP87" s="1"/>
      <c r="DMQ87" s="1"/>
      <c r="DMR87" s="1"/>
      <c r="DMS87" s="1"/>
      <c r="DMT87" s="1"/>
      <c r="DMU87" s="1"/>
      <c r="DMV87" s="1"/>
      <c r="DMW87" s="1"/>
      <c r="DMX87" s="1"/>
      <c r="DMY87" s="1"/>
      <c r="DMZ87" s="1"/>
      <c r="DNA87" s="1"/>
      <c r="DNB87" s="1"/>
      <c r="DNC87" s="1"/>
      <c r="DND87" s="1"/>
      <c r="DNE87" s="1"/>
      <c r="DNF87" s="1"/>
      <c r="DNG87" s="1"/>
      <c r="DNH87" s="1"/>
      <c r="DNI87" s="1"/>
      <c r="DNJ87" s="1"/>
      <c r="DNK87" s="1"/>
      <c r="DNL87" s="1"/>
      <c r="DNM87" s="1"/>
      <c r="DNN87" s="1"/>
      <c r="DNO87" s="1"/>
      <c r="DNP87" s="1"/>
      <c r="DNQ87" s="1"/>
      <c r="DNR87" s="1"/>
      <c r="DNS87" s="1"/>
      <c r="DNT87" s="1"/>
      <c r="DNU87" s="1"/>
      <c r="DNV87" s="1"/>
      <c r="DNW87" s="1"/>
      <c r="DNX87" s="1"/>
      <c r="DNY87" s="1"/>
      <c r="DNZ87" s="1"/>
      <c r="DOA87" s="1"/>
      <c r="DOB87" s="1"/>
      <c r="DOC87" s="1"/>
      <c r="DOD87" s="1"/>
      <c r="DOE87" s="1"/>
      <c r="DOF87" s="1"/>
      <c r="DOG87" s="1"/>
      <c r="DOH87" s="1"/>
      <c r="DOI87" s="1"/>
      <c r="DOJ87" s="1"/>
      <c r="DOK87" s="1"/>
      <c r="DOL87" s="1"/>
      <c r="DOM87" s="1"/>
      <c r="DON87" s="1"/>
      <c r="DOO87" s="1"/>
      <c r="DOP87" s="1"/>
      <c r="DOQ87" s="1"/>
      <c r="DOR87" s="1"/>
      <c r="DOS87" s="1"/>
      <c r="DOT87" s="1"/>
      <c r="DOU87" s="1"/>
      <c r="DOV87" s="1"/>
      <c r="DOW87" s="1"/>
      <c r="DOX87" s="1"/>
      <c r="DOY87" s="1"/>
      <c r="DOZ87" s="1"/>
      <c r="DPA87" s="1"/>
      <c r="DPB87" s="1"/>
      <c r="DPC87" s="1"/>
      <c r="DPD87" s="1"/>
      <c r="DPE87" s="1"/>
      <c r="DPF87" s="1"/>
      <c r="DPG87" s="1"/>
      <c r="DPH87" s="1"/>
      <c r="DPI87" s="1"/>
      <c r="DPJ87" s="1"/>
      <c r="DPK87" s="1"/>
      <c r="DPL87" s="1"/>
      <c r="DPM87" s="1"/>
      <c r="DPN87" s="1"/>
      <c r="DPO87" s="1"/>
      <c r="DPP87" s="1"/>
      <c r="DPQ87" s="1"/>
      <c r="DPR87" s="1"/>
      <c r="DPS87" s="1"/>
      <c r="DPT87" s="1"/>
      <c r="DPU87" s="1"/>
      <c r="DPV87" s="1"/>
      <c r="DPW87" s="1"/>
      <c r="DPX87" s="1"/>
      <c r="DPY87" s="1"/>
      <c r="DPZ87" s="1"/>
      <c r="DQA87" s="1"/>
      <c r="DQB87" s="1"/>
      <c r="DQC87" s="1"/>
      <c r="DQD87" s="1"/>
      <c r="DQE87" s="1"/>
      <c r="DQF87" s="1"/>
      <c r="DQG87" s="1"/>
      <c r="DQH87" s="1"/>
      <c r="DQI87" s="1"/>
      <c r="DQJ87" s="1"/>
      <c r="DQK87" s="1"/>
      <c r="DQL87" s="1"/>
      <c r="DQM87" s="1"/>
      <c r="DQN87" s="1"/>
      <c r="DQO87" s="1"/>
      <c r="DQP87" s="1"/>
      <c r="DQQ87" s="1"/>
      <c r="DQR87" s="1"/>
      <c r="DQS87" s="1"/>
      <c r="DQT87" s="1"/>
      <c r="DQU87" s="1"/>
      <c r="DQV87" s="1"/>
      <c r="DQW87" s="1"/>
      <c r="DQX87" s="1"/>
      <c r="DQY87" s="1"/>
      <c r="DQZ87" s="1"/>
      <c r="DRA87" s="1"/>
      <c r="DRB87" s="1"/>
      <c r="DRC87" s="1"/>
      <c r="DRD87" s="1"/>
      <c r="DRE87" s="1"/>
      <c r="DRF87" s="1"/>
      <c r="DRG87" s="1"/>
      <c r="DRH87" s="1"/>
      <c r="DRI87" s="1"/>
      <c r="DRJ87" s="1"/>
      <c r="DRK87" s="1"/>
      <c r="DRL87" s="1"/>
      <c r="DRM87" s="1"/>
      <c r="DRN87" s="1"/>
      <c r="DRO87" s="1"/>
      <c r="DRP87" s="1"/>
      <c r="DRQ87" s="1"/>
      <c r="DRR87" s="1"/>
      <c r="DRS87" s="1"/>
      <c r="DRT87" s="1"/>
      <c r="DRU87" s="1"/>
      <c r="DRV87" s="1"/>
      <c r="DRW87" s="1"/>
      <c r="DRX87" s="1"/>
      <c r="DRY87" s="1"/>
      <c r="DRZ87" s="1"/>
      <c r="DSA87" s="1"/>
      <c r="DSB87" s="1"/>
      <c r="DSC87" s="1"/>
      <c r="DSD87" s="1"/>
      <c r="DSE87" s="1"/>
      <c r="DSF87" s="1"/>
      <c r="DSG87" s="1"/>
      <c r="DSH87" s="1"/>
      <c r="DSI87" s="1"/>
      <c r="DSJ87" s="1"/>
      <c r="DSK87" s="1"/>
      <c r="DSL87" s="1"/>
      <c r="DSM87" s="1"/>
      <c r="DSN87" s="1"/>
      <c r="DSO87" s="1"/>
      <c r="DSP87" s="1"/>
      <c r="DSQ87" s="1"/>
      <c r="DSR87" s="1"/>
      <c r="DSS87" s="1"/>
      <c r="DST87" s="1"/>
      <c r="DSU87" s="1"/>
      <c r="DSV87" s="1"/>
      <c r="DSW87" s="1"/>
      <c r="DSX87" s="1"/>
      <c r="DSY87" s="1"/>
      <c r="DSZ87" s="1"/>
      <c r="DTA87" s="1"/>
      <c r="DTB87" s="1"/>
      <c r="DTC87" s="1"/>
      <c r="DTD87" s="1"/>
      <c r="DTE87" s="1"/>
      <c r="DTF87" s="1"/>
      <c r="DTG87" s="1"/>
      <c r="DTH87" s="1"/>
      <c r="DTI87" s="1"/>
      <c r="DTJ87" s="1"/>
      <c r="DTK87" s="1"/>
      <c r="DTL87" s="1"/>
      <c r="DTM87" s="1"/>
      <c r="DTN87" s="1"/>
      <c r="DTO87" s="1"/>
      <c r="DTP87" s="1"/>
      <c r="DTQ87" s="1"/>
      <c r="DTR87" s="1"/>
      <c r="DTS87" s="1"/>
      <c r="DTT87" s="1"/>
      <c r="DTU87" s="1"/>
      <c r="DTV87" s="1"/>
      <c r="DTW87" s="1"/>
      <c r="DTX87" s="1"/>
      <c r="DTY87" s="1"/>
      <c r="DTZ87" s="1"/>
      <c r="DUA87" s="1"/>
      <c r="DUB87" s="1"/>
      <c r="DUC87" s="1"/>
      <c r="DUD87" s="1"/>
      <c r="DUE87" s="1"/>
      <c r="DUF87" s="1"/>
      <c r="DUG87" s="1"/>
      <c r="DUH87" s="1"/>
      <c r="DUI87" s="1"/>
      <c r="DUJ87" s="1"/>
      <c r="DUK87" s="1"/>
      <c r="DUL87" s="1"/>
      <c r="DUM87" s="1"/>
      <c r="DUN87" s="1"/>
      <c r="DUO87" s="1"/>
      <c r="DUP87" s="1"/>
      <c r="DUQ87" s="1"/>
      <c r="DUR87" s="1"/>
      <c r="DUS87" s="1"/>
      <c r="DUT87" s="1"/>
      <c r="DUU87" s="1"/>
      <c r="DUV87" s="1"/>
      <c r="DUW87" s="1"/>
      <c r="DUX87" s="1"/>
      <c r="DUY87" s="1"/>
      <c r="DUZ87" s="1"/>
      <c r="DVA87" s="1"/>
      <c r="DVB87" s="1"/>
      <c r="DVC87" s="1"/>
      <c r="DVD87" s="1"/>
      <c r="DVE87" s="1"/>
      <c r="DVF87" s="1"/>
      <c r="DVG87" s="1"/>
      <c r="DVH87" s="1"/>
      <c r="DVI87" s="1"/>
      <c r="DVJ87" s="1"/>
      <c r="DVK87" s="1"/>
      <c r="DVL87" s="1"/>
      <c r="DVM87" s="1"/>
      <c r="DVN87" s="1"/>
      <c r="DVO87" s="1"/>
      <c r="DVP87" s="1"/>
      <c r="DVQ87" s="1"/>
      <c r="DVR87" s="1"/>
      <c r="DVS87" s="1"/>
      <c r="DVT87" s="1"/>
      <c r="DVU87" s="1"/>
      <c r="DVV87" s="1"/>
      <c r="DVW87" s="1"/>
      <c r="DVX87" s="1"/>
      <c r="DVY87" s="1"/>
      <c r="DVZ87" s="1"/>
      <c r="DWA87" s="1"/>
      <c r="DWB87" s="1"/>
      <c r="DWC87" s="1"/>
      <c r="DWD87" s="1"/>
      <c r="DWE87" s="1"/>
      <c r="DWF87" s="1"/>
      <c r="DWG87" s="1"/>
      <c r="DWH87" s="1"/>
      <c r="DWI87" s="1"/>
      <c r="DWJ87" s="1"/>
      <c r="DWK87" s="1"/>
      <c r="DWL87" s="1"/>
      <c r="DWM87" s="1"/>
      <c r="DWN87" s="1"/>
      <c r="DWO87" s="1"/>
      <c r="DWP87" s="1"/>
      <c r="DWQ87" s="1"/>
      <c r="DWR87" s="1"/>
      <c r="DWS87" s="1"/>
      <c r="DWT87" s="1"/>
      <c r="DWU87" s="1"/>
      <c r="DWV87" s="1"/>
      <c r="DWW87" s="1"/>
      <c r="DWX87" s="1"/>
      <c r="DWY87" s="1"/>
      <c r="DWZ87" s="1"/>
      <c r="DXA87" s="1"/>
      <c r="DXB87" s="1"/>
      <c r="DXC87" s="1"/>
      <c r="DXD87" s="1"/>
      <c r="DXE87" s="1"/>
      <c r="DXF87" s="1"/>
      <c r="DXG87" s="1"/>
      <c r="DXH87" s="1"/>
      <c r="DXI87" s="1"/>
      <c r="DXJ87" s="1"/>
      <c r="DXK87" s="1"/>
      <c r="DXL87" s="1"/>
      <c r="DXM87" s="1"/>
      <c r="DXN87" s="1"/>
      <c r="DXO87" s="1"/>
      <c r="DXP87" s="1"/>
      <c r="DXQ87" s="1"/>
      <c r="DXR87" s="1"/>
      <c r="DXS87" s="1"/>
      <c r="DXT87" s="1"/>
      <c r="DXU87" s="1"/>
      <c r="DXV87" s="1"/>
      <c r="DXW87" s="1"/>
      <c r="DXX87" s="1"/>
      <c r="DXY87" s="1"/>
      <c r="DXZ87" s="1"/>
      <c r="DYA87" s="1"/>
      <c r="DYB87" s="1"/>
      <c r="DYC87" s="1"/>
      <c r="DYD87" s="1"/>
      <c r="DYE87" s="1"/>
      <c r="DYF87" s="1"/>
      <c r="DYG87" s="1"/>
      <c r="DYH87" s="1"/>
      <c r="DYI87" s="1"/>
      <c r="DYJ87" s="1"/>
      <c r="DYK87" s="1"/>
      <c r="DYL87" s="1"/>
      <c r="DYM87" s="1"/>
      <c r="DYN87" s="1"/>
      <c r="DYO87" s="1"/>
      <c r="DYP87" s="1"/>
      <c r="DYQ87" s="1"/>
      <c r="DYR87" s="1"/>
      <c r="DYS87" s="1"/>
      <c r="DYT87" s="1"/>
      <c r="DYU87" s="1"/>
      <c r="DYV87" s="1"/>
      <c r="DYW87" s="1"/>
      <c r="DYX87" s="1"/>
      <c r="DYY87" s="1"/>
      <c r="DYZ87" s="1"/>
      <c r="DZA87" s="1"/>
      <c r="DZB87" s="1"/>
      <c r="DZC87" s="1"/>
      <c r="DZD87" s="1"/>
      <c r="DZE87" s="1"/>
      <c r="DZF87" s="1"/>
      <c r="DZG87" s="1"/>
      <c r="DZH87" s="1"/>
      <c r="DZI87" s="1"/>
      <c r="DZJ87" s="1"/>
      <c r="DZK87" s="1"/>
      <c r="DZL87" s="1"/>
      <c r="DZM87" s="1"/>
      <c r="DZN87" s="1"/>
      <c r="DZO87" s="1"/>
      <c r="DZP87" s="1"/>
      <c r="DZQ87" s="1"/>
      <c r="DZR87" s="1"/>
      <c r="DZS87" s="1"/>
      <c r="DZT87" s="1"/>
      <c r="DZU87" s="1"/>
      <c r="DZV87" s="1"/>
      <c r="DZW87" s="1"/>
      <c r="DZX87" s="1"/>
      <c r="DZY87" s="1"/>
      <c r="DZZ87" s="1"/>
      <c r="EAA87" s="1"/>
      <c r="EAB87" s="1"/>
      <c r="EAC87" s="1"/>
      <c r="EAD87" s="1"/>
      <c r="EAE87" s="1"/>
      <c r="EAF87" s="1"/>
      <c r="EAG87" s="1"/>
      <c r="EAH87" s="1"/>
      <c r="EAI87" s="1"/>
      <c r="EAJ87" s="1"/>
      <c r="EAK87" s="1"/>
      <c r="EAL87" s="1"/>
      <c r="EAM87" s="1"/>
      <c r="EAN87" s="1"/>
      <c r="EAO87" s="1"/>
      <c r="EAP87" s="1"/>
      <c r="EAQ87" s="1"/>
      <c r="EAR87" s="1"/>
      <c r="EAS87" s="1"/>
      <c r="EAT87" s="1"/>
      <c r="EAU87" s="1"/>
      <c r="EAV87" s="1"/>
      <c r="EAW87" s="1"/>
      <c r="EAX87" s="1"/>
      <c r="EAY87" s="1"/>
      <c r="EAZ87" s="1"/>
      <c r="EBA87" s="1"/>
      <c r="EBB87" s="1"/>
      <c r="EBC87" s="1"/>
      <c r="EBD87" s="1"/>
      <c r="EBE87" s="1"/>
      <c r="EBF87" s="1"/>
      <c r="EBG87" s="1"/>
      <c r="EBH87" s="1"/>
      <c r="EBI87" s="1"/>
      <c r="EBJ87" s="1"/>
      <c r="EBK87" s="1"/>
      <c r="EBL87" s="1"/>
      <c r="EBM87" s="1"/>
      <c r="EBN87" s="1"/>
      <c r="EBO87" s="1"/>
      <c r="EBP87" s="1"/>
      <c r="EBQ87" s="1"/>
      <c r="EBR87" s="1"/>
      <c r="EBS87" s="1"/>
      <c r="EBT87" s="1"/>
      <c r="EBU87" s="1"/>
      <c r="EBV87" s="1"/>
      <c r="EBW87" s="1"/>
      <c r="EBX87" s="1"/>
      <c r="EBY87" s="1"/>
      <c r="EBZ87" s="1"/>
      <c r="ECA87" s="1"/>
      <c r="ECB87" s="1"/>
      <c r="ECC87" s="1"/>
      <c r="ECD87" s="1"/>
      <c r="ECE87" s="1"/>
      <c r="ECF87" s="1"/>
      <c r="ECG87" s="1"/>
      <c r="ECH87" s="1"/>
      <c r="ECI87" s="1"/>
      <c r="ECJ87" s="1"/>
      <c r="ECK87" s="1"/>
      <c r="ECL87" s="1"/>
      <c r="ECM87" s="1"/>
      <c r="ECN87" s="1"/>
      <c r="ECO87" s="1"/>
      <c r="ECP87" s="1"/>
      <c r="ECQ87" s="1"/>
      <c r="ECR87" s="1"/>
      <c r="ECS87" s="1"/>
      <c r="ECT87" s="1"/>
      <c r="ECU87" s="1"/>
      <c r="ECV87" s="1"/>
      <c r="ECW87" s="1"/>
      <c r="ECX87" s="1"/>
      <c r="ECY87" s="1"/>
      <c r="ECZ87" s="1"/>
      <c r="EDA87" s="1"/>
      <c r="EDB87" s="1"/>
      <c r="EDC87" s="1"/>
      <c r="EDD87" s="1"/>
      <c r="EDE87" s="1"/>
      <c r="EDF87" s="1"/>
      <c r="EDG87" s="1"/>
      <c r="EDH87" s="1"/>
      <c r="EDI87" s="1"/>
      <c r="EDJ87" s="1"/>
      <c r="EDK87" s="1"/>
      <c r="EDL87" s="1"/>
      <c r="EDM87" s="1"/>
      <c r="EDN87" s="1"/>
      <c r="EDO87" s="1"/>
      <c r="EDP87" s="1"/>
      <c r="EDQ87" s="1"/>
      <c r="EDR87" s="1"/>
      <c r="EDS87" s="1"/>
      <c r="EDT87" s="1"/>
      <c r="EDU87" s="1"/>
      <c r="EDV87" s="1"/>
      <c r="EDW87" s="1"/>
      <c r="EDX87" s="1"/>
      <c r="EDY87" s="1"/>
      <c r="EDZ87" s="1"/>
      <c r="EEA87" s="1"/>
      <c r="EEB87" s="1"/>
      <c r="EEC87" s="1"/>
      <c r="EED87" s="1"/>
      <c r="EEE87" s="1"/>
      <c r="EEF87" s="1"/>
      <c r="EEG87" s="1"/>
      <c r="EEH87" s="1"/>
      <c r="EEI87" s="1"/>
      <c r="EEJ87" s="1"/>
      <c r="EEK87" s="1"/>
      <c r="EEL87" s="1"/>
      <c r="EEM87" s="1"/>
      <c r="EEN87" s="1"/>
      <c r="EEO87" s="1"/>
      <c r="EEP87" s="1"/>
      <c r="EEQ87" s="1"/>
      <c r="EER87" s="1"/>
      <c r="EES87" s="1"/>
      <c r="EET87" s="1"/>
      <c r="EEU87" s="1"/>
      <c r="EEV87" s="1"/>
      <c r="EEW87" s="1"/>
      <c r="EEX87" s="1"/>
      <c r="EEY87" s="1"/>
      <c r="EEZ87" s="1"/>
      <c r="EFA87" s="1"/>
      <c r="EFB87" s="1"/>
      <c r="EFC87" s="1"/>
      <c r="EFD87" s="1"/>
      <c r="EFE87" s="1"/>
      <c r="EFF87" s="1"/>
      <c r="EFG87" s="1"/>
      <c r="EFH87" s="1"/>
      <c r="EFI87" s="1"/>
      <c r="EFJ87" s="1"/>
      <c r="EFK87" s="1"/>
      <c r="EFL87" s="1"/>
      <c r="EFM87" s="1"/>
      <c r="EFN87" s="1"/>
      <c r="EFO87" s="1"/>
      <c r="EFP87" s="1"/>
      <c r="EFQ87" s="1"/>
      <c r="EFR87" s="1"/>
      <c r="EFS87" s="1"/>
      <c r="EFT87" s="1"/>
      <c r="EFU87" s="1"/>
      <c r="EFV87" s="1"/>
      <c r="EFW87" s="1"/>
      <c r="EFX87" s="1"/>
      <c r="EFY87" s="1"/>
      <c r="EFZ87" s="1"/>
      <c r="EGA87" s="1"/>
      <c r="EGB87" s="1"/>
      <c r="EGC87" s="1"/>
      <c r="EGD87" s="1"/>
      <c r="EGE87" s="1"/>
      <c r="EGF87" s="1"/>
      <c r="EGG87" s="1"/>
      <c r="EGH87" s="1"/>
      <c r="EGI87" s="1"/>
      <c r="EGJ87" s="1"/>
      <c r="EGK87" s="1"/>
      <c r="EGL87" s="1"/>
      <c r="EGM87" s="1"/>
      <c r="EGN87" s="1"/>
      <c r="EGO87" s="1"/>
      <c r="EGP87" s="1"/>
      <c r="EGQ87" s="1"/>
      <c r="EGR87" s="1"/>
      <c r="EGS87" s="1"/>
      <c r="EGT87" s="1"/>
      <c r="EGU87" s="1"/>
      <c r="EGV87" s="1"/>
      <c r="EGW87" s="1"/>
      <c r="EGX87" s="1"/>
      <c r="EGY87" s="1"/>
      <c r="EGZ87" s="1"/>
      <c r="EHA87" s="1"/>
      <c r="EHB87" s="1"/>
      <c r="EHC87" s="1"/>
      <c r="EHD87" s="1"/>
      <c r="EHE87" s="1"/>
      <c r="EHF87" s="1"/>
      <c r="EHG87" s="1"/>
      <c r="EHH87" s="1"/>
      <c r="EHI87" s="1"/>
      <c r="EHJ87" s="1"/>
      <c r="EHK87" s="1"/>
      <c r="EHL87" s="1"/>
      <c r="EHM87" s="1"/>
      <c r="EHN87" s="1"/>
      <c r="EHO87" s="1"/>
      <c r="EHP87" s="1"/>
      <c r="EHQ87" s="1"/>
      <c r="EHR87" s="1"/>
      <c r="EHS87" s="1"/>
      <c r="EHT87" s="1"/>
      <c r="EHU87" s="1"/>
      <c r="EHV87" s="1"/>
      <c r="EHW87" s="1"/>
      <c r="EHX87" s="1"/>
      <c r="EHY87" s="1"/>
      <c r="EHZ87" s="1"/>
      <c r="EIA87" s="1"/>
      <c r="EIB87" s="1"/>
      <c r="EIC87" s="1"/>
      <c r="EID87" s="1"/>
      <c r="EIE87" s="1"/>
      <c r="EIF87" s="1"/>
      <c r="EIG87" s="1"/>
      <c r="EIH87" s="1"/>
      <c r="EII87" s="1"/>
      <c r="EIJ87" s="1"/>
      <c r="EIK87" s="1"/>
      <c r="EIL87" s="1"/>
      <c r="EIM87" s="1"/>
      <c r="EIN87" s="1"/>
      <c r="EIO87" s="1"/>
      <c r="EIP87" s="1"/>
      <c r="EIQ87" s="1"/>
      <c r="EIR87" s="1"/>
      <c r="EIS87" s="1"/>
      <c r="EIT87" s="1"/>
      <c r="EIU87" s="1"/>
      <c r="EIV87" s="1"/>
      <c r="EIW87" s="1"/>
      <c r="EIX87" s="1"/>
      <c r="EIY87" s="1"/>
      <c r="EIZ87" s="1"/>
      <c r="EJA87" s="1"/>
      <c r="EJB87" s="1"/>
      <c r="EJC87" s="1"/>
      <c r="EJD87" s="1"/>
      <c r="EJE87" s="1"/>
      <c r="EJF87" s="1"/>
      <c r="EJG87" s="1"/>
      <c r="EJH87" s="1"/>
      <c r="EJI87" s="1"/>
      <c r="EJJ87" s="1"/>
      <c r="EJK87" s="1"/>
      <c r="EJL87" s="1"/>
      <c r="EJM87" s="1"/>
      <c r="EJN87" s="1"/>
      <c r="EJO87" s="1"/>
      <c r="EJP87" s="1"/>
      <c r="EJQ87" s="1"/>
      <c r="EJR87" s="1"/>
      <c r="EJS87" s="1"/>
      <c r="EJT87" s="1"/>
      <c r="EJU87" s="1"/>
      <c r="EJV87" s="1"/>
      <c r="EJW87" s="1"/>
      <c r="EJX87" s="1"/>
      <c r="EJY87" s="1"/>
      <c r="EJZ87" s="1"/>
      <c r="EKA87" s="1"/>
      <c r="EKB87" s="1"/>
      <c r="EKC87" s="1"/>
      <c r="EKD87" s="1"/>
      <c r="EKE87" s="1"/>
      <c r="EKF87" s="1"/>
      <c r="EKG87" s="1"/>
      <c r="EKH87" s="1"/>
      <c r="EKI87" s="1"/>
      <c r="EKJ87" s="1"/>
      <c r="EKK87" s="1"/>
      <c r="EKL87" s="1"/>
      <c r="EKM87" s="1"/>
      <c r="EKN87" s="1"/>
      <c r="EKO87" s="1"/>
      <c r="EKP87" s="1"/>
      <c r="EKQ87" s="1"/>
      <c r="EKR87" s="1"/>
      <c r="EKS87" s="1"/>
      <c r="EKT87" s="1"/>
      <c r="EKU87" s="1"/>
      <c r="EKV87" s="1"/>
      <c r="EKW87" s="1"/>
      <c r="EKX87" s="1"/>
      <c r="EKY87" s="1"/>
      <c r="EKZ87" s="1"/>
      <c r="ELA87" s="1"/>
      <c r="ELB87" s="1"/>
      <c r="ELC87" s="1"/>
      <c r="ELD87" s="1"/>
      <c r="ELE87" s="1"/>
      <c r="ELF87" s="1"/>
      <c r="ELG87" s="1"/>
      <c r="ELH87" s="1"/>
      <c r="ELI87" s="1"/>
      <c r="ELJ87" s="1"/>
      <c r="ELK87" s="1"/>
      <c r="ELL87" s="1"/>
      <c r="ELM87" s="1"/>
      <c r="ELN87" s="1"/>
      <c r="ELO87" s="1"/>
      <c r="ELP87" s="1"/>
      <c r="ELQ87" s="1"/>
      <c r="ELR87" s="1"/>
      <c r="ELS87" s="1"/>
      <c r="ELT87" s="1"/>
      <c r="ELU87" s="1"/>
      <c r="ELV87" s="1"/>
      <c r="ELW87" s="1"/>
      <c r="ELX87" s="1"/>
      <c r="ELY87" s="1"/>
      <c r="ELZ87" s="1"/>
      <c r="EMA87" s="1"/>
      <c r="EMB87" s="1"/>
      <c r="EMC87" s="1"/>
      <c r="EMD87" s="1"/>
      <c r="EME87" s="1"/>
      <c r="EMF87" s="1"/>
      <c r="EMG87" s="1"/>
      <c r="EMH87" s="1"/>
      <c r="EMI87" s="1"/>
      <c r="EMJ87" s="1"/>
      <c r="EMK87" s="1"/>
      <c r="EML87" s="1"/>
      <c r="EMM87" s="1"/>
      <c r="EMN87" s="1"/>
      <c r="EMO87" s="1"/>
      <c r="EMP87" s="1"/>
      <c r="EMQ87" s="1"/>
      <c r="EMR87" s="1"/>
      <c r="EMS87" s="1"/>
      <c r="EMT87" s="1"/>
      <c r="EMU87" s="1"/>
      <c r="EMV87" s="1"/>
      <c r="EMW87" s="1"/>
      <c r="EMX87" s="1"/>
      <c r="EMY87" s="1"/>
      <c r="EMZ87" s="1"/>
      <c r="ENA87" s="1"/>
      <c r="ENB87" s="1"/>
      <c r="ENC87" s="1"/>
      <c r="END87" s="1"/>
      <c r="ENE87" s="1"/>
      <c r="ENF87" s="1"/>
      <c r="ENG87" s="1"/>
      <c r="ENH87" s="1"/>
      <c r="ENI87" s="1"/>
      <c r="ENJ87" s="1"/>
      <c r="ENK87" s="1"/>
      <c r="ENL87" s="1"/>
      <c r="ENM87" s="1"/>
      <c r="ENN87" s="1"/>
      <c r="ENO87" s="1"/>
      <c r="ENP87" s="1"/>
      <c r="ENQ87" s="1"/>
      <c r="ENR87" s="1"/>
      <c r="ENS87" s="1"/>
      <c r="ENT87" s="1"/>
      <c r="ENU87" s="1"/>
      <c r="ENV87" s="1"/>
      <c r="ENW87" s="1"/>
      <c r="ENX87" s="1"/>
      <c r="ENY87" s="1"/>
      <c r="ENZ87" s="1"/>
      <c r="EOA87" s="1"/>
      <c r="EOB87" s="1"/>
      <c r="EOC87" s="1"/>
      <c r="EOD87" s="1"/>
      <c r="EOE87" s="1"/>
      <c r="EOF87" s="1"/>
      <c r="EOG87" s="1"/>
      <c r="EOH87" s="1"/>
      <c r="EOI87" s="1"/>
      <c r="EOJ87" s="1"/>
      <c r="EOK87" s="1"/>
      <c r="EOL87" s="1"/>
      <c r="EOM87" s="1"/>
      <c r="EON87" s="1"/>
      <c r="EOO87" s="1"/>
      <c r="EOP87" s="1"/>
      <c r="EOQ87" s="1"/>
      <c r="EOR87" s="1"/>
      <c r="EOS87" s="1"/>
      <c r="EOT87" s="1"/>
      <c r="EOU87" s="1"/>
      <c r="EOV87" s="1"/>
      <c r="EOW87" s="1"/>
      <c r="EOX87" s="1"/>
      <c r="EOY87" s="1"/>
      <c r="EOZ87" s="1"/>
      <c r="EPA87" s="1"/>
      <c r="EPB87" s="1"/>
      <c r="EPC87" s="1"/>
      <c r="EPD87" s="1"/>
      <c r="EPE87" s="1"/>
      <c r="EPF87" s="1"/>
      <c r="EPG87" s="1"/>
      <c r="EPH87" s="1"/>
      <c r="EPI87" s="1"/>
      <c r="EPJ87" s="1"/>
      <c r="EPK87" s="1"/>
      <c r="EPL87" s="1"/>
      <c r="EPM87" s="1"/>
      <c r="EPN87" s="1"/>
      <c r="EPO87" s="1"/>
      <c r="EPP87" s="1"/>
      <c r="EPQ87" s="1"/>
      <c r="EPR87" s="1"/>
      <c r="EPS87" s="1"/>
      <c r="EPT87" s="1"/>
      <c r="EPU87" s="1"/>
      <c r="EPV87" s="1"/>
      <c r="EPW87" s="1"/>
      <c r="EPX87" s="1"/>
      <c r="EPY87" s="1"/>
      <c r="EPZ87" s="1"/>
      <c r="EQA87" s="1"/>
      <c r="EQB87" s="1"/>
      <c r="EQC87" s="1"/>
      <c r="EQD87" s="1"/>
      <c r="EQE87" s="1"/>
      <c r="EQF87" s="1"/>
      <c r="EQG87" s="1"/>
      <c r="EQH87" s="1"/>
      <c r="EQI87" s="1"/>
      <c r="EQJ87" s="1"/>
      <c r="EQK87" s="1"/>
      <c r="EQL87" s="1"/>
      <c r="EQM87" s="1"/>
      <c r="EQN87" s="1"/>
      <c r="EQO87" s="1"/>
      <c r="EQP87" s="1"/>
      <c r="EQQ87" s="1"/>
      <c r="EQR87" s="1"/>
      <c r="EQS87" s="1"/>
      <c r="EQT87" s="1"/>
      <c r="EQU87" s="1"/>
      <c r="EQV87" s="1"/>
      <c r="EQW87" s="1"/>
      <c r="EQX87" s="1"/>
      <c r="EQY87" s="1"/>
      <c r="EQZ87" s="1"/>
      <c r="ERA87" s="1"/>
      <c r="ERB87" s="1"/>
      <c r="ERC87" s="1"/>
      <c r="ERD87" s="1"/>
      <c r="ERE87" s="1"/>
      <c r="ERF87" s="1"/>
      <c r="ERG87" s="1"/>
      <c r="ERH87" s="1"/>
      <c r="ERI87" s="1"/>
      <c r="ERJ87" s="1"/>
      <c r="ERK87" s="1"/>
      <c r="ERL87" s="1"/>
      <c r="ERM87" s="1"/>
      <c r="ERN87" s="1"/>
      <c r="ERO87" s="1"/>
      <c r="ERP87" s="1"/>
      <c r="ERQ87" s="1"/>
      <c r="ERR87" s="1"/>
      <c r="ERS87" s="1"/>
      <c r="ERT87" s="1"/>
      <c r="ERU87" s="1"/>
      <c r="ERV87" s="1"/>
      <c r="ERW87" s="1"/>
      <c r="ERX87" s="1"/>
      <c r="ERY87" s="1"/>
      <c r="ERZ87" s="1"/>
      <c r="ESA87" s="1"/>
      <c r="ESB87" s="1"/>
      <c r="ESC87" s="1"/>
      <c r="ESD87" s="1"/>
      <c r="ESE87" s="1"/>
      <c r="ESF87" s="1"/>
      <c r="ESG87" s="1"/>
      <c r="ESH87" s="1"/>
      <c r="ESI87" s="1"/>
      <c r="ESJ87" s="1"/>
      <c r="ESK87" s="1"/>
      <c r="ESL87" s="1"/>
      <c r="ESM87" s="1"/>
      <c r="ESN87" s="1"/>
      <c r="ESO87" s="1"/>
      <c r="ESP87" s="1"/>
      <c r="ESQ87" s="1"/>
      <c r="ESR87" s="1"/>
      <c r="ESS87" s="1"/>
      <c r="EST87" s="1"/>
      <c r="ESU87" s="1"/>
      <c r="ESV87" s="1"/>
      <c r="ESW87" s="1"/>
      <c r="ESX87" s="1"/>
      <c r="ESY87" s="1"/>
      <c r="ESZ87" s="1"/>
      <c r="ETA87" s="1"/>
      <c r="ETB87" s="1"/>
      <c r="ETC87" s="1"/>
      <c r="ETD87" s="1"/>
      <c r="ETE87" s="1"/>
      <c r="ETF87" s="1"/>
      <c r="ETG87" s="1"/>
      <c r="ETH87" s="1"/>
      <c r="ETI87" s="1"/>
      <c r="ETJ87" s="1"/>
      <c r="ETK87" s="1"/>
      <c r="ETL87" s="1"/>
      <c r="ETM87" s="1"/>
      <c r="ETN87" s="1"/>
      <c r="ETO87" s="1"/>
      <c r="ETP87" s="1"/>
      <c r="ETQ87" s="1"/>
      <c r="ETR87" s="1"/>
      <c r="ETS87" s="1"/>
      <c r="ETT87" s="1"/>
      <c r="ETU87" s="1"/>
      <c r="ETV87" s="1"/>
      <c r="ETW87" s="1"/>
      <c r="ETX87" s="1"/>
      <c r="ETY87" s="1"/>
      <c r="ETZ87" s="1"/>
      <c r="EUA87" s="1"/>
      <c r="EUB87" s="1"/>
      <c r="EUC87" s="1"/>
      <c r="EUD87" s="1"/>
      <c r="EUE87" s="1"/>
      <c r="EUF87" s="1"/>
      <c r="EUG87" s="1"/>
      <c r="EUH87" s="1"/>
      <c r="EUI87" s="1"/>
      <c r="EUJ87" s="1"/>
      <c r="EUK87" s="1"/>
      <c r="EUL87" s="1"/>
      <c r="EUM87" s="1"/>
      <c r="EUN87" s="1"/>
      <c r="EUO87" s="1"/>
      <c r="EUP87" s="1"/>
      <c r="EUQ87" s="1"/>
      <c r="EUR87" s="1"/>
      <c r="EUS87" s="1"/>
      <c r="EUT87" s="1"/>
      <c r="EUU87" s="1"/>
      <c r="EUV87" s="1"/>
      <c r="EUW87" s="1"/>
      <c r="EUX87" s="1"/>
      <c r="EUY87" s="1"/>
      <c r="EUZ87" s="1"/>
      <c r="EVA87" s="1"/>
      <c r="EVB87" s="1"/>
      <c r="EVC87" s="1"/>
      <c r="EVD87" s="1"/>
      <c r="EVE87" s="1"/>
      <c r="EVF87" s="1"/>
      <c r="EVG87" s="1"/>
      <c r="EVH87" s="1"/>
      <c r="EVI87" s="1"/>
      <c r="EVJ87" s="1"/>
      <c r="EVK87" s="1"/>
      <c r="EVL87" s="1"/>
      <c r="EVM87" s="1"/>
      <c r="EVN87" s="1"/>
      <c r="EVO87" s="1"/>
      <c r="EVP87" s="1"/>
      <c r="EVQ87" s="1"/>
      <c r="EVR87" s="1"/>
      <c r="EVS87" s="1"/>
      <c r="EVT87" s="1"/>
      <c r="EVU87" s="1"/>
      <c r="EVV87" s="1"/>
      <c r="EVW87" s="1"/>
      <c r="EVX87" s="1"/>
      <c r="EVY87" s="1"/>
      <c r="EVZ87" s="1"/>
      <c r="EWA87" s="1"/>
      <c r="EWB87" s="1"/>
      <c r="EWC87" s="1"/>
      <c r="EWD87" s="1"/>
      <c r="EWE87" s="1"/>
      <c r="EWF87" s="1"/>
      <c r="EWG87" s="1"/>
      <c r="EWH87" s="1"/>
      <c r="EWI87" s="1"/>
      <c r="EWJ87" s="1"/>
      <c r="EWK87" s="1"/>
      <c r="EWL87" s="1"/>
      <c r="EWM87" s="1"/>
      <c r="EWN87" s="1"/>
      <c r="EWO87" s="1"/>
      <c r="EWP87" s="1"/>
      <c r="EWQ87" s="1"/>
      <c r="EWR87" s="1"/>
      <c r="EWS87" s="1"/>
      <c r="EWT87" s="1"/>
      <c r="EWU87" s="1"/>
      <c r="EWV87" s="1"/>
      <c r="EWW87" s="1"/>
      <c r="EWX87" s="1"/>
      <c r="EWY87" s="1"/>
      <c r="EWZ87" s="1"/>
      <c r="EXA87" s="1"/>
      <c r="EXB87" s="1"/>
      <c r="EXC87" s="1"/>
      <c r="EXD87" s="1"/>
      <c r="EXE87" s="1"/>
      <c r="EXF87" s="1"/>
      <c r="EXG87" s="1"/>
      <c r="EXH87" s="1"/>
      <c r="EXI87" s="1"/>
      <c r="EXJ87" s="1"/>
      <c r="EXK87" s="1"/>
      <c r="EXL87" s="1"/>
      <c r="EXM87" s="1"/>
      <c r="EXN87" s="1"/>
      <c r="EXO87" s="1"/>
      <c r="EXP87" s="1"/>
      <c r="EXQ87" s="1"/>
      <c r="EXR87" s="1"/>
      <c r="EXS87" s="1"/>
      <c r="EXT87" s="1"/>
      <c r="EXU87" s="1"/>
      <c r="EXV87" s="1"/>
      <c r="EXW87" s="1"/>
      <c r="EXX87" s="1"/>
      <c r="EXY87" s="1"/>
      <c r="EXZ87" s="1"/>
      <c r="EYA87" s="1"/>
      <c r="EYB87" s="1"/>
      <c r="EYC87" s="1"/>
      <c r="EYD87" s="1"/>
      <c r="EYE87" s="1"/>
      <c r="EYF87" s="1"/>
      <c r="EYG87" s="1"/>
      <c r="EYH87" s="1"/>
      <c r="EYI87" s="1"/>
      <c r="EYJ87" s="1"/>
      <c r="EYK87" s="1"/>
      <c r="EYL87" s="1"/>
      <c r="EYM87" s="1"/>
      <c r="EYN87" s="1"/>
      <c r="EYO87" s="1"/>
      <c r="EYP87" s="1"/>
      <c r="EYQ87" s="1"/>
      <c r="EYR87" s="1"/>
      <c r="EYS87" s="1"/>
      <c r="EYT87" s="1"/>
      <c r="EYU87" s="1"/>
      <c r="EYV87" s="1"/>
      <c r="EYW87" s="1"/>
      <c r="EYX87" s="1"/>
      <c r="EYY87" s="1"/>
      <c r="EYZ87" s="1"/>
      <c r="EZA87" s="1"/>
      <c r="EZB87" s="1"/>
      <c r="EZC87" s="1"/>
      <c r="EZD87" s="1"/>
      <c r="EZE87" s="1"/>
      <c r="EZF87" s="1"/>
      <c r="EZG87" s="1"/>
      <c r="EZH87" s="1"/>
      <c r="EZI87" s="1"/>
      <c r="EZJ87" s="1"/>
      <c r="EZK87" s="1"/>
      <c r="EZL87" s="1"/>
      <c r="EZM87" s="1"/>
      <c r="EZN87" s="1"/>
      <c r="EZO87" s="1"/>
      <c r="EZP87" s="1"/>
      <c r="EZQ87" s="1"/>
      <c r="EZR87" s="1"/>
      <c r="EZS87" s="1"/>
      <c r="EZT87" s="1"/>
      <c r="EZU87" s="1"/>
      <c r="EZV87" s="1"/>
      <c r="EZW87" s="1"/>
      <c r="EZX87" s="1"/>
      <c r="EZY87" s="1"/>
      <c r="EZZ87" s="1"/>
      <c r="FAA87" s="1"/>
      <c r="FAB87" s="1"/>
      <c r="FAC87" s="1"/>
      <c r="FAD87" s="1"/>
      <c r="FAE87" s="1"/>
      <c r="FAF87" s="1"/>
      <c r="FAG87" s="1"/>
      <c r="FAH87" s="1"/>
      <c r="FAI87" s="1"/>
      <c r="FAJ87" s="1"/>
      <c r="FAK87" s="1"/>
      <c r="FAL87" s="1"/>
      <c r="FAM87" s="1"/>
      <c r="FAN87" s="1"/>
      <c r="FAO87" s="1"/>
      <c r="FAP87" s="1"/>
      <c r="FAQ87" s="1"/>
      <c r="FAR87" s="1"/>
      <c r="FAS87" s="1"/>
      <c r="FAT87" s="1"/>
      <c r="FAU87" s="1"/>
      <c r="FAV87" s="1"/>
      <c r="FAW87" s="1"/>
      <c r="FAX87" s="1"/>
      <c r="FAY87" s="1"/>
      <c r="FAZ87" s="1"/>
      <c r="FBA87" s="1"/>
      <c r="FBB87" s="1"/>
      <c r="FBC87" s="1"/>
      <c r="FBD87" s="1"/>
      <c r="FBE87" s="1"/>
      <c r="FBF87" s="1"/>
      <c r="FBG87" s="1"/>
      <c r="FBH87" s="1"/>
      <c r="FBI87" s="1"/>
      <c r="FBJ87" s="1"/>
      <c r="FBK87" s="1"/>
      <c r="FBL87" s="1"/>
      <c r="FBM87" s="1"/>
      <c r="FBN87" s="1"/>
      <c r="FBO87" s="1"/>
      <c r="FBP87" s="1"/>
      <c r="FBQ87" s="1"/>
      <c r="FBR87" s="1"/>
      <c r="FBS87" s="1"/>
      <c r="FBT87" s="1"/>
      <c r="FBU87" s="1"/>
      <c r="FBV87" s="1"/>
      <c r="FBW87" s="1"/>
      <c r="FBX87" s="1"/>
      <c r="FBY87" s="1"/>
      <c r="FBZ87" s="1"/>
      <c r="FCA87" s="1"/>
      <c r="FCB87" s="1"/>
      <c r="FCC87" s="1"/>
      <c r="FCD87" s="1"/>
      <c r="FCE87" s="1"/>
      <c r="FCF87" s="1"/>
      <c r="FCG87" s="1"/>
      <c r="FCH87" s="1"/>
      <c r="FCI87" s="1"/>
      <c r="FCJ87" s="1"/>
      <c r="FCK87" s="1"/>
      <c r="FCL87" s="1"/>
      <c r="FCM87" s="1"/>
      <c r="FCN87" s="1"/>
      <c r="FCO87" s="1"/>
      <c r="FCP87" s="1"/>
      <c r="FCQ87" s="1"/>
      <c r="FCR87" s="1"/>
      <c r="FCS87" s="1"/>
      <c r="FCT87" s="1"/>
      <c r="FCU87" s="1"/>
      <c r="FCV87" s="1"/>
      <c r="FCW87" s="1"/>
      <c r="FCX87" s="1"/>
      <c r="FCY87" s="1"/>
      <c r="FCZ87" s="1"/>
      <c r="FDA87" s="1"/>
      <c r="FDB87" s="1"/>
      <c r="FDC87" s="1"/>
      <c r="FDD87" s="1"/>
      <c r="FDE87" s="1"/>
      <c r="FDF87" s="1"/>
      <c r="FDG87" s="1"/>
      <c r="FDH87" s="1"/>
      <c r="FDI87" s="1"/>
      <c r="FDJ87" s="1"/>
      <c r="FDK87" s="1"/>
      <c r="FDL87" s="1"/>
      <c r="FDM87" s="1"/>
      <c r="FDN87" s="1"/>
      <c r="FDO87" s="1"/>
      <c r="FDP87" s="1"/>
      <c r="FDQ87" s="1"/>
      <c r="FDR87" s="1"/>
      <c r="FDS87" s="1"/>
      <c r="FDT87" s="1"/>
      <c r="FDU87" s="1"/>
      <c r="FDV87" s="1"/>
      <c r="FDW87" s="1"/>
      <c r="FDX87" s="1"/>
      <c r="FDY87" s="1"/>
      <c r="FDZ87" s="1"/>
      <c r="FEA87" s="1"/>
      <c r="FEB87" s="1"/>
      <c r="FEC87" s="1"/>
      <c r="FED87" s="1"/>
      <c r="FEE87" s="1"/>
      <c r="FEF87" s="1"/>
      <c r="FEG87" s="1"/>
      <c r="FEH87" s="1"/>
      <c r="FEI87" s="1"/>
      <c r="FEJ87" s="1"/>
      <c r="FEK87" s="1"/>
      <c r="FEL87" s="1"/>
      <c r="FEM87" s="1"/>
      <c r="FEN87" s="1"/>
      <c r="FEO87" s="1"/>
      <c r="FEP87" s="1"/>
      <c r="FEQ87" s="1"/>
      <c r="FER87" s="1"/>
      <c r="FES87" s="1"/>
      <c r="FET87" s="1"/>
      <c r="FEU87" s="1"/>
      <c r="FEV87" s="1"/>
      <c r="FEW87" s="1"/>
      <c r="FEX87" s="1"/>
      <c r="FEY87" s="1"/>
      <c r="FEZ87" s="1"/>
      <c r="FFA87" s="1"/>
      <c r="FFB87" s="1"/>
      <c r="FFC87" s="1"/>
      <c r="FFD87" s="1"/>
      <c r="FFE87" s="1"/>
      <c r="FFF87" s="1"/>
      <c r="FFG87" s="1"/>
      <c r="FFH87" s="1"/>
      <c r="FFI87" s="1"/>
      <c r="FFJ87" s="1"/>
      <c r="FFK87" s="1"/>
      <c r="FFL87" s="1"/>
      <c r="FFM87" s="1"/>
      <c r="FFN87" s="1"/>
      <c r="FFO87" s="1"/>
      <c r="FFP87" s="1"/>
      <c r="FFQ87" s="1"/>
      <c r="FFR87" s="1"/>
      <c r="FFS87" s="1"/>
      <c r="FFT87" s="1"/>
      <c r="FFU87" s="1"/>
      <c r="FFV87" s="1"/>
      <c r="FFW87" s="1"/>
      <c r="FFX87" s="1"/>
      <c r="FFY87" s="1"/>
      <c r="FFZ87" s="1"/>
      <c r="FGA87" s="1"/>
      <c r="FGB87" s="1"/>
      <c r="FGC87" s="1"/>
      <c r="FGD87" s="1"/>
      <c r="FGE87" s="1"/>
      <c r="FGF87" s="1"/>
      <c r="FGG87" s="1"/>
      <c r="FGH87" s="1"/>
      <c r="FGI87" s="1"/>
      <c r="FGJ87" s="1"/>
      <c r="FGK87" s="1"/>
      <c r="FGL87" s="1"/>
      <c r="FGM87" s="1"/>
      <c r="FGN87" s="1"/>
      <c r="FGO87" s="1"/>
      <c r="FGP87" s="1"/>
      <c r="FGQ87" s="1"/>
      <c r="FGR87" s="1"/>
      <c r="FGS87" s="1"/>
      <c r="FGT87" s="1"/>
      <c r="FGU87" s="1"/>
      <c r="FGV87" s="1"/>
      <c r="FGW87" s="1"/>
      <c r="FGX87" s="1"/>
      <c r="FGY87" s="1"/>
      <c r="FGZ87" s="1"/>
      <c r="FHA87" s="1"/>
      <c r="FHB87" s="1"/>
      <c r="FHC87" s="1"/>
      <c r="FHD87" s="1"/>
      <c r="FHE87" s="1"/>
      <c r="FHF87" s="1"/>
      <c r="FHG87" s="1"/>
      <c r="FHH87" s="1"/>
      <c r="FHI87" s="1"/>
      <c r="FHJ87" s="1"/>
      <c r="FHK87" s="1"/>
      <c r="FHL87" s="1"/>
      <c r="FHM87" s="1"/>
      <c r="FHN87" s="1"/>
      <c r="FHO87" s="1"/>
      <c r="FHP87" s="1"/>
      <c r="FHQ87" s="1"/>
      <c r="FHR87" s="1"/>
      <c r="FHS87" s="1"/>
      <c r="FHT87" s="1"/>
      <c r="FHU87" s="1"/>
      <c r="FHV87" s="1"/>
      <c r="FHW87" s="1"/>
      <c r="FHX87" s="1"/>
      <c r="FHY87" s="1"/>
      <c r="FHZ87" s="1"/>
      <c r="FIA87" s="1"/>
      <c r="FIB87" s="1"/>
      <c r="FIC87" s="1"/>
      <c r="FID87" s="1"/>
      <c r="FIE87" s="1"/>
      <c r="FIF87" s="1"/>
      <c r="FIG87" s="1"/>
      <c r="FIH87" s="1"/>
      <c r="FII87" s="1"/>
      <c r="FIJ87" s="1"/>
      <c r="FIK87" s="1"/>
      <c r="FIL87" s="1"/>
      <c r="FIM87" s="1"/>
      <c r="FIN87" s="1"/>
      <c r="FIO87" s="1"/>
      <c r="FIP87" s="1"/>
      <c r="FIQ87" s="1"/>
      <c r="FIR87" s="1"/>
      <c r="FIS87" s="1"/>
      <c r="FIT87" s="1"/>
      <c r="FIU87" s="1"/>
      <c r="FIV87" s="1"/>
      <c r="FIW87" s="1"/>
      <c r="FIX87" s="1"/>
      <c r="FIY87" s="1"/>
      <c r="FIZ87" s="1"/>
      <c r="FJA87" s="1"/>
      <c r="FJB87" s="1"/>
      <c r="FJC87" s="1"/>
      <c r="FJD87" s="1"/>
      <c r="FJE87" s="1"/>
      <c r="FJF87" s="1"/>
      <c r="FJG87" s="1"/>
      <c r="FJH87" s="1"/>
      <c r="FJI87" s="1"/>
      <c r="FJJ87" s="1"/>
      <c r="FJK87" s="1"/>
      <c r="FJL87" s="1"/>
      <c r="FJM87" s="1"/>
      <c r="FJN87" s="1"/>
      <c r="FJO87" s="1"/>
      <c r="FJP87" s="1"/>
      <c r="FJQ87" s="1"/>
      <c r="FJR87" s="1"/>
      <c r="FJS87" s="1"/>
      <c r="FJT87" s="1"/>
      <c r="FJU87" s="1"/>
      <c r="FJV87" s="1"/>
      <c r="FJW87" s="1"/>
      <c r="FJX87" s="1"/>
      <c r="FJY87" s="1"/>
      <c r="FJZ87" s="1"/>
      <c r="FKA87" s="1"/>
      <c r="FKB87" s="1"/>
      <c r="FKC87" s="1"/>
      <c r="FKD87" s="1"/>
      <c r="FKE87" s="1"/>
      <c r="FKF87" s="1"/>
      <c r="FKG87" s="1"/>
      <c r="FKH87" s="1"/>
      <c r="FKI87" s="1"/>
      <c r="FKJ87" s="1"/>
      <c r="FKK87" s="1"/>
      <c r="FKL87" s="1"/>
      <c r="FKM87" s="1"/>
      <c r="FKN87" s="1"/>
      <c r="FKO87" s="1"/>
      <c r="FKP87" s="1"/>
      <c r="FKQ87" s="1"/>
      <c r="FKR87" s="1"/>
      <c r="FKS87" s="1"/>
      <c r="FKT87" s="1"/>
      <c r="FKU87" s="1"/>
      <c r="FKV87" s="1"/>
      <c r="FKW87" s="1"/>
      <c r="FKX87" s="1"/>
      <c r="FKY87" s="1"/>
      <c r="FKZ87" s="1"/>
      <c r="FLA87" s="1"/>
      <c r="FLB87" s="1"/>
      <c r="FLC87" s="1"/>
      <c r="FLD87" s="1"/>
      <c r="FLE87" s="1"/>
      <c r="FLF87" s="1"/>
      <c r="FLG87" s="1"/>
      <c r="FLH87" s="1"/>
      <c r="FLI87" s="1"/>
      <c r="FLJ87" s="1"/>
      <c r="FLK87" s="1"/>
      <c r="FLL87" s="1"/>
      <c r="FLM87" s="1"/>
      <c r="FLN87" s="1"/>
      <c r="FLO87" s="1"/>
      <c r="FLP87" s="1"/>
      <c r="FLQ87" s="1"/>
      <c r="FLR87" s="1"/>
      <c r="FLS87" s="1"/>
      <c r="FLT87" s="1"/>
      <c r="FLU87" s="1"/>
      <c r="FLV87" s="1"/>
      <c r="FLW87" s="1"/>
      <c r="FLX87" s="1"/>
      <c r="FLY87" s="1"/>
      <c r="FLZ87" s="1"/>
      <c r="FMA87" s="1"/>
      <c r="FMB87" s="1"/>
      <c r="FMC87" s="1"/>
      <c r="FMD87" s="1"/>
      <c r="FME87" s="1"/>
      <c r="FMF87" s="1"/>
      <c r="FMG87" s="1"/>
      <c r="FMH87" s="1"/>
      <c r="FMI87" s="1"/>
      <c r="FMJ87" s="1"/>
      <c r="FMK87" s="1"/>
      <c r="FML87" s="1"/>
      <c r="FMM87" s="1"/>
      <c r="FMN87" s="1"/>
      <c r="FMO87" s="1"/>
      <c r="FMP87" s="1"/>
      <c r="FMQ87" s="1"/>
      <c r="FMR87" s="1"/>
      <c r="FMS87" s="1"/>
      <c r="FMT87" s="1"/>
      <c r="FMU87" s="1"/>
      <c r="FMV87" s="1"/>
      <c r="FMW87" s="1"/>
      <c r="FMX87" s="1"/>
      <c r="FMY87" s="1"/>
      <c r="FMZ87" s="1"/>
      <c r="FNA87" s="1"/>
      <c r="FNB87" s="1"/>
      <c r="FNC87" s="1"/>
      <c r="FND87" s="1"/>
      <c r="FNE87" s="1"/>
      <c r="FNF87" s="1"/>
      <c r="FNG87" s="1"/>
      <c r="FNH87" s="1"/>
      <c r="FNI87" s="1"/>
      <c r="FNJ87" s="1"/>
      <c r="FNK87" s="1"/>
      <c r="FNL87" s="1"/>
      <c r="FNM87" s="1"/>
      <c r="FNN87" s="1"/>
      <c r="FNO87" s="1"/>
      <c r="FNP87" s="1"/>
      <c r="FNQ87" s="1"/>
      <c r="FNR87" s="1"/>
      <c r="FNS87" s="1"/>
      <c r="FNT87" s="1"/>
      <c r="FNU87" s="1"/>
      <c r="FNV87" s="1"/>
      <c r="FNW87" s="1"/>
      <c r="FNX87" s="1"/>
      <c r="FNY87" s="1"/>
      <c r="FNZ87" s="1"/>
      <c r="FOA87" s="1"/>
      <c r="FOB87" s="1"/>
      <c r="FOC87" s="1"/>
      <c r="FOD87" s="1"/>
      <c r="FOE87" s="1"/>
      <c r="FOF87" s="1"/>
      <c r="FOG87" s="1"/>
      <c r="FOH87" s="1"/>
      <c r="FOI87" s="1"/>
      <c r="FOJ87" s="1"/>
      <c r="FOK87" s="1"/>
      <c r="FOL87" s="1"/>
      <c r="FOM87" s="1"/>
      <c r="FON87" s="1"/>
      <c r="FOO87" s="1"/>
      <c r="FOP87" s="1"/>
      <c r="FOQ87" s="1"/>
      <c r="FOR87" s="1"/>
      <c r="FOS87" s="1"/>
      <c r="FOT87" s="1"/>
      <c r="FOU87" s="1"/>
      <c r="FOV87" s="1"/>
      <c r="FOW87" s="1"/>
      <c r="FOX87" s="1"/>
      <c r="FOY87" s="1"/>
      <c r="FOZ87" s="1"/>
      <c r="FPA87" s="1"/>
      <c r="FPB87" s="1"/>
      <c r="FPC87" s="1"/>
      <c r="FPD87" s="1"/>
      <c r="FPE87" s="1"/>
      <c r="FPF87" s="1"/>
      <c r="FPG87" s="1"/>
      <c r="FPH87" s="1"/>
      <c r="FPI87" s="1"/>
      <c r="FPJ87" s="1"/>
      <c r="FPK87" s="1"/>
      <c r="FPL87" s="1"/>
      <c r="FPM87" s="1"/>
      <c r="FPN87" s="1"/>
      <c r="FPO87" s="1"/>
      <c r="FPP87" s="1"/>
      <c r="FPQ87" s="1"/>
      <c r="FPR87" s="1"/>
      <c r="FPS87" s="1"/>
      <c r="FPT87" s="1"/>
      <c r="FPU87" s="1"/>
      <c r="FPV87" s="1"/>
      <c r="FPW87" s="1"/>
      <c r="FPX87" s="1"/>
      <c r="FPY87" s="1"/>
      <c r="FPZ87" s="1"/>
      <c r="FQA87" s="1"/>
      <c r="FQB87" s="1"/>
      <c r="FQC87" s="1"/>
      <c r="FQD87" s="1"/>
      <c r="FQE87" s="1"/>
      <c r="FQF87" s="1"/>
      <c r="FQG87" s="1"/>
      <c r="FQH87" s="1"/>
      <c r="FQI87" s="1"/>
      <c r="FQJ87" s="1"/>
      <c r="FQK87" s="1"/>
      <c r="FQL87" s="1"/>
      <c r="FQM87" s="1"/>
      <c r="FQN87" s="1"/>
      <c r="FQO87" s="1"/>
      <c r="FQP87" s="1"/>
      <c r="FQQ87" s="1"/>
      <c r="FQR87" s="1"/>
      <c r="FQS87" s="1"/>
      <c r="FQT87" s="1"/>
      <c r="FQU87" s="1"/>
      <c r="FQV87" s="1"/>
      <c r="FQW87" s="1"/>
      <c r="FQX87" s="1"/>
      <c r="FQY87" s="1"/>
      <c r="FQZ87" s="1"/>
      <c r="FRA87" s="1"/>
      <c r="FRB87" s="1"/>
      <c r="FRC87" s="1"/>
      <c r="FRD87" s="1"/>
      <c r="FRE87" s="1"/>
      <c r="FRF87" s="1"/>
      <c r="FRG87" s="1"/>
      <c r="FRH87" s="1"/>
      <c r="FRI87" s="1"/>
      <c r="FRJ87" s="1"/>
      <c r="FRK87" s="1"/>
      <c r="FRL87" s="1"/>
      <c r="FRM87" s="1"/>
      <c r="FRN87" s="1"/>
      <c r="FRO87" s="1"/>
      <c r="FRP87" s="1"/>
      <c r="FRQ87" s="1"/>
      <c r="FRR87" s="1"/>
      <c r="FRS87" s="1"/>
      <c r="FRT87" s="1"/>
      <c r="FRU87" s="1"/>
      <c r="FRV87" s="1"/>
      <c r="FRW87" s="1"/>
      <c r="FRX87" s="1"/>
      <c r="FRY87" s="1"/>
      <c r="FRZ87" s="1"/>
      <c r="FSA87" s="1"/>
      <c r="FSB87" s="1"/>
      <c r="FSC87" s="1"/>
      <c r="FSD87" s="1"/>
      <c r="FSE87" s="1"/>
      <c r="FSF87" s="1"/>
      <c r="FSG87" s="1"/>
      <c r="FSH87" s="1"/>
      <c r="FSI87" s="1"/>
      <c r="FSJ87" s="1"/>
      <c r="FSK87" s="1"/>
      <c r="FSL87" s="1"/>
      <c r="FSM87" s="1"/>
      <c r="FSN87" s="1"/>
      <c r="FSO87" s="1"/>
      <c r="FSP87" s="1"/>
      <c r="FSQ87" s="1"/>
      <c r="FSR87" s="1"/>
      <c r="FSS87" s="1"/>
      <c r="FST87" s="1"/>
      <c r="FSU87" s="1"/>
      <c r="FSV87" s="1"/>
      <c r="FSW87" s="1"/>
      <c r="FSX87" s="1"/>
      <c r="FSY87" s="1"/>
      <c r="FSZ87" s="1"/>
      <c r="FTA87" s="1"/>
      <c r="FTB87" s="1"/>
      <c r="FTC87" s="1"/>
      <c r="FTD87" s="1"/>
      <c r="FTE87" s="1"/>
      <c r="FTF87" s="1"/>
      <c r="FTG87" s="1"/>
      <c r="FTH87" s="1"/>
      <c r="FTI87" s="1"/>
      <c r="FTJ87" s="1"/>
      <c r="FTK87" s="1"/>
      <c r="FTL87" s="1"/>
      <c r="FTM87" s="1"/>
      <c r="FTN87" s="1"/>
      <c r="FTO87" s="1"/>
      <c r="FTP87" s="1"/>
      <c r="FTQ87" s="1"/>
      <c r="FTR87" s="1"/>
      <c r="FTS87" s="1"/>
      <c r="FTT87" s="1"/>
      <c r="FTU87" s="1"/>
      <c r="FTV87" s="1"/>
      <c r="FTW87" s="1"/>
      <c r="FTX87" s="1"/>
      <c r="FTY87" s="1"/>
      <c r="FTZ87" s="1"/>
      <c r="FUA87" s="1"/>
      <c r="FUB87" s="1"/>
      <c r="FUC87" s="1"/>
      <c r="FUD87" s="1"/>
      <c r="FUE87" s="1"/>
      <c r="FUF87" s="1"/>
      <c r="FUG87" s="1"/>
      <c r="FUH87" s="1"/>
      <c r="FUI87" s="1"/>
      <c r="FUJ87" s="1"/>
      <c r="FUK87" s="1"/>
      <c r="FUL87" s="1"/>
      <c r="FUM87" s="1"/>
      <c r="FUN87" s="1"/>
      <c r="FUO87" s="1"/>
      <c r="FUP87" s="1"/>
      <c r="FUQ87" s="1"/>
      <c r="FUR87" s="1"/>
      <c r="FUS87" s="1"/>
      <c r="FUT87" s="1"/>
      <c r="FUU87" s="1"/>
      <c r="FUV87" s="1"/>
      <c r="FUW87" s="1"/>
      <c r="FUX87" s="1"/>
      <c r="FUY87" s="1"/>
      <c r="FUZ87" s="1"/>
      <c r="FVA87" s="1"/>
      <c r="FVB87" s="1"/>
      <c r="FVC87" s="1"/>
      <c r="FVD87" s="1"/>
      <c r="FVE87" s="1"/>
      <c r="FVF87" s="1"/>
      <c r="FVG87" s="1"/>
      <c r="FVH87" s="1"/>
      <c r="FVI87" s="1"/>
      <c r="FVJ87" s="1"/>
      <c r="FVK87" s="1"/>
      <c r="FVL87" s="1"/>
      <c r="FVM87" s="1"/>
      <c r="FVN87" s="1"/>
      <c r="FVO87" s="1"/>
      <c r="FVP87" s="1"/>
      <c r="FVQ87" s="1"/>
      <c r="FVR87" s="1"/>
      <c r="FVS87" s="1"/>
      <c r="FVT87" s="1"/>
      <c r="FVU87" s="1"/>
      <c r="FVV87" s="1"/>
      <c r="FVW87" s="1"/>
      <c r="FVX87" s="1"/>
      <c r="FVY87" s="1"/>
      <c r="FVZ87" s="1"/>
      <c r="FWA87" s="1"/>
      <c r="FWB87" s="1"/>
      <c r="FWC87" s="1"/>
      <c r="FWD87" s="1"/>
      <c r="FWE87" s="1"/>
      <c r="FWF87" s="1"/>
      <c r="FWG87" s="1"/>
      <c r="FWH87" s="1"/>
      <c r="FWI87" s="1"/>
      <c r="FWJ87" s="1"/>
      <c r="FWK87" s="1"/>
      <c r="FWL87" s="1"/>
      <c r="FWM87" s="1"/>
      <c r="FWN87" s="1"/>
      <c r="FWO87" s="1"/>
      <c r="FWP87" s="1"/>
      <c r="FWQ87" s="1"/>
      <c r="FWR87" s="1"/>
      <c r="FWS87" s="1"/>
      <c r="FWT87" s="1"/>
      <c r="FWU87" s="1"/>
      <c r="FWV87" s="1"/>
      <c r="FWW87" s="1"/>
      <c r="FWX87" s="1"/>
      <c r="FWY87" s="1"/>
      <c r="FWZ87" s="1"/>
      <c r="FXA87" s="1"/>
      <c r="FXB87" s="1"/>
      <c r="FXC87" s="1"/>
      <c r="FXD87" s="1"/>
      <c r="FXE87" s="1"/>
      <c r="FXF87" s="1"/>
      <c r="FXG87" s="1"/>
      <c r="FXH87" s="1"/>
      <c r="FXI87" s="1"/>
      <c r="FXJ87" s="1"/>
      <c r="FXK87" s="1"/>
      <c r="FXL87" s="1"/>
      <c r="FXM87" s="1"/>
      <c r="FXN87" s="1"/>
      <c r="FXO87" s="1"/>
      <c r="FXP87" s="1"/>
      <c r="FXQ87" s="1"/>
      <c r="FXR87" s="1"/>
      <c r="FXS87" s="1"/>
      <c r="FXT87" s="1"/>
      <c r="FXU87" s="1"/>
      <c r="FXV87" s="1"/>
      <c r="FXW87" s="1"/>
      <c r="FXX87" s="1"/>
      <c r="FXY87" s="1"/>
      <c r="FXZ87" s="1"/>
      <c r="FYA87" s="1"/>
      <c r="FYB87" s="1"/>
      <c r="FYC87" s="1"/>
      <c r="FYD87" s="1"/>
      <c r="FYE87" s="1"/>
      <c r="FYF87" s="1"/>
      <c r="FYG87" s="1"/>
      <c r="FYH87" s="1"/>
      <c r="FYI87" s="1"/>
      <c r="FYJ87" s="1"/>
      <c r="FYK87" s="1"/>
      <c r="FYL87" s="1"/>
      <c r="FYM87" s="1"/>
      <c r="FYN87" s="1"/>
      <c r="FYO87" s="1"/>
      <c r="FYP87" s="1"/>
      <c r="FYQ87" s="1"/>
      <c r="FYR87" s="1"/>
      <c r="FYS87" s="1"/>
      <c r="FYT87" s="1"/>
      <c r="FYU87" s="1"/>
      <c r="FYV87" s="1"/>
      <c r="FYW87" s="1"/>
      <c r="FYX87" s="1"/>
      <c r="FYY87" s="1"/>
      <c r="FYZ87" s="1"/>
      <c r="FZA87" s="1"/>
      <c r="FZB87" s="1"/>
      <c r="FZC87" s="1"/>
      <c r="FZD87" s="1"/>
      <c r="FZE87" s="1"/>
      <c r="FZF87" s="1"/>
      <c r="FZG87" s="1"/>
      <c r="FZH87" s="1"/>
      <c r="FZI87" s="1"/>
      <c r="FZJ87" s="1"/>
      <c r="FZK87" s="1"/>
      <c r="FZL87" s="1"/>
      <c r="FZM87" s="1"/>
      <c r="FZN87" s="1"/>
      <c r="FZO87" s="1"/>
      <c r="FZP87" s="1"/>
      <c r="FZQ87" s="1"/>
      <c r="FZR87" s="1"/>
      <c r="FZS87" s="1"/>
      <c r="FZT87" s="1"/>
      <c r="FZU87" s="1"/>
      <c r="FZV87" s="1"/>
      <c r="FZW87" s="1"/>
      <c r="FZX87" s="1"/>
      <c r="FZY87" s="1"/>
      <c r="FZZ87" s="1"/>
      <c r="GAA87" s="1"/>
      <c r="GAB87" s="1"/>
      <c r="GAC87" s="1"/>
      <c r="GAD87" s="1"/>
      <c r="GAE87" s="1"/>
      <c r="GAF87" s="1"/>
      <c r="GAG87" s="1"/>
      <c r="GAH87" s="1"/>
      <c r="GAI87" s="1"/>
      <c r="GAJ87" s="1"/>
      <c r="GAK87" s="1"/>
      <c r="GAL87" s="1"/>
      <c r="GAM87" s="1"/>
      <c r="GAN87" s="1"/>
      <c r="GAO87" s="1"/>
      <c r="GAP87" s="1"/>
      <c r="GAQ87" s="1"/>
      <c r="GAR87" s="1"/>
      <c r="GAS87" s="1"/>
      <c r="GAT87" s="1"/>
      <c r="GAU87" s="1"/>
      <c r="GAV87" s="1"/>
      <c r="GAW87" s="1"/>
      <c r="GAX87" s="1"/>
      <c r="GAY87" s="1"/>
      <c r="GAZ87" s="1"/>
      <c r="GBA87" s="1"/>
      <c r="GBB87" s="1"/>
      <c r="GBC87" s="1"/>
      <c r="GBD87" s="1"/>
      <c r="GBE87" s="1"/>
      <c r="GBF87" s="1"/>
      <c r="GBG87" s="1"/>
      <c r="GBH87" s="1"/>
      <c r="GBI87" s="1"/>
      <c r="GBJ87" s="1"/>
      <c r="GBK87" s="1"/>
      <c r="GBL87" s="1"/>
      <c r="GBM87" s="1"/>
      <c r="GBN87" s="1"/>
      <c r="GBO87" s="1"/>
      <c r="GBP87" s="1"/>
      <c r="GBQ87" s="1"/>
      <c r="GBR87" s="1"/>
      <c r="GBS87" s="1"/>
      <c r="GBT87" s="1"/>
      <c r="GBU87" s="1"/>
      <c r="GBV87" s="1"/>
      <c r="GBW87" s="1"/>
      <c r="GBX87" s="1"/>
      <c r="GBY87" s="1"/>
      <c r="GBZ87" s="1"/>
      <c r="GCA87" s="1"/>
      <c r="GCB87" s="1"/>
      <c r="GCC87" s="1"/>
      <c r="GCD87" s="1"/>
      <c r="GCE87" s="1"/>
      <c r="GCF87" s="1"/>
      <c r="GCG87" s="1"/>
      <c r="GCH87" s="1"/>
      <c r="GCI87" s="1"/>
      <c r="GCJ87" s="1"/>
      <c r="GCK87" s="1"/>
      <c r="GCL87" s="1"/>
      <c r="GCM87" s="1"/>
      <c r="GCN87" s="1"/>
      <c r="GCO87" s="1"/>
      <c r="GCP87" s="1"/>
      <c r="GCQ87" s="1"/>
      <c r="GCR87" s="1"/>
      <c r="GCS87" s="1"/>
      <c r="GCT87" s="1"/>
      <c r="GCU87" s="1"/>
      <c r="GCV87" s="1"/>
      <c r="GCW87" s="1"/>
      <c r="GCX87" s="1"/>
      <c r="GCY87" s="1"/>
      <c r="GCZ87" s="1"/>
      <c r="GDA87" s="1"/>
      <c r="GDB87" s="1"/>
      <c r="GDC87" s="1"/>
      <c r="GDD87" s="1"/>
      <c r="GDE87" s="1"/>
      <c r="GDF87" s="1"/>
      <c r="GDG87" s="1"/>
      <c r="GDH87" s="1"/>
      <c r="GDI87" s="1"/>
      <c r="GDJ87" s="1"/>
      <c r="GDK87" s="1"/>
      <c r="GDL87" s="1"/>
      <c r="GDM87" s="1"/>
      <c r="GDN87" s="1"/>
      <c r="GDO87" s="1"/>
      <c r="GDP87" s="1"/>
      <c r="GDQ87" s="1"/>
      <c r="GDR87" s="1"/>
      <c r="GDS87" s="1"/>
      <c r="GDT87" s="1"/>
      <c r="GDU87" s="1"/>
      <c r="GDV87" s="1"/>
      <c r="GDW87" s="1"/>
      <c r="GDX87" s="1"/>
      <c r="GDY87" s="1"/>
      <c r="GDZ87" s="1"/>
      <c r="GEA87" s="1"/>
      <c r="GEB87" s="1"/>
      <c r="GEC87" s="1"/>
      <c r="GED87" s="1"/>
      <c r="GEE87" s="1"/>
      <c r="GEF87" s="1"/>
      <c r="GEG87" s="1"/>
      <c r="GEH87" s="1"/>
      <c r="GEI87" s="1"/>
      <c r="GEJ87" s="1"/>
      <c r="GEK87" s="1"/>
      <c r="GEL87" s="1"/>
      <c r="GEM87" s="1"/>
      <c r="GEN87" s="1"/>
      <c r="GEO87" s="1"/>
      <c r="GEP87" s="1"/>
      <c r="GEQ87" s="1"/>
      <c r="GER87" s="1"/>
      <c r="GES87" s="1"/>
      <c r="GET87" s="1"/>
      <c r="GEU87" s="1"/>
      <c r="GEV87" s="1"/>
      <c r="GEW87" s="1"/>
      <c r="GEX87" s="1"/>
      <c r="GEY87" s="1"/>
      <c r="GEZ87" s="1"/>
      <c r="GFA87" s="1"/>
      <c r="GFB87" s="1"/>
      <c r="GFC87" s="1"/>
      <c r="GFD87" s="1"/>
      <c r="GFE87" s="1"/>
      <c r="GFF87" s="1"/>
      <c r="GFG87" s="1"/>
      <c r="GFH87" s="1"/>
      <c r="GFI87" s="1"/>
      <c r="GFJ87" s="1"/>
      <c r="GFK87" s="1"/>
      <c r="GFL87" s="1"/>
      <c r="GFM87" s="1"/>
      <c r="GFN87" s="1"/>
      <c r="GFO87" s="1"/>
      <c r="GFP87" s="1"/>
      <c r="GFQ87" s="1"/>
      <c r="GFR87" s="1"/>
      <c r="GFS87" s="1"/>
      <c r="GFT87" s="1"/>
      <c r="GFU87" s="1"/>
      <c r="GFV87" s="1"/>
      <c r="GFW87" s="1"/>
      <c r="GFX87" s="1"/>
      <c r="GFY87" s="1"/>
      <c r="GFZ87" s="1"/>
      <c r="GGA87" s="1"/>
      <c r="GGB87" s="1"/>
      <c r="GGC87" s="1"/>
      <c r="GGD87" s="1"/>
      <c r="GGE87" s="1"/>
      <c r="GGF87" s="1"/>
      <c r="GGG87" s="1"/>
      <c r="GGH87" s="1"/>
      <c r="GGI87" s="1"/>
      <c r="GGJ87" s="1"/>
      <c r="GGK87" s="1"/>
      <c r="GGL87" s="1"/>
      <c r="GGM87" s="1"/>
      <c r="GGN87" s="1"/>
      <c r="GGO87" s="1"/>
      <c r="GGP87" s="1"/>
      <c r="GGQ87" s="1"/>
      <c r="GGR87" s="1"/>
      <c r="GGS87" s="1"/>
      <c r="GGT87" s="1"/>
      <c r="GGU87" s="1"/>
      <c r="GGV87" s="1"/>
      <c r="GGW87" s="1"/>
      <c r="GGX87" s="1"/>
      <c r="GGY87" s="1"/>
      <c r="GGZ87" s="1"/>
      <c r="GHA87" s="1"/>
      <c r="GHB87" s="1"/>
      <c r="GHC87" s="1"/>
      <c r="GHD87" s="1"/>
      <c r="GHE87" s="1"/>
      <c r="GHF87" s="1"/>
      <c r="GHG87" s="1"/>
      <c r="GHH87" s="1"/>
      <c r="GHI87" s="1"/>
      <c r="GHJ87" s="1"/>
      <c r="GHK87" s="1"/>
      <c r="GHL87" s="1"/>
      <c r="GHM87" s="1"/>
      <c r="GHN87" s="1"/>
      <c r="GHO87" s="1"/>
      <c r="GHP87" s="1"/>
      <c r="GHQ87" s="1"/>
      <c r="GHR87" s="1"/>
      <c r="GHS87" s="1"/>
      <c r="GHT87" s="1"/>
      <c r="GHU87" s="1"/>
      <c r="GHV87" s="1"/>
      <c r="GHW87" s="1"/>
      <c r="GHX87" s="1"/>
      <c r="GHY87" s="1"/>
      <c r="GHZ87" s="1"/>
      <c r="GIA87" s="1"/>
      <c r="GIB87" s="1"/>
      <c r="GIC87" s="1"/>
      <c r="GID87" s="1"/>
      <c r="GIE87" s="1"/>
      <c r="GIF87" s="1"/>
      <c r="GIG87" s="1"/>
      <c r="GIH87" s="1"/>
      <c r="GII87" s="1"/>
      <c r="GIJ87" s="1"/>
      <c r="GIK87" s="1"/>
      <c r="GIL87" s="1"/>
      <c r="GIM87" s="1"/>
      <c r="GIN87" s="1"/>
      <c r="GIO87" s="1"/>
      <c r="GIP87" s="1"/>
      <c r="GIQ87" s="1"/>
      <c r="GIR87" s="1"/>
      <c r="GIS87" s="1"/>
      <c r="GIT87" s="1"/>
      <c r="GIU87" s="1"/>
      <c r="GIV87" s="1"/>
      <c r="GIW87" s="1"/>
      <c r="GIX87" s="1"/>
      <c r="GIY87" s="1"/>
      <c r="GIZ87" s="1"/>
      <c r="GJA87" s="1"/>
      <c r="GJB87" s="1"/>
      <c r="GJC87" s="1"/>
      <c r="GJD87" s="1"/>
      <c r="GJE87" s="1"/>
      <c r="GJF87" s="1"/>
      <c r="GJG87" s="1"/>
      <c r="GJH87" s="1"/>
      <c r="GJI87" s="1"/>
      <c r="GJJ87" s="1"/>
      <c r="GJK87" s="1"/>
      <c r="GJL87" s="1"/>
      <c r="GJM87" s="1"/>
      <c r="GJN87" s="1"/>
      <c r="GJO87" s="1"/>
      <c r="GJP87" s="1"/>
      <c r="GJQ87" s="1"/>
      <c r="GJR87" s="1"/>
      <c r="GJS87" s="1"/>
      <c r="GJT87" s="1"/>
      <c r="GJU87" s="1"/>
      <c r="GJV87" s="1"/>
      <c r="GJW87" s="1"/>
      <c r="GJX87" s="1"/>
      <c r="GJY87" s="1"/>
      <c r="GJZ87" s="1"/>
      <c r="GKA87" s="1"/>
      <c r="GKB87" s="1"/>
      <c r="GKC87" s="1"/>
      <c r="GKD87" s="1"/>
      <c r="GKE87" s="1"/>
      <c r="GKF87" s="1"/>
      <c r="GKG87" s="1"/>
      <c r="GKH87" s="1"/>
      <c r="GKI87" s="1"/>
      <c r="GKJ87" s="1"/>
      <c r="GKK87" s="1"/>
      <c r="GKL87" s="1"/>
      <c r="GKM87" s="1"/>
      <c r="GKN87" s="1"/>
      <c r="GKO87" s="1"/>
      <c r="GKP87" s="1"/>
      <c r="GKQ87" s="1"/>
      <c r="GKR87" s="1"/>
      <c r="GKS87" s="1"/>
      <c r="GKT87" s="1"/>
      <c r="GKU87" s="1"/>
      <c r="GKV87" s="1"/>
      <c r="GKW87" s="1"/>
      <c r="GKX87" s="1"/>
      <c r="GKY87" s="1"/>
      <c r="GKZ87" s="1"/>
      <c r="GLA87" s="1"/>
      <c r="GLB87" s="1"/>
      <c r="GLC87" s="1"/>
      <c r="GLD87" s="1"/>
      <c r="GLE87" s="1"/>
      <c r="GLF87" s="1"/>
      <c r="GLG87" s="1"/>
      <c r="GLH87" s="1"/>
      <c r="GLI87" s="1"/>
      <c r="GLJ87" s="1"/>
      <c r="GLK87" s="1"/>
      <c r="GLL87" s="1"/>
      <c r="GLM87" s="1"/>
      <c r="GLN87" s="1"/>
      <c r="GLO87" s="1"/>
      <c r="GLP87" s="1"/>
      <c r="GLQ87" s="1"/>
      <c r="GLR87" s="1"/>
      <c r="GLS87" s="1"/>
      <c r="GLT87" s="1"/>
      <c r="GLU87" s="1"/>
      <c r="GLV87" s="1"/>
      <c r="GLW87" s="1"/>
      <c r="GLX87" s="1"/>
      <c r="GLY87" s="1"/>
      <c r="GLZ87" s="1"/>
      <c r="GMA87" s="1"/>
      <c r="GMB87" s="1"/>
      <c r="GMC87" s="1"/>
      <c r="GMD87" s="1"/>
      <c r="GME87" s="1"/>
      <c r="GMF87" s="1"/>
      <c r="GMG87" s="1"/>
      <c r="GMH87" s="1"/>
      <c r="GMI87" s="1"/>
      <c r="GMJ87" s="1"/>
      <c r="GMK87" s="1"/>
      <c r="GML87" s="1"/>
      <c r="GMM87" s="1"/>
      <c r="GMN87" s="1"/>
      <c r="GMO87" s="1"/>
      <c r="GMP87" s="1"/>
      <c r="GMQ87" s="1"/>
      <c r="GMR87" s="1"/>
      <c r="GMS87" s="1"/>
      <c r="GMT87" s="1"/>
      <c r="GMU87" s="1"/>
      <c r="GMV87" s="1"/>
      <c r="GMW87" s="1"/>
      <c r="GMX87" s="1"/>
      <c r="GMY87" s="1"/>
      <c r="GMZ87" s="1"/>
      <c r="GNA87" s="1"/>
      <c r="GNB87" s="1"/>
      <c r="GNC87" s="1"/>
      <c r="GND87" s="1"/>
      <c r="GNE87" s="1"/>
      <c r="GNF87" s="1"/>
      <c r="GNG87" s="1"/>
      <c r="GNH87" s="1"/>
      <c r="GNI87" s="1"/>
      <c r="GNJ87" s="1"/>
      <c r="GNK87" s="1"/>
      <c r="GNL87" s="1"/>
      <c r="GNM87" s="1"/>
      <c r="GNN87" s="1"/>
      <c r="GNO87" s="1"/>
      <c r="GNP87" s="1"/>
      <c r="GNQ87" s="1"/>
      <c r="GNR87" s="1"/>
      <c r="GNS87" s="1"/>
      <c r="GNT87" s="1"/>
      <c r="GNU87" s="1"/>
      <c r="GNV87" s="1"/>
      <c r="GNW87" s="1"/>
      <c r="GNX87" s="1"/>
      <c r="GNY87" s="1"/>
      <c r="GNZ87" s="1"/>
      <c r="GOA87" s="1"/>
      <c r="GOB87" s="1"/>
      <c r="GOC87" s="1"/>
      <c r="GOD87" s="1"/>
      <c r="GOE87" s="1"/>
      <c r="GOF87" s="1"/>
      <c r="GOG87" s="1"/>
      <c r="GOH87" s="1"/>
      <c r="GOI87" s="1"/>
      <c r="GOJ87" s="1"/>
      <c r="GOK87" s="1"/>
      <c r="GOL87" s="1"/>
      <c r="GOM87" s="1"/>
      <c r="GON87" s="1"/>
      <c r="GOO87" s="1"/>
      <c r="GOP87" s="1"/>
      <c r="GOQ87" s="1"/>
      <c r="GOR87" s="1"/>
      <c r="GOS87" s="1"/>
      <c r="GOT87" s="1"/>
      <c r="GOU87" s="1"/>
      <c r="GOV87" s="1"/>
      <c r="GOW87" s="1"/>
      <c r="GOX87" s="1"/>
      <c r="GOY87" s="1"/>
      <c r="GOZ87" s="1"/>
      <c r="GPA87" s="1"/>
      <c r="GPB87" s="1"/>
      <c r="GPC87" s="1"/>
      <c r="GPD87" s="1"/>
      <c r="GPE87" s="1"/>
      <c r="GPF87" s="1"/>
      <c r="GPG87" s="1"/>
      <c r="GPH87" s="1"/>
      <c r="GPI87" s="1"/>
      <c r="GPJ87" s="1"/>
      <c r="GPK87" s="1"/>
      <c r="GPL87" s="1"/>
      <c r="GPM87" s="1"/>
      <c r="GPN87" s="1"/>
      <c r="GPO87" s="1"/>
      <c r="GPP87" s="1"/>
      <c r="GPQ87" s="1"/>
      <c r="GPR87" s="1"/>
      <c r="GPS87" s="1"/>
      <c r="GPT87" s="1"/>
      <c r="GPU87" s="1"/>
      <c r="GPV87" s="1"/>
      <c r="GPW87" s="1"/>
      <c r="GPX87" s="1"/>
      <c r="GPY87" s="1"/>
      <c r="GPZ87" s="1"/>
      <c r="GQA87" s="1"/>
      <c r="GQB87" s="1"/>
      <c r="GQC87" s="1"/>
      <c r="GQD87" s="1"/>
      <c r="GQE87" s="1"/>
      <c r="GQF87" s="1"/>
      <c r="GQG87" s="1"/>
      <c r="GQH87" s="1"/>
      <c r="GQI87" s="1"/>
      <c r="GQJ87" s="1"/>
      <c r="GQK87" s="1"/>
      <c r="GQL87" s="1"/>
      <c r="GQM87" s="1"/>
      <c r="GQN87" s="1"/>
      <c r="GQO87" s="1"/>
      <c r="GQP87" s="1"/>
      <c r="GQQ87" s="1"/>
      <c r="GQR87" s="1"/>
      <c r="GQS87" s="1"/>
      <c r="GQT87" s="1"/>
      <c r="GQU87" s="1"/>
      <c r="GQV87" s="1"/>
      <c r="GQW87" s="1"/>
      <c r="GQX87" s="1"/>
      <c r="GQY87" s="1"/>
      <c r="GQZ87" s="1"/>
      <c r="GRA87" s="1"/>
      <c r="GRB87" s="1"/>
      <c r="GRC87" s="1"/>
      <c r="GRD87" s="1"/>
      <c r="GRE87" s="1"/>
      <c r="GRF87" s="1"/>
      <c r="GRG87" s="1"/>
      <c r="GRH87" s="1"/>
      <c r="GRI87" s="1"/>
      <c r="GRJ87" s="1"/>
      <c r="GRK87" s="1"/>
      <c r="GRL87" s="1"/>
      <c r="GRM87" s="1"/>
      <c r="GRN87" s="1"/>
      <c r="GRO87" s="1"/>
      <c r="GRP87" s="1"/>
      <c r="GRQ87" s="1"/>
      <c r="GRR87" s="1"/>
      <c r="GRS87" s="1"/>
      <c r="GRT87" s="1"/>
      <c r="GRU87" s="1"/>
      <c r="GRV87" s="1"/>
      <c r="GRW87" s="1"/>
      <c r="GRX87" s="1"/>
      <c r="GRY87" s="1"/>
      <c r="GRZ87" s="1"/>
      <c r="GSA87" s="1"/>
      <c r="GSB87" s="1"/>
      <c r="GSC87" s="1"/>
      <c r="GSD87" s="1"/>
      <c r="GSE87" s="1"/>
      <c r="GSF87" s="1"/>
      <c r="GSG87" s="1"/>
      <c r="GSH87" s="1"/>
      <c r="GSI87" s="1"/>
      <c r="GSJ87" s="1"/>
      <c r="GSK87" s="1"/>
      <c r="GSL87" s="1"/>
      <c r="GSM87" s="1"/>
      <c r="GSN87" s="1"/>
      <c r="GSO87" s="1"/>
      <c r="GSP87" s="1"/>
      <c r="GSQ87" s="1"/>
      <c r="GSR87" s="1"/>
      <c r="GSS87" s="1"/>
      <c r="GST87" s="1"/>
      <c r="GSU87" s="1"/>
      <c r="GSV87" s="1"/>
      <c r="GSW87" s="1"/>
      <c r="GSX87" s="1"/>
      <c r="GSY87" s="1"/>
      <c r="GSZ87" s="1"/>
      <c r="GTA87" s="1"/>
      <c r="GTB87" s="1"/>
      <c r="GTC87" s="1"/>
      <c r="GTD87" s="1"/>
      <c r="GTE87" s="1"/>
      <c r="GTF87" s="1"/>
      <c r="GTG87" s="1"/>
      <c r="GTH87" s="1"/>
      <c r="GTI87" s="1"/>
      <c r="GTJ87" s="1"/>
      <c r="GTK87" s="1"/>
      <c r="GTL87" s="1"/>
      <c r="GTM87" s="1"/>
      <c r="GTN87" s="1"/>
      <c r="GTO87" s="1"/>
      <c r="GTP87" s="1"/>
      <c r="GTQ87" s="1"/>
      <c r="GTR87" s="1"/>
      <c r="GTS87" s="1"/>
      <c r="GTT87" s="1"/>
      <c r="GTU87" s="1"/>
      <c r="GTV87" s="1"/>
      <c r="GTW87" s="1"/>
      <c r="GTX87" s="1"/>
      <c r="GTY87" s="1"/>
      <c r="GTZ87" s="1"/>
      <c r="GUA87" s="1"/>
      <c r="GUB87" s="1"/>
      <c r="GUC87" s="1"/>
      <c r="GUD87" s="1"/>
      <c r="GUE87" s="1"/>
      <c r="GUF87" s="1"/>
      <c r="GUG87" s="1"/>
      <c r="GUH87" s="1"/>
      <c r="GUI87" s="1"/>
      <c r="GUJ87" s="1"/>
      <c r="GUK87" s="1"/>
      <c r="GUL87" s="1"/>
      <c r="GUM87" s="1"/>
      <c r="GUN87" s="1"/>
      <c r="GUO87" s="1"/>
      <c r="GUP87" s="1"/>
      <c r="GUQ87" s="1"/>
      <c r="GUR87" s="1"/>
      <c r="GUS87" s="1"/>
      <c r="GUT87" s="1"/>
      <c r="GUU87" s="1"/>
      <c r="GUV87" s="1"/>
      <c r="GUW87" s="1"/>
      <c r="GUX87" s="1"/>
      <c r="GUY87" s="1"/>
      <c r="GUZ87" s="1"/>
      <c r="GVA87" s="1"/>
      <c r="GVB87" s="1"/>
      <c r="GVC87" s="1"/>
      <c r="GVD87" s="1"/>
      <c r="GVE87" s="1"/>
      <c r="GVF87" s="1"/>
      <c r="GVG87" s="1"/>
      <c r="GVH87" s="1"/>
      <c r="GVI87" s="1"/>
      <c r="GVJ87" s="1"/>
      <c r="GVK87" s="1"/>
      <c r="GVL87" s="1"/>
      <c r="GVM87" s="1"/>
      <c r="GVN87" s="1"/>
      <c r="GVO87" s="1"/>
      <c r="GVP87" s="1"/>
      <c r="GVQ87" s="1"/>
      <c r="GVR87" s="1"/>
      <c r="GVS87" s="1"/>
      <c r="GVT87" s="1"/>
      <c r="GVU87" s="1"/>
      <c r="GVV87" s="1"/>
      <c r="GVW87" s="1"/>
      <c r="GVX87" s="1"/>
      <c r="GVY87" s="1"/>
      <c r="GVZ87" s="1"/>
      <c r="GWA87" s="1"/>
      <c r="GWB87" s="1"/>
      <c r="GWC87" s="1"/>
      <c r="GWD87" s="1"/>
      <c r="GWE87" s="1"/>
      <c r="GWF87" s="1"/>
      <c r="GWG87" s="1"/>
      <c r="GWH87" s="1"/>
      <c r="GWI87" s="1"/>
      <c r="GWJ87" s="1"/>
      <c r="GWK87" s="1"/>
      <c r="GWL87" s="1"/>
      <c r="GWM87" s="1"/>
      <c r="GWN87" s="1"/>
      <c r="GWO87" s="1"/>
      <c r="GWP87" s="1"/>
      <c r="GWQ87" s="1"/>
      <c r="GWR87" s="1"/>
      <c r="GWS87" s="1"/>
      <c r="GWT87" s="1"/>
      <c r="GWU87" s="1"/>
      <c r="GWV87" s="1"/>
      <c r="GWW87" s="1"/>
      <c r="GWX87" s="1"/>
      <c r="GWY87" s="1"/>
      <c r="GWZ87" s="1"/>
      <c r="GXA87" s="1"/>
      <c r="GXB87" s="1"/>
      <c r="GXC87" s="1"/>
      <c r="GXD87" s="1"/>
      <c r="GXE87" s="1"/>
      <c r="GXF87" s="1"/>
      <c r="GXG87" s="1"/>
      <c r="GXH87" s="1"/>
      <c r="GXI87" s="1"/>
      <c r="GXJ87" s="1"/>
      <c r="GXK87" s="1"/>
      <c r="GXL87" s="1"/>
      <c r="GXM87" s="1"/>
      <c r="GXN87" s="1"/>
      <c r="GXO87" s="1"/>
      <c r="GXP87" s="1"/>
      <c r="GXQ87" s="1"/>
      <c r="GXR87" s="1"/>
      <c r="GXS87" s="1"/>
      <c r="GXT87" s="1"/>
      <c r="GXU87" s="1"/>
      <c r="GXV87" s="1"/>
      <c r="GXW87" s="1"/>
      <c r="GXX87" s="1"/>
      <c r="GXY87" s="1"/>
      <c r="GXZ87" s="1"/>
      <c r="GYA87" s="1"/>
      <c r="GYB87" s="1"/>
      <c r="GYC87" s="1"/>
      <c r="GYD87" s="1"/>
      <c r="GYE87" s="1"/>
      <c r="GYF87" s="1"/>
      <c r="GYG87" s="1"/>
      <c r="GYH87" s="1"/>
      <c r="GYI87" s="1"/>
      <c r="GYJ87" s="1"/>
      <c r="GYK87" s="1"/>
      <c r="GYL87" s="1"/>
      <c r="GYM87" s="1"/>
      <c r="GYN87" s="1"/>
      <c r="GYO87" s="1"/>
      <c r="GYP87" s="1"/>
      <c r="GYQ87" s="1"/>
      <c r="GYR87" s="1"/>
      <c r="GYS87" s="1"/>
      <c r="GYT87" s="1"/>
      <c r="GYU87" s="1"/>
      <c r="GYV87" s="1"/>
      <c r="GYW87" s="1"/>
      <c r="GYX87" s="1"/>
      <c r="GYY87" s="1"/>
      <c r="GYZ87" s="1"/>
      <c r="GZA87" s="1"/>
      <c r="GZB87" s="1"/>
      <c r="GZC87" s="1"/>
      <c r="GZD87" s="1"/>
      <c r="GZE87" s="1"/>
      <c r="GZF87" s="1"/>
      <c r="GZG87" s="1"/>
      <c r="GZH87" s="1"/>
      <c r="GZI87" s="1"/>
      <c r="GZJ87" s="1"/>
      <c r="GZK87" s="1"/>
      <c r="GZL87" s="1"/>
      <c r="GZM87" s="1"/>
      <c r="GZN87" s="1"/>
      <c r="GZO87" s="1"/>
      <c r="GZP87" s="1"/>
      <c r="GZQ87" s="1"/>
      <c r="GZR87" s="1"/>
      <c r="GZS87" s="1"/>
      <c r="GZT87" s="1"/>
      <c r="GZU87" s="1"/>
      <c r="GZV87" s="1"/>
      <c r="GZW87" s="1"/>
      <c r="GZX87" s="1"/>
      <c r="GZY87" s="1"/>
      <c r="GZZ87" s="1"/>
      <c r="HAA87" s="1"/>
      <c r="HAB87" s="1"/>
      <c r="HAC87" s="1"/>
      <c r="HAD87" s="1"/>
      <c r="HAE87" s="1"/>
      <c r="HAF87" s="1"/>
      <c r="HAG87" s="1"/>
      <c r="HAH87" s="1"/>
      <c r="HAI87" s="1"/>
      <c r="HAJ87" s="1"/>
      <c r="HAK87" s="1"/>
      <c r="HAL87" s="1"/>
      <c r="HAM87" s="1"/>
      <c r="HAN87" s="1"/>
      <c r="HAO87" s="1"/>
      <c r="HAP87" s="1"/>
      <c r="HAQ87" s="1"/>
      <c r="HAR87" s="1"/>
      <c r="HAS87" s="1"/>
      <c r="HAT87" s="1"/>
      <c r="HAU87" s="1"/>
      <c r="HAV87" s="1"/>
      <c r="HAW87" s="1"/>
      <c r="HAX87" s="1"/>
      <c r="HAY87" s="1"/>
      <c r="HAZ87" s="1"/>
      <c r="HBA87" s="1"/>
      <c r="HBB87" s="1"/>
      <c r="HBC87" s="1"/>
      <c r="HBD87" s="1"/>
      <c r="HBE87" s="1"/>
      <c r="HBF87" s="1"/>
      <c r="HBG87" s="1"/>
      <c r="HBH87" s="1"/>
      <c r="HBI87" s="1"/>
      <c r="HBJ87" s="1"/>
      <c r="HBK87" s="1"/>
      <c r="HBL87" s="1"/>
      <c r="HBM87" s="1"/>
      <c r="HBN87" s="1"/>
      <c r="HBO87" s="1"/>
      <c r="HBP87" s="1"/>
      <c r="HBQ87" s="1"/>
      <c r="HBR87" s="1"/>
      <c r="HBS87" s="1"/>
      <c r="HBT87" s="1"/>
      <c r="HBU87" s="1"/>
      <c r="HBV87" s="1"/>
      <c r="HBW87" s="1"/>
      <c r="HBX87" s="1"/>
      <c r="HBY87" s="1"/>
      <c r="HBZ87" s="1"/>
      <c r="HCA87" s="1"/>
      <c r="HCB87" s="1"/>
      <c r="HCC87" s="1"/>
      <c r="HCD87" s="1"/>
      <c r="HCE87" s="1"/>
      <c r="HCF87" s="1"/>
      <c r="HCG87" s="1"/>
      <c r="HCH87" s="1"/>
      <c r="HCI87" s="1"/>
      <c r="HCJ87" s="1"/>
      <c r="HCK87" s="1"/>
      <c r="HCL87" s="1"/>
      <c r="HCM87" s="1"/>
      <c r="HCN87" s="1"/>
      <c r="HCO87" s="1"/>
      <c r="HCP87" s="1"/>
      <c r="HCQ87" s="1"/>
      <c r="HCR87" s="1"/>
      <c r="HCS87" s="1"/>
      <c r="HCT87" s="1"/>
      <c r="HCU87" s="1"/>
      <c r="HCV87" s="1"/>
      <c r="HCW87" s="1"/>
      <c r="HCX87" s="1"/>
      <c r="HCY87" s="1"/>
      <c r="HCZ87" s="1"/>
      <c r="HDA87" s="1"/>
      <c r="HDB87" s="1"/>
      <c r="HDC87" s="1"/>
      <c r="HDD87" s="1"/>
      <c r="HDE87" s="1"/>
      <c r="HDF87" s="1"/>
      <c r="HDG87" s="1"/>
      <c r="HDH87" s="1"/>
      <c r="HDI87" s="1"/>
      <c r="HDJ87" s="1"/>
      <c r="HDK87" s="1"/>
      <c r="HDL87" s="1"/>
      <c r="HDM87" s="1"/>
      <c r="HDN87" s="1"/>
      <c r="HDO87" s="1"/>
      <c r="HDP87" s="1"/>
      <c r="HDQ87" s="1"/>
      <c r="HDR87" s="1"/>
      <c r="HDS87" s="1"/>
      <c r="HDT87" s="1"/>
      <c r="HDU87" s="1"/>
      <c r="HDV87" s="1"/>
      <c r="HDW87" s="1"/>
      <c r="HDX87" s="1"/>
      <c r="HDY87" s="1"/>
      <c r="HDZ87" s="1"/>
      <c r="HEA87" s="1"/>
      <c r="HEB87" s="1"/>
      <c r="HEC87" s="1"/>
      <c r="HED87" s="1"/>
      <c r="HEE87" s="1"/>
      <c r="HEF87" s="1"/>
      <c r="HEG87" s="1"/>
      <c r="HEH87" s="1"/>
      <c r="HEI87" s="1"/>
      <c r="HEJ87" s="1"/>
      <c r="HEK87" s="1"/>
      <c r="HEL87" s="1"/>
      <c r="HEM87" s="1"/>
      <c r="HEN87" s="1"/>
      <c r="HEO87" s="1"/>
      <c r="HEP87" s="1"/>
      <c r="HEQ87" s="1"/>
      <c r="HER87" s="1"/>
      <c r="HES87" s="1"/>
      <c r="HET87" s="1"/>
      <c r="HEU87" s="1"/>
      <c r="HEV87" s="1"/>
      <c r="HEW87" s="1"/>
      <c r="HEX87" s="1"/>
      <c r="HEY87" s="1"/>
      <c r="HEZ87" s="1"/>
      <c r="HFA87" s="1"/>
      <c r="HFB87" s="1"/>
      <c r="HFC87" s="1"/>
      <c r="HFD87" s="1"/>
      <c r="HFE87" s="1"/>
      <c r="HFF87" s="1"/>
      <c r="HFG87" s="1"/>
      <c r="HFH87" s="1"/>
      <c r="HFI87" s="1"/>
      <c r="HFJ87" s="1"/>
      <c r="HFK87" s="1"/>
      <c r="HFL87" s="1"/>
      <c r="HFM87" s="1"/>
      <c r="HFN87" s="1"/>
      <c r="HFO87" s="1"/>
      <c r="HFP87" s="1"/>
      <c r="HFQ87" s="1"/>
      <c r="HFR87" s="1"/>
      <c r="HFS87" s="1"/>
      <c r="HFT87" s="1"/>
      <c r="HFU87" s="1"/>
      <c r="HFV87" s="1"/>
      <c r="HFW87" s="1"/>
      <c r="HFX87" s="1"/>
      <c r="HFY87" s="1"/>
      <c r="HFZ87" s="1"/>
      <c r="HGA87" s="1"/>
      <c r="HGB87" s="1"/>
      <c r="HGC87" s="1"/>
      <c r="HGD87" s="1"/>
      <c r="HGE87" s="1"/>
      <c r="HGF87" s="1"/>
      <c r="HGG87" s="1"/>
      <c r="HGH87" s="1"/>
      <c r="HGI87" s="1"/>
      <c r="HGJ87" s="1"/>
      <c r="HGK87" s="1"/>
      <c r="HGL87" s="1"/>
      <c r="HGM87" s="1"/>
      <c r="HGN87" s="1"/>
      <c r="HGO87" s="1"/>
      <c r="HGP87" s="1"/>
      <c r="HGQ87" s="1"/>
      <c r="HGR87" s="1"/>
      <c r="HGS87" s="1"/>
      <c r="HGT87" s="1"/>
      <c r="HGU87" s="1"/>
      <c r="HGV87" s="1"/>
      <c r="HGW87" s="1"/>
      <c r="HGX87" s="1"/>
      <c r="HGY87" s="1"/>
      <c r="HGZ87" s="1"/>
      <c r="HHA87" s="1"/>
      <c r="HHB87" s="1"/>
      <c r="HHC87" s="1"/>
      <c r="HHD87" s="1"/>
      <c r="HHE87" s="1"/>
      <c r="HHF87" s="1"/>
      <c r="HHG87" s="1"/>
      <c r="HHH87" s="1"/>
      <c r="HHI87" s="1"/>
      <c r="HHJ87" s="1"/>
      <c r="HHK87" s="1"/>
      <c r="HHL87" s="1"/>
      <c r="HHM87" s="1"/>
      <c r="HHN87" s="1"/>
      <c r="HHO87" s="1"/>
      <c r="HHP87" s="1"/>
      <c r="HHQ87" s="1"/>
      <c r="HHR87" s="1"/>
      <c r="HHS87" s="1"/>
      <c r="HHT87" s="1"/>
      <c r="HHU87" s="1"/>
      <c r="HHV87" s="1"/>
      <c r="HHW87" s="1"/>
      <c r="HHX87" s="1"/>
      <c r="HHY87" s="1"/>
      <c r="HHZ87" s="1"/>
      <c r="HIA87" s="1"/>
      <c r="HIB87" s="1"/>
      <c r="HIC87" s="1"/>
      <c r="HID87" s="1"/>
      <c r="HIE87" s="1"/>
      <c r="HIF87" s="1"/>
      <c r="HIG87" s="1"/>
      <c r="HIH87" s="1"/>
      <c r="HII87" s="1"/>
      <c r="HIJ87" s="1"/>
      <c r="HIK87" s="1"/>
      <c r="HIL87" s="1"/>
      <c r="HIM87" s="1"/>
      <c r="HIN87" s="1"/>
      <c r="HIO87" s="1"/>
      <c r="HIP87" s="1"/>
      <c r="HIQ87" s="1"/>
      <c r="HIR87" s="1"/>
      <c r="HIS87" s="1"/>
      <c r="HIT87" s="1"/>
      <c r="HIU87" s="1"/>
      <c r="HIV87" s="1"/>
      <c r="HIW87" s="1"/>
      <c r="HIX87" s="1"/>
      <c r="HIY87" s="1"/>
      <c r="HIZ87" s="1"/>
      <c r="HJA87" s="1"/>
      <c r="HJB87" s="1"/>
      <c r="HJC87" s="1"/>
      <c r="HJD87" s="1"/>
      <c r="HJE87" s="1"/>
      <c r="HJF87" s="1"/>
      <c r="HJG87" s="1"/>
      <c r="HJH87" s="1"/>
      <c r="HJI87" s="1"/>
      <c r="HJJ87" s="1"/>
      <c r="HJK87" s="1"/>
      <c r="HJL87" s="1"/>
      <c r="HJM87" s="1"/>
      <c r="HJN87" s="1"/>
      <c r="HJO87" s="1"/>
      <c r="HJP87" s="1"/>
      <c r="HJQ87" s="1"/>
      <c r="HJR87" s="1"/>
      <c r="HJS87" s="1"/>
      <c r="HJT87" s="1"/>
      <c r="HJU87" s="1"/>
      <c r="HJV87" s="1"/>
      <c r="HJW87" s="1"/>
      <c r="HJX87" s="1"/>
      <c r="HJY87" s="1"/>
      <c r="HJZ87" s="1"/>
      <c r="HKA87" s="1"/>
      <c r="HKB87" s="1"/>
      <c r="HKC87" s="1"/>
      <c r="HKD87" s="1"/>
      <c r="HKE87" s="1"/>
      <c r="HKF87" s="1"/>
      <c r="HKG87" s="1"/>
      <c r="HKH87" s="1"/>
      <c r="HKI87" s="1"/>
      <c r="HKJ87" s="1"/>
      <c r="HKK87" s="1"/>
      <c r="HKL87" s="1"/>
      <c r="HKM87" s="1"/>
      <c r="HKN87" s="1"/>
      <c r="HKO87" s="1"/>
      <c r="HKP87" s="1"/>
      <c r="HKQ87" s="1"/>
      <c r="HKR87" s="1"/>
      <c r="HKS87" s="1"/>
      <c r="HKT87" s="1"/>
      <c r="HKU87" s="1"/>
      <c r="HKV87" s="1"/>
      <c r="HKW87" s="1"/>
      <c r="HKX87" s="1"/>
      <c r="HKY87" s="1"/>
      <c r="HKZ87" s="1"/>
      <c r="HLA87" s="1"/>
      <c r="HLB87" s="1"/>
      <c r="HLC87" s="1"/>
      <c r="HLD87" s="1"/>
      <c r="HLE87" s="1"/>
      <c r="HLF87" s="1"/>
      <c r="HLG87" s="1"/>
      <c r="HLH87" s="1"/>
      <c r="HLI87" s="1"/>
      <c r="HLJ87" s="1"/>
      <c r="HLK87" s="1"/>
      <c r="HLL87" s="1"/>
      <c r="HLM87" s="1"/>
      <c r="HLN87" s="1"/>
      <c r="HLO87" s="1"/>
      <c r="HLP87" s="1"/>
      <c r="HLQ87" s="1"/>
      <c r="HLR87" s="1"/>
      <c r="HLS87" s="1"/>
      <c r="HLT87" s="1"/>
      <c r="HLU87" s="1"/>
      <c r="HLV87" s="1"/>
      <c r="HLW87" s="1"/>
      <c r="HLX87" s="1"/>
      <c r="HLY87" s="1"/>
      <c r="HLZ87" s="1"/>
      <c r="HMA87" s="1"/>
      <c r="HMB87" s="1"/>
      <c r="HMC87" s="1"/>
      <c r="HMD87" s="1"/>
      <c r="HME87" s="1"/>
      <c r="HMF87" s="1"/>
      <c r="HMG87" s="1"/>
      <c r="HMH87" s="1"/>
      <c r="HMI87" s="1"/>
      <c r="HMJ87" s="1"/>
      <c r="HMK87" s="1"/>
      <c r="HML87" s="1"/>
      <c r="HMM87" s="1"/>
      <c r="HMN87" s="1"/>
      <c r="HMO87" s="1"/>
      <c r="HMP87" s="1"/>
      <c r="HMQ87" s="1"/>
      <c r="HMR87" s="1"/>
      <c r="HMS87" s="1"/>
      <c r="HMT87" s="1"/>
      <c r="HMU87" s="1"/>
      <c r="HMV87" s="1"/>
      <c r="HMW87" s="1"/>
      <c r="HMX87" s="1"/>
      <c r="HMY87" s="1"/>
      <c r="HMZ87" s="1"/>
      <c r="HNA87" s="1"/>
      <c r="HNB87" s="1"/>
      <c r="HNC87" s="1"/>
      <c r="HND87" s="1"/>
      <c r="HNE87" s="1"/>
      <c r="HNF87" s="1"/>
      <c r="HNG87" s="1"/>
      <c r="HNH87" s="1"/>
      <c r="HNI87" s="1"/>
      <c r="HNJ87" s="1"/>
      <c r="HNK87" s="1"/>
      <c r="HNL87" s="1"/>
      <c r="HNM87" s="1"/>
      <c r="HNN87" s="1"/>
      <c r="HNO87" s="1"/>
      <c r="HNP87" s="1"/>
      <c r="HNQ87" s="1"/>
      <c r="HNR87" s="1"/>
      <c r="HNS87" s="1"/>
      <c r="HNT87" s="1"/>
      <c r="HNU87" s="1"/>
      <c r="HNV87" s="1"/>
      <c r="HNW87" s="1"/>
      <c r="HNX87" s="1"/>
      <c r="HNY87" s="1"/>
      <c r="HNZ87" s="1"/>
      <c r="HOA87" s="1"/>
      <c r="HOB87" s="1"/>
      <c r="HOC87" s="1"/>
      <c r="HOD87" s="1"/>
      <c r="HOE87" s="1"/>
      <c r="HOF87" s="1"/>
      <c r="HOG87" s="1"/>
      <c r="HOH87" s="1"/>
      <c r="HOI87" s="1"/>
      <c r="HOJ87" s="1"/>
      <c r="HOK87" s="1"/>
      <c r="HOL87" s="1"/>
      <c r="HOM87" s="1"/>
      <c r="HON87" s="1"/>
      <c r="HOO87" s="1"/>
      <c r="HOP87" s="1"/>
      <c r="HOQ87" s="1"/>
      <c r="HOR87" s="1"/>
      <c r="HOS87" s="1"/>
      <c r="HOT87" s="1"/>
      <c r="HOU87" s="1"/>
      <c r="HOV87" s="1"/>
      <c r="HOW87" s="1"/>
      <c r="HOX87" s="1"/>
      <c r="HOY87" s="1"/>
      <c r="HOZ87" s="1"/>
      <c r="HPA87" s="1"/>
      <c r="HPB87" s="1"/>
      <c r="HPC87" s="1"/>
      <c r="HPD87" s="1"/>
      <c r="HPE87" s="1"/>
      <c r="HPF87" s="1"/>
      <c r="HPG87" s="1"/>
      <c r="HPH87" s="1"/>
      <c r="HPI87" s="1"/>
      <c r="HPJ87" s="1"/>
      <c r="HPK87" s="1"/>
      <c r="HPL87" s="1"/>
      <c r="HPM87" s="1"/>
      <c r="HPN87" s="1"/>
      <c r="HPO87" s="1"/>
      <c r="HPP87" s="1"/>
      <c r="HPQ87" s="1"/>
      <c r="HPR87" s="1"/>
      <c r="HPS87" s="1"/>
      <c r="HPT87" s="1"/>
      <c r="HPU87" s="1"/>
      <c r="HPV87" s="1"/>
      <c r="HPW87" s="1"/>
      <c r="HPX87" s="1"/>
      <c r="HPY87" s="1"/>
      <c r="HPZ87" s="1"/>
      <c r="HQA87" s="1"/>
      <c r="HQB87" s="1"/>
      <c r="HQC87" s="1"/>
      <c r="HQD87" s="1"/>
      <c r="HQE87" s="1"/>
      <c r="HQF87" s="1"/>
      <c r="HQG87" s="1"/>
      <c r="HQH87" s="1"/>
      <c r="HQI87" s="1"/>
      <c r="HQJ87" s="1"/>
      <c r="HQK87" s="1"/>
      <c r="HQL87" s="1"/>
      <c r="HQM87" s="1"/>
      <c r="HQN87" s="1"/>
      <c r="HQO87" s="1"/>
      <c r="HQP87" s="1"/>
      <c r="HQQ87" s="1"/>
      <c r="HQR87" s="1"/>
      <c r="HQS87" s="1"/>
      <c r="HQT87" s="1"/>
      <c r="HQU87" s="1"/>
      <c r="HQV87" s="1"/>
      <c r="HQW87" s="1"/>
      <c r="HQX87" s="1"/>
      <c r="HQY87" s="1"/>
      <c r="HQZ87" s="1"/>
      <c r="HRA87" s="1"/>
      <c r="HRB87" s="1"/>
      <c r="HRC87" s="1"/>
      <c r="HRD87" s="1"/>
      <c r="HRE87" s="1"/>
      <c r="HRF87" s="1"/>
      <c r="HRG87" s="1"/>
      <c r="HRH87" s="1"/>
      <c r="HRI87" s="1"/>
      <c r="HRJ87" s="1"/>
      <c r="HRK87" s="1"/>
      <c r="HRL87" s="1"/>
      <c r="HRM87" s="1"/>
      <c r="HRN87" s="1"/>
      <c r="HRO87" s="1"/>
      <c r="HRP87" s="1"/>
      <c r="HRQ87" s="1"/>
      <c r="HRR87" s="1"/>
      <c r="HRS87" s="1"/>
      <c r="HRT87" s="1"/>
      <c r="HRU87" s="1"/>
      <c r="HRV87" s="1"/>
      <c r="HRW87" s="1"/>
      <c r="HRX87" s="1"/>
      <c r="HRY87" s="1"/>
      <c r="HRZ87" s="1"/>
      <c r="HSA87" s="1"/>
      <c r="HSB87" s="1"/>
      <c r="HSC87" s="1"/>
      <c r="HSD87" s="1"/>
      <c r="HSE87" s="1"/>
      <c r="HSF87" s="1"/>
      <c r="HSG87" s="1"/>
      <c r="HSH87" s="1"/>
      <c r="HSI87" s="1"/>
      <c r="HSJ87" s="1"/>
      <c r="HSK87" s="1"/>
      <c r="HSL87" s="1"/>
      <c r="HSM87" s="1"/>
      <c r="HSN87" s="1"/>
      <c r="HSO87" s="1"/>
      <c r="HSP87" s="1"/>
      <c r="HSQ87" s="1"/>
      <c r="HSR87" s="1"/>
      <c r="HSS87" s="1"/>
      <c r="HST87" s="1"/>
      <c r="HSU87" s="1"/>
      <c r="HSV87" s="1"/>
      <c r="HSW87" s="1"/>
      <c r="HSX87" s="1"/>
      <c r="HSY87" s="1"/>
      <c r="HSZ87" s="1"/>
      <c r="HTA87" s="1"/>
      <c r="HTB87" s="1"/>
      <c r="HTC87" s="1"/>
      <c r="HTD87" s="1"/>
      <c r="HTE87" s="1"/>
      <c r="HTF87" s="1"/>
      <c r="HTG87" s="1"/>
      <c r="HTH87" s="1"/>
      <c r="HTI87" s="1"/>
      <c r="HTJ87" s="1"/>
      <c r="HTK87" s="1"/>
      <c r="HTL87" s="1"/>
      <c r="HTM87" s="1"/>
      <c r="HTN87" s="1"/>
      <c r="HTO87" s="1"/>
      <c r="HTP87" s="1"/>
      <c r="HTQ87" s="1"/>
      <c r="HTR87" s="1"/>
      <c r="HTS87" s="1"/>
      <c r="HTT87" s="1"/>
      <c r="HTU87" s="1"/>
      <c r="HTV87" s="1"/>
      <c r="HTW87" s="1"/>
      <c r="HTX87" s="1"/>
      <c r="HTY87" s="1"/>
      <c r="HTZ87" s="1"/>
      <c r="HUA87" s="1"/>
      <c r="HUB87" s="1"/>
      <c r="HUC87" s="1"/>
      <c r="HUD87" s="1"/>
      <c r="HUE87" s="1"/>
      <c r="HUF87" s="1"/>
      <c r="HUG87" s="1"/>
      <c r="HUH87" s="1"/>
      <c r="HUI87" s="1"/>
      <c r="HUJ87" s="1"/>
      <c r="HUK87" s="1"/>
      <c r="HUL87" s="1"/>
      <c r="HUM87" s="1"/>
      <c r="HUN87" s="1"/>
      <c r="HUO87" s="1"/>
      <c r="HUP87" s="1"/>
      <c r="HUQ87" s="1"/>
      <c r="HUR87" s="1"/>
      <c r="HUS87" s="1"/>
      <c r="HUT87" s="1"/>
      <c r="HUU87" s="1"/>
      <c r="HUV87" s="1"/>
      <c r="HUW87" s="1"/>
      <c r="HUX87" s="1"/>
      <c r="HUY87" s="1"/>
      <c r="HUZ87" s="1"/>
      <c r="HVA87" s="1"/>
      <c r="HVB87" s="1"/>
      <c r="HVC87" s="1"/>
      <c r="HVD87" s="1"/>
      <c r="HVE87" s="1"/>
      <c r="HVF87" s="1"/>
      <c r="HVG87" s="1"/>
      <c r="HVH87" s="1"/>
      <c r="HVI87" s="1"/>
      <c r="HVJ87" s="1"/>
      <c r="HVK87" s="1"/>
      <c r="HVL87" s="1"/>
      <c r="HVM87" s="1"/>
      <c r="HVN87" s="1"/>
      <c r="HVO87" s="1"/>
      <c r="HVP87" s="1"/>
      <c r="HVQ87" s="1"/>
      <c r="HVR87" s="1"/>
      <c r="HVS87" s="1"/>
      <c r="HVT87" s="1"/>
      <c r="HVU87" s="1"/>
      <c r="HVV87" s="1"/>
      <c r="HVW87" s="1"/>
      <c r="HVX87" s="1"/>
      <c r="HVY87" s="1"/>
      <c r="HVZ87" s="1"/>
      <c r="HWA87" s="1"/>
      <c r="HWB87" s="1"/>
      <c r="HWC87" s="1"/>
      <c r="HWD87" s="1"/>
      <c r="HWE87" s="1"/>
      <c r="HWF87" s="1"/>
      <c r="HWG87" s="1"/>
      <c r="HWH87" s="1"/>
      <c r="HWI87" s="1"/>
      <c r="HWJ87" s="1"/>
      <c r="HWK87" s="1"/>
      <c r="HWL87" s="1"/>
      <c r="HWM87" s="1"/>
      <c r="HWN87" s="1"/>
      <c r="HWO87" s="1"/>
      <c r="HWP87" s="1"/>
      <c r="HWQ87" s="1"/>
      <c r="HWR87" s="1"/>
      <c r="HWS87" s="1"/>
      <c r="HWT87" s="1"/>
      <c r="HWU87" s="1"/>
      <c r="HWV87" s="1"/>
      <c r="HWW87" s="1"/>
      <c r="HWX87" s="1"/>
      <c r="HWY87" s="1"/>
      <c r="HWZ87" s="1"/>
      <c r="HXA87" s="1"/>
    </row>
    <row r="88" spans="1:6033" s="16" customFormat="1">
      <c r="A88" s="14"/>
      <c r="B88" s="15"/>
      <c r="C88" s="1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  <c r="AMK88" s="1"/>
      <c r="AML88" s="1"/>
      <c r="AMM88" s="1"/>
      <c r="AMN88" s="1"/>
      <c r="AMO88" s="1"/>
      <c r="AMP88" s="1"/>
      <c r="AMQ88" s="1"/>
      <c r="AMR88" s="1"/>
      <c r="AMS88" s="1"/>
      <c r="AMT88" s="1"/>
      <c r="AMU88" s="1"/>
      <c r="AMV88" s="1"/>
      <c r="AMW88" s="1"/>
      <c r="AMX88" s="1"/>
      <c r="AMY88" s="1"/>
      <c r="AMZ88" s="1"/>
      <c r="ANA88" s="1"/>
      <c r="ANB88" s="1"/>
      <c r="ANC88" s="1"/>
      <c r="AND88" s="1"/>
      <c r="ANE88" s="1"/>
      <c r="ANF88" s="1"/>
      <c r="ANG88" s="1"/>
      <c r="ANH88" s="1"/>
      <c r="ANI88" s="1"/>
      <c r="ANJ88" s="1"/>
      <c r="ANK88" s="1"/>
      <c r="ANL88" s="1"/>
      <c r="ANM88" s="1"/>
      <c r="ANN88" s="1"/>
      <c r="ANO88" s="1"/>
      <c r="ANP88" s="1"/>
      <c r="ANQ88" s="1"/>
      <c r="ANR88" s="1"/>
      <c r="ANS88" s="1"/>
      <c r="ANT88" s="1"/>
      <c r="ANU88" s="1"/>
      <c r="ANV88" s="1"/>
      <c r="ANW88" s="1"/>
      <c r="ANX88" s="1"/>
      <c r="ANY88" s="1"/>
      <c r="ANZ88" s="1"/>
      <c r="AOA88" s="1"/>
      <c r="AOB88" s="1"/>
      <c r="AOC88" s="1"/>
      <c r="AOD88" s="1"/>
      <c r="AOE88" s="1"/>
      <c r="AOF88" s="1"/>
      <c r="AOG88" s="1"/>
      <c r="AOH88" s="1"/>
      <c r="AOI88" s="1"/>
      <c r="AOJ88" s="1"/>
      <c r="AOK88" s="1"/>
      <c r="AOL88" s="1"/>
      <c r="AOM88" s="1"/>
      <c r="AON88" s="1"/>
      <c r="AOO88" s="1"/>
      <c r="AOP88" s="1"/>
      <c r="AOQ88" s="1"/>
      <c r="AOR88" s="1"/>
      <c r="AOS88" s="1"/>
      <c r="AOT88" s="1"/>
      <c r="AOU88" s="1"/>
      <c r="AOV88" s="1"/>
      <c r="AOW88" s="1"/>
      <c r="AOX88" s="1"/>
      <c r="AOY88" s="1"/>
      <c r="AOZ88" s="1"/>
      <c r="APA88" s="1"/>
      <c r="APB88" s="1"/>
      <c r="APC88" s="1"/>
      <c r="APD88" s="1"/>
      <c r="APE88" s="1"/>
      <c r="APF88" s="1"/>
      <c r="APG88" s="1"/>
      <c r="APH88" s="1"/>
      <c r="API88" s="1"/>
      <c r="APJ88" s="1"/>
      <c r="APK88" s="1"/>
      <c r="APL88" s="1"/>
      <c r="APM88" s="1"/>
      <c r="APN88" s="1"/>
      <c r="APO88" s="1"/>
      <c r="APP88" s="1"/>
      <c r="APQ88" s="1"/>
      <c r="APR88" s="1"/>
      <c r="APS88" s="1"/>
      <c r="APT88" s="1"/>
      <c r="APU88" s="1"/>
      <c r="APV88" s="1"/>
      <c r="APW88" s="1"/>
      <c r="APX88" s="1"/>
      <c r="APY88" s="1"/>
      <c r="APZ88" s="1"/>
      <c r="AQA88" s="1"/>
      <c r="AQB88" s="1"/>
      <c r="AQC88" s="1"/>
      <c r="AQD88" s="1"/>
      <c r="AQE88" s="1"/>
      <c r="AQF88" s="1"/>
      <c r="AQG88" s="1"/>
      <c r="AQH88" s="1"/>
      <c r="AQI88" s="1"/>
      <c r="AQJ88" s="1"/>
      <c r="AQK88" s="1"/>
      <c r="AQL88" s="1"/>
      <c r="AQM88" s="1"/>
      <c r="AQN88" s="1"/>
      <c r="AQO88" s="1"/>
      <c r="AQP88" s="1"/>
      <c r="AQQ88" s="1"/>
      <c r="AQR88" s="1"/>
      <c r="AQS88" s="1"/>
      <c r="AQT88" s="1"/>
      <c r="AQU88" s="1"/>
      <c r="AQV88" s="1"/>
      <c r="AQW88" s="1"/>
      <c r="AQX88" s="1"/>
      <c r="AQY88" s="1"/>
      <c r="AQZ88" s="1"/>
      <c r="ARA88" s="1"/>
      <c r="ARB88" s="1"/>
      <c r="ARC88" s="1"/>
      <c r="ARD88" s="1"/>
      <c r="ARE88" s="1"/>
      <c r="ARF88" s="1"/>
      <c r="ARG88" s="1"/>
      <c r="ARH88" s="1"/>
      <c r="ARI88" s="1"/>
      <c r="ARJ88" s="1"/>
      <c r="ARK88" s="1"/>
      <c r="ARL88" s="1"/>
      <c r="ARM88" s="1"/>
      <c r="ARN88" s="1"/>
      <c r="ARO88" s="1"/>
      <c r="ARP88" s="1"/>
      <c r="ARQ88" s="1"/>
      <c r="ARR88" s="1"/>
      <c r="ARS88" s="1"/>
      <c r="ART88" s="1"/>
      <c r="ARU88" s="1"/>
      <c r="ARV88" s="1"/>
      <c r="ARW88" s="1"/>
      <c r="ARX88" s="1"/>
      <c r="ARY88" s="1"/>
      <c r="ARZ88" s="1"/>
      <c r="ASA88" s="1"/>
      <c r="ASB88" s="1"/>
      <c r="ASC88" s="1"/>
      <c r="ASD88" s="1"/>
      <c r="ASE88" s="1"/>
      <c r="ASF88" s="1"/>
      <c r="ASG88" s="1"/>
      <c r="ASH88" s="1"/>
      <c r="ASI88" s="1"/>
      <c r="ASJ88" s="1"/>
      <c r="ASK88" s="1"/>
      <c r="ASL88" s="1"/>
      <c r="ASM88" s="1"/>
      <c r="ASN88" s="1"/>
      <c r="ASO88" s="1"/>
      <c r="ASP88" s="1"/>
      <c r="ASQ88" s="1"/>
      <c r="ASR88" s="1"/>
      <c r="ASS88" s="1"/>
      <c r="AST88" s="1"/>
      <c r="ASU88" s="1"/>
      <c r="ASV88" s="1"/>
      <c r="ASW88" s="1"/>
      <c r="ASX88" s="1"/>
      <c r="ASY88" s="1"/>
      <c r="ASZ88" s="1"/>
      <c r="ATA88" s="1"/>
      <c r="ATB88" s="1"/>
      <c r="ATC88" s="1"/>
      <c r="ATD88" s="1"/>
      <c r="ATE88" s="1"/>
      <c r="ATF88" s="1"/>
      <c r="ATG88" s="1"/>
      <c r="ATH88" s="1"/>
      <c r="ATI88" s="1"/>
      <c r="ATJ88" s="1"/>
      <c r="ATK88" s="1"/>
      <c r="ATL88" s="1"/>
      <c r="ATM88" s="1"/>
      <c r="ATN88" s="1"/>
      <c r="ATO88" s="1"/>
      <c r="ATP88" s="1"/>
      <c r="ATQ88" s="1"/>
      <c r="ATR88" s="1"/>
      <c r="ATS88" s="1"/>
      <c r="ATT88" s="1"/>
      <c r="ATU88" s="1"/>
      <c r="ATV88" s="1"/>
      <c r="ATW88" s="1"/>
      <c r="ATX88" s="1"/>
      <c r="ATY88" s="1"/>
      <c r="ATZ88" s="1"/>
      <c r="AUA88" s="1"/>
      <c r="AUB88" s="1"/>
      <c r="AUC88" s="1"/>
      <c r="AUD88" s="1"/>
      <c r="AUE88" s="1"/>
      <c r="AUF88" s="1"/>
      <c r="AUG88" s="1"/>
      <c r="AUH88" s="1"/>
      <c r="AUI88" s="1"/>
      <c r="AUJ88" s="1"/>
      <c r="AUK88" s="1"/>
      <c r="AUL88" s="1"/>
      <c r="AUM88" s="1"/>
      <c r="AUN88" s="1"/>
      <c r="AUO88" s="1"/>
      <c r="AUP88" s="1"/>
      <c r="AUQ88" s="1"/>
      <c r="AUR88" s="1"/>
      <c r="AUS88" s="1"/>
      <c r="AUT88" s="1"/>
      <c r="AUU88" s="1"/>
      <c r="AUV88" s="1"/>
      <c r="AUW88" s="1"/>
      <c r="AUX88" s="1"/>
      <c r="AUY88" s="1"/>
      <c r="AUZ88" s="1"/>
      <c r="AVA88" s="1"/>
      <c r="AVB88" s="1"/>
      <c r="AVC88" s="1"/>
      <c r="AVD88" s="1"/>
      <c r="AVE88" s="1"/>
      <c r="AVF88" s="1"/>
      <c r="AVG88" s="1"/>
      <c r="AVH88" s="1"/>
      <c r="AVI88" s="1"/>
      <c r="AVJ88" s="1"/>
      <c r="AVK88" s="1"/>
      <c r="AVL88" s="1"/>
      <c r="AVM88" s="1"/>
      <c r="AVN88" s="1"/>
      <c r="AVO88" s="1"/>
      <c r="AVP88" s="1"/>
      <c r="AVQ88" s="1"/>
      <c r="AVR88" s="1"/>
      <c r="AVS88" s="1"/>
      <c r="AVT88" s="1"/>
      <c r="AVU88" s="1"/>
      <c r="AVV88" s="1"/>
      <c r="AVW88" s="1"/>
      <c r="AVX88" s="1"/>
      <c r="AVY88" s="1"/>
      <c r="AVZ88" s="1"/>
      <c r="AWA88" s="1"/>
      <c r="AWB88" s="1"/>
      <c r="AWC88" s="1"/>
      <c r="AWD88" s="1"/>
      <c r="AWE88" s="1"/>
      <c r="AWF88" s="1"/>
      <c r="AWG88" s="1"/>
      <c r="AWH88" s="1"/>
      <c r="AWI88" s="1"/>
      <c r="AWJ88" s="1"/>
      <c r="AWK88" s="1"/>
      <c r="AWL88" s="1"/>
      <c r="AWM88" s="1"/>
      <c r="AWN88" s="1"/>
      <c r="AWO88" s="1"/>
      <c r="AWP88" s="1"/>
      <c r="AWQ88" s="1"/>
      <c r="AWR88" s="1"/>
      <c r="AWS88" s="1"/>
      <c r="AWT88" s="1"/>
      <c r="AWU88" s="1"/>
      <c r="AWV88" s="1"/>
      <c r="AWW88" s="1"/>
      <c r="AWX88" s="1"/>
      <c r="AWY88" s="1"/>
      <c r="AWZ88" s="1"/>
      <c r="AXA88" s="1"/>
      <c r="AXB88" s="1"/>
      <c r="AXC88" s="1"/>
      <c r="AXD88" s="1"/>
      <c r="AXE88" s="1"/>
      <c r="AXF88" s="1"/>
      <c r="AXG88" s="1"/>
      <c r="AXH88" s="1"/>
      <c r="AXI88" s="1"/>
      <c r="AXJ88" s="1"/>
      <c r="AXK88" s="1"/>
      <c r="AXL88" s="1"/>
      <c r="AXM88" s="1"/>
      <c r="AXN88" s="1"/>
      <c r="AXO88" s="1"/>
      <c r="AXP88" s="1"/>
      <c r="AXQ88" s="1"/>
      <c r="AXR88" s="1"/>
      <c r="AXS88" s="1"/>
      <c r="AXT88" s="1"/>
      <c r="AXU88" s="1"/>
      <c r="AXV88" s="1"/>
      <c r="AXW88" s="1"/>
      <c r="AXX88" s="1"/>
      <c r="AXY88" s="1"/>
      <c r="AXZ88" s="1"/>
      <c r="AYA88" s="1"/>
      <c r="AYB88" s="1"/>
      <c r="AYC88" s="1"/>
      <c r="AYD88" s="1"/>
      <c r="AYE88" s="1"/>
      <c r="AYF88" s="1"/>
      <c r="AYG88" s="1"/>
      <c r="AYH88" s="1"/>
      <c r="AYI88" s="1"/>
      <c r="AYJ88" s="1"/>
      <c r="AYK88" s="1"/>
      <c r="AYL88" s="1"/>
      <c r="AYM88" s="1"/>
      <c r="AYN88" s="1"/>
      <c r="AYO88" s="1"/>
      <c r="AYP88" s="1"/>
      <c r="AYQ88" s="1"/>
      <c r="AYR88" s="1"/>
      <c r="AYS88" s="1"/>
      <c r="AYT88" s="1"/>
      <c r="AYU88" s="1"/>
      <c r="AYV88" s="1"/>
      <c r="AYW88" s="1"/>
      <c r="AYX88" s="1"/>
      <c r="AYY88" s="1"/>
      <c r="AYZ88" s="1"/>
      <c r="AZA88" s="1"/>
      <c r="AZB88" s="1"/>
      <c r="AZC88" s="1"/>
      <c r="AZD88" s="1"/>
      <c r="AZE88" s="1"/>
      <c r="AZF88" s="1"/>
      <c r="AZG88" s="1"/>
      <c r="AZH88" s="1"/>
      <c r="AZI88" s="1"/>
      <c r="AZJ88" s="1"/>
      <c r="AZK88" s="1"/>
      <c r="AZL88" s="1"/>
      <c r="AZM88" s="1"/>
      <c r="AZN88" s="1"/>
      <c r="AZO88" s="1"/>
      <c r="AZP88" s="1"/>
      <c r="AZQ88" s="1"/>
      <c r="AZR88" s="1"/>
      <c r="AZS88" s="1"/>
      <c r="AZT88" s="1"/>
      <c r="AZU88" s="1"/>
      <c r="AZV88" s="1"/>
      <c r="AZW88" s="1"/>
      <c r="AZX88" s="1"/>
      <c r="AZY88" s="1"/>
      <c r="AZZ88" s="1"/>
      <c r="BAA88" s="1"/>
      <c r="BAB88" s="1"/>
      <c r="BAC88" s="1"/>
      <c r="BAD88" s="1"/>
      <c r="BAE88" s="1"/>
      <c r="BAF88" s="1"/>
      <c r="BAG88" s="1"/>
      <c r="BAH88" s="1"/>
      <c r="BAI88" s="1"/>
      <c r="BAJ88" s="1"/>
      <c r="BAK88" s="1"/>
      <c r="BAL88" s="1"/>
      <c r="BAM88" s="1"/>
      <c r="BAN88" s="1"/>
      <c r="BAO88" s="1"/>
      <c r="BAP88" s="1"/>
      <c r="BAQ88" s="1"/>
      <c r="BAR88" s="1"/>
      <c r="BAS88" s="1"/>
      <c r="BAT88" s="1"/>
      <c r="BAU88" s="1"/>
      <c r="BAV88" s="1"/>
      <c r="BAW88" s="1"/>
      <c r="BAX88" s="1"/>
      <c r="BAY88" s="1"/>
      <c r="BAZ88" s="1"/>
      <c r="BBA88" s="1"/>
      <c r="BBB88" s="1"/>
      <c r="BBC88" s="1"/>
      <c r="BBD88" s="1"/>
      <c r="BBE88" s="1"/>
      <c r="BBF88" s="1"/>
      <c r="BBG88" s="1"/>
      <c r="BBH88" s="1"/>
      <c r="BBI88" s="1"/>
      <c r="BBJ88" s="1"/>
      <c r="BBK88" s="1"/>
      <c r="BBL88" s="1"/>
      <c r="BBM88" s="1"/>
      <c r="BBN88" s="1"/>
      <c r="BBO88" s="1"/>
      <c r="BBP88" s="1"/>
      <c r="BBQ88" s="1"/>
      <c r="BBR88" s="1"/>
      <c r="BBS88" s="1"/>
      <c r="BBT88" s="1"/>
      <c r="BBU88" s="1"/>
      <c r="BBV88" s="1"/>
      <c r="BBW88" s="1"/>
      <c r="BBX88" s="1"/>
      <c r="BBY88" s="1"/>
      <c r="BBZ88" s="1"/>
      <c r="BCA88" s="1"/>
      <c r="BCB88" s="1"/>
      <c r="BCC88" s="1"/>
      <c r="BCD88" s="1"/>
      <c r="BCE88" s="1"/>
      <c r="BCF88" s="1"/>
      <c r="BCG88" s="1"/>
      <c r="BCH88" s="1"/>
      <c r="BCI88" s="1"/>
      <c r="BCJ88" s="1"/>
      <c r="BCK88" s="1"/>
      <c r="BCL88" s="1"/>
      <c r="BCM88" s="1"/>
      <c r="BCN88" s="1"/>
      <c r="BCO88" s="1"/>
      <c r="BCP88" s="1"/>
      <c r="BCQ88" s="1"/>
      <c r="BCR88" s="1"/>
      <c r="BCS88" s="1"/>
      <c r="BCT88" s="1"/>
      <c r="BCU88" s="1"/>
      <c r="BCV88" s="1"/>
      <c r="BCW88" s="1"/>
      <c r="BCX88" s="1"/>
      <c r="BCY88" s="1"/>
      <c r="BCZ88" s="1"/>
      <c r="BDA88" s="1"/>
      <c r="BDB88" s="1"/>
      <c r="BDC88" s="1"/>
      <c r="BDD88" s="1"/>
      <c r="BDE88" s="1"/>
      <c r="BDF88" s="1"/>
      <c r="BDG88" s="1"/>
      <c r="BDH88" s="1"/>
      <c r="BDI88" s="1"/>
      <c r="BDJ88" s="1"/>
      <c r="BDK88" s="1"/>
      <c r="BDL88" s="1"/>
      <c r="BDM88" s="1"/>
      <c r="BDN88" s="1"/>
      <c r="BDO88" s="1"/>
      <c r="BDP88" s="1"/>
      <c r="BDQ88" s="1"/>
      <c r="BDR88" s="1"/>
      <c r="BDS88" s="1"/>
      <c r="BDT88" s="1"/>
      <c r="BDU88" s="1"/>
      <c r="BDV88" s="1"/>
      <c r="BDW88" s="1"/>
      <c r="BDX88" s="1"/>
      <c r="BDY88" s="1"/>
      <c r="BDZ88" s="1"/>
      <c r="BEA88" s="1"/>
      <c r="BEB88" s="1"/>
      <c r="BEC88" s="1"/>
      <c r="BED88" s="1"/>
      <c r="BEE88" s="1"/>
      <c r="BEF88" s="1"/>
      <c r="BEG88" s="1"/>
      <c r="BEH88" s="1"/>
      <c r="BEI88" s="1"/>
      <c r="BEJ88" s="1"/>
      <c r="BEK88" s="1"/>
      <c r="BEL88" s="1"/>
      <c r="BEM88" s="1"/>
      <c r="BEN88" s="1"/>
      <c r="BEO88" s="1"/>
      <c r="BEP88" s="1"/>
      <c r="BEQ88" s="1"/>
      <c r="BER88" s="1"/>
      <c r="BES88" s="1"/>
      <c r="BET88" s="1"/>
      <c r="BEU88" s="1"/>
      <c r="BEV88" s="1"/>
      <c r="BEW88" s="1"/>
      <c r="BEX88" s="1"/>
      <c r="BEY88" s="1"/>
      <c r="BEZ88" s="1"/>
      <c r="BFA88" s="1"/>
      <c r="BFB88" s="1"/>
      <c r="BFC88" s="1"/>
      <c r="BFD88" s="1"/>
      <c r="BFE88" s="1"/>
      <c r="BFF88" s="1"/>
      <c r="BFG88" s="1"/>
      <c r="BFH88" s="1"/>
      <c r="BFI88" s="1"/>
      <c r="BFJ88" s="1"/>
      <c r="BFK88" s="1"/>
      <c r="BFL88" s="1"/>
      <c r="BFM88" s="1"/>
      <c r="BFN88" s="1"/>
      <c r="BFO88" s="1"/>
      <c r="BFP88" s="1"/>
      <c r="BFQ88" s="1"/>
      <c r="BFR88" s="1"/>
      <c r="BFS88" s="1"/>
      <c r="BFT88" s="1"/>
      <c r="BFU88" s="1"/>
      <c r="BFV88" s="1"/>
      <c r="BFW88" s="1"/>
      <c r="BFX88" s="1"/>
      <c r="BFY88" s="1"/>
      <c r="BFZ88" s="1"/>
      <c r="BGA88" s="1"/>
      <c r="BGB88" s="1"/>
      <c r="BGC88" s="1"/>
      <c r="BGD88" s="1"/>
      <c r="BGE88" s="1"/>
      <c r="BGF88" s="1"/>
      <c r="BGG88" s="1"/>
      <c r="BGH88" s="1"/>
      <c r="BGI88" s="1"/>
      <c r="BGJ88" s="1"/>
      <c r="BGK88" s="1"/>
      <c r="BGL88" s="1"/>
      <c r="BGM88" s="1"/>
      <c r="BGN88" s="1"/>
      <c r="BGO88" s="1"/>
      <c r="BGP88" s="1"/>
      <c r="BGQ88" s="1"/>
      <c r="BGR88" s="1"/>
      <c r="BGS88" s="1"/>
      <c r="BGT88" s="1"/>
      <c r="BGU88" s="1"/>
      <c r="BGV88" s="1"/>
      <c r="BGW88" s="1"/>
      <c r="BGX88" s="1"/>
      <c r="BGY88" s="1"/>
      <c r="BGZ88" s="1"/>
      <c r="BHA88" s="1"/>
      <c r="BHB88" s="1"/>
      <c r="BHC88" s="1"/>
      <c r="BHD88" s="1"/>
      <c r="BHE88" s="1"/>
      <c r="BHF88" s="1"/>
      <c r="BHG88" s="1"/>
      <c r="BHH88" s="1"/>
      <c r="BHI88" s="1"/>
      <c r="BHJ88" s="1"/>
      <c r="BHK88" s="1"/>
      <c r="BHL88" s="1"/>
      <c r="BHM88" s="1"/>
      <c r="BHN88" s="1"/>
      <c r="BHO88" s="1"/>
      <c r="BHP88" s="1"/>
      <c r="BHQ88" s="1"/>
      <c r="BHR88" s="1"/>
      <c r="BHS88" s="1"/>
      <c r="BHT88" s="1"/>
      <c r="BHU88" s="1"/>
      <c r="BHV88" s="1"/>
      <c r="BHW88" s="1"/>
      <c r="BHX88" s="1"/>
      <c r="BHY88" s="1"/>
      <c r="BHZ88" s="1"/>
      <c r="BIA88" s="1"/>
      <c r="BIB88" s="1"/>
      <c r="BIC88" s="1"/>
      <c r="BID88" s="1"/>
      <c r="BIE88" s="1"/>
      <c r="BIF88" s="1"/>
      <c r="BIG88" s="1"/>
      <c r="BIH88" s="1"/>
      <c r="BII88" s="1"/>
      <c r="BIJ88" s="1"/>
      <c r="BIK88" s="1"/>
      <c r="BIL88" s="1"/>
      <c r="BIM88" s="1"/>
      <c r="BIN88" s="1"/>
      <c r="BIO88" s="1"/>
      <c r="BIP88" s="1"/>
      <c r="BIQ88" s="1"/>
      <c r="BIR88" s="1"/>
      <c r="BIS88" s="1"/>
      <c r="BIT88" s="1"/>
      <c r="BIU88" s="1"/>
      <c r="BIV88" s="1"/>
      <c r="BIW88" s="1"/>
      <c r="BIX88" s="1"/>
      <c r="BIY88" s="1"/>
      <c r="BIZ88" s="1"/>
      <c r="BJA88" s="1"/>
      <c r="BJB88" s="1"/>
      <c r="BJC88" s="1"/>
      <c r="BJD88" s="1"/>
      <c r="BJE88" s="1"/>
      <c r="BJF88" s="1"/>
      <c r="BJG88" s="1"/>
      <c r="BJH88" s="1"/>
      <c r="BJI88" s="1"/>
      <c r="BJJ88" s="1"/>
      <c r="BJK88" s="1"/>
      <c r="BJL88" s="1"/>
      <c r="BJM88" s="1"/>
      <c r="BJN88" s="1"/>
      <c r="BJO88" s="1"/>
      <c r="BJP88" s="1"/>
      <c r="BJQ88" s="1"/>
      <c r="BJR88" s="1"/>
      <c r="BJS88" s="1"/>
      <c r="BJT88" s="1"/>
      <c r="BJU88" s="1"/>
      <c r="BJV88" s="1"/>
      <c r="BJW88" s="1"/>
      <c r="BJX88" s="1"/>
      <c r="BJY88" s="1"/>
      <c r="BJZ88" s="1"/>
      <c r="BKA88" s="1"/>
      <c r="BKB88" s="1"/>
      <c r="BKC88" s="1"/>
      <c r="BKD88" s="1"/>
      <c r="BKE88" s="1"/>
      <c r="BKF88" s="1"/>
      <c r="BKG88" s="1"/>
      <c r="BKH88" s="1"/>
      <c r="BKI88" s="1"/>
      <c r="BKJ88" s="1"/>
      <c r="BKK88" s="1"/>
      <c r="BKL88" s="1"/>
      <c r="BKM88" s="1"/>
      <c r="BKN88" s="1"/>
      <c r="BKO88" s="1"/>
      <c r="BKP88" s="1"/>
      <c r="BKQ88" s="1"/>
      <c r="BKR88" s="1"/>
      <c r="BKS88" s="1"/>
      <c r="BKT88" s="1"/>
      <c r="BKU88" s="1"/>
      <c r="BKV88" s="1"/>
      <c r="BKW88" s="1"/>
      <c r="BKX88" s="1"/>
      <c r="BKY88" s="1"/>
      <c r="BKZ88" s="1"/>
      <c r="BLA88" s="1"/>
      <c r="BLB88" s="1"/>
      <c r="BLC88" s="1"/>
      <c r="BLD88" s="1"/>
      <c r="BLE88" s="1"/>
      <c r="BLF88" s="1"/>
      <c r="BLG88" s="1"/>
      <c r="BLH88" s="1"/>
      <c r="BLI88" s="1"/>
      <c r="BLJ88" s="1"/>
      <c r="BLK88" s="1"/>
      <c r="BLL88" s="1"/>
      <c r="BLM88" s="1"/>
      <c r="BLN88" s="1"/>
      <c r="BLO88" s="1"/>
      <c r="BLP88" s="1"/>
      <c r="BLQ88" s="1"/>
      <c r="BLR88" s="1"/>
      <c r="BLS88" s="1"/>
      <c r="BLT88" s="1"/>
      <c r="BLU88" s="1"/>
      <c r="BLV88" s="1"/>
      <c r="BLW88" s="1"/>
      <c r="BLX88" s="1"/>
      <c r="BLY88" s="1"/>
      <c r="BLZ88" s="1"/>
      <c r="BMA88" s="1"/>
      <c r="BMB88" s="1"/>
      <c r="BMC88" s="1"/>
      <c r="BMD88" s="1"/>
      <c r="BME88" s="1"/>
      <c r="BMF88" s="1"/>
      <c r="BMG88" s="1"/>
      <c r="BMH88" s="1"/>
      <c r="BMI88" s="1"/>
      <c r="BMJ88" s="1"/>
      <c r="BMK88" s="1"/>
      <c r="BML88" s="1"/>
      <c r="BMM88" s="1"/>
      <c r="BMN88" s="1"/>
      <c r="BMO88" s="1"/>
      <c r="BMP88" s="1"/>
      <c r="BMQ88" s="1"/>
      <c r="BMR88" s="1"/>
      <c r="BMS88" s="1"/>
      <c r="BMT88" s="1"/>
      <c r="BMU88" s="1"/>
      <c r="BMV88" s="1"/>
      <c r="BMW88" s="1"/>
      <c r="BMX88" s="1"/>
      <c r="BMY88" s="1"/>
      <c r="BMZ88" s="1"/>
      <c r="BNA88" s="1"/>
      <c r="BNB88" s="1"/>
      <c r="BNC88" s="1"/>
      <c r="BND88" s="1"/>
      <c r="BNE88" s="1"/>
      <c r="BNF88" s="1"/>
      <c r="BNG88" s="1"/>
      <c r="BNH88" s="1"/>
      <c r="BNI88" s="1"/>
      <c r="BNJ88" s="1"/>
      <c r="BNK88" s="1"/>
      <c r="BNL88" s="1"/>
      <c r="BNM88" s="1"/>
      <c r="BNN88" s="1"/>
      <c r="BNO88" s="1"/>
      <c r="BNP88" s="1"/>
      <c r="BNQ88" s="1"/>
      <c r="BNR88" s="1"/>
      <c r="BNS88" s="1"/>
      <c r="BNT88" s="1"/>
      <c r="BNU88" s="1"/>
      <c r="BNV88" s="1"/>
      <c r="BNW88" s="1"/>
      <c r="BNX88" s="1"/>
      <c r="BNY88" s="1"/>
      <c r="BNZ88" s="1"/>
      <c r="BOA88" s="1"/>
      <c r="BOB88" s="1"/>
      <c r="BOC88" s="1"/>
      <c r="BOD88" s="1"/>
      <c r="BOE88" s="1"/>
      <c r="BOF88" s="1"/>
      <c r="BOG88" s="1"/>
      <c r="BOH88" s="1"/>
      <c r="BOI88" s="1"/>
      <c r="BOJ88" s="1"/>
      <c r="BOK88" s="1"/>
      <c r="BOL88" s="1"/>
      <c r="BOM88" s="1"/>
      <c r="BON88" s="1"/>
      <c r="BOO88" s="1"/>
      <c r="BOP88" s="1"/>
      <c r="BOQ88" s="1"/>
      <c r="BOR88" s="1"/>
      <c r="BOS88" s="1"/>
      <c r="BOT88" s="1"/>
      <c r="BOU88" s="1"/>
      <c r="BOV88" s="1"/>
      <c r="BOW88" s="1"/>
      <c r="BOX88" s="1"/>
      <c r="BOY88" s="1"/>
      <c r="BOZ88" s="1"/>
      <c r="BPA88" s="1"/>
      <c r="BPB88" s="1"/>
      <c r="BPC88" s="1"/>
      <c r="BPD88" s="1"/>
      <c r="BPE88" s="1"/>
      <c r="BPF88" s="1"/>
      <c r="BPG88" s="1"/>
      <c r="BPH88" s="1"/>
      <c r="BPI88" s="1"/>
      <c r="BPJ88" s="1"/>
      <c r="BPK88" s="1"/>
      <c r="BPL88" s="1"/>
      <c r="BPM88" s="1"/>
      <c r="BPN88" s="1"/>
      <c r="BPO88" s="1"/>
      <c r="BPP88" s="1"/>
      <c r="BPQ88" s="1"/>
      <c r="BPR88" s="1"/>
      <c r="BPS88" s="1"/>
      <c r="BPT88" s="1"/>
      <c r="BPU88" s="1"/>
      <c r="BPV88" s="1"/>
      <c r="BPW88" s="1"/>
      <c r="BPX88" s="1"/>
      <c r="BPY88" s="1"/>
      <c r="BPZ88" s="1"/>
      <c r="BQA88" s="1"/>
      <c r="BQB88" s="1"/>
      <c r="BQC88" s="1"/>
      <c r="BQD88" s="1"/>
      <c r="BQE88" s="1"/>
      <c r="BQF88" s="1"/>
      <c r="BQG88" s="1"/>
      <c r="BQH88" s="1"/>
      <c r="BQI88" s="1"/>
      <c r="BQJ88" s="1"/>
      <c r="BQK88" s="1"/>
      <c r="BQL88" s="1"/>
      <c r="BQM88" s="1"/>
      <c r="BQN88" s="1"/>
      <c r="BQO88" s="1"/>
      <c r="BQP88" s="1"/>
      <c r="BQQ88" s="1"/>
      <c r="BQR88" s="1"/>
      <c r="BQS88" s="1"/>
      <c r="BQT88" s="1"/>
      <c r="BQU88" s="1"/>
      <c r="BQV88" s="1"/>
      <c r="BQW88" s="1"/>
      <c r="BQX88" s="1"/>
      <c r="BQY88" s="1"/>
      <c r="BQZ88" s="1"/>
      <c r="BRA88" s="1"/>
      <c r="BRB88" s="1"/>
      <c r="BRC88" s="1"/>
      <c r="BRD88" s="1"/>
      <c r="BRE88" s="1"/>
      <c r="BRF88" s="1"/>
      <c r="BRG88" s="1"/>
      <c r="BRH88" s="1"/>
      <c r="BRI88" s="1"/>
      <c r="BRJ88" s="1"/>
      <c r="BRK88" s="1"/>
      <c r="BRL88" s="1"/>
      <c r="BRM88" s="1"/>
      <c r="BRN88" s="1"/>
      <c r="BRO88" s="1"/>
      <c r="BRP88" s="1"/>
      <c r="BRQ88" s="1"/>
      <c r="BRR88" s="1"/>
      <c r="BRS88" s="1"/>
      <c r="BRT88" s="1"/>
      <c r="BRU88" s="1"/>
      <c r="BRV88" s="1"/>
      <c r="BRW88" s="1"/>
      <c r="BRX88" s="1"/>
      <c r="BRY88" s="1"/>
      <c r="BRZ88" s="1"/>
      <c r="BSA88" s="1"/>
      <c r="BSB88" s="1"/>
      <c r="BSC88" s="1"/>
      <c r="BSD88" s="1"/>
      <c r="BSE88" s="1"/>
      <c r="BSF88" s="1"/>
      <c r="BSG88" s="1"/>
      <c r="BSH88" s="1"/>
      <c r="BSI88" s="1"/>
      <c r="BSJ88" s="1"/>
      <c r="BSK88" s="1"/>
      <c r="BSL88" s="1"/>
      <c r="BSM88" s="1"/>
      <c r="BSN88" s="1"/>
      <c r="BSO88" s="1"/>
      <c r="BSP88" s="1"/>
      <c r="BSQ88" s="1"/>
      <c r="BSR88" s="1"/>
      <c r="BSS88" s="1"/>
      <c r="BST88" s="1"/>
      <c r="BSU88" s="1"/>
      <c r="BSV88" s="1"/>
      <c r="BSW88" s="1"/>
      <c r="BSX88" s="1"/>
      <c r="BSY88" s="1"/>
      <c r="BSZ88" s="1"/>
      <c r="BTA88" s="1"/>
      <c r="BTB88" s="1"/>
      <c r="BTC88" s="1"/>
      <c r="BTD88" s="1"/>
      <c r="BTE88" s="1"/>
      <c r="BTF88" s="1"/>
      <c r="BTG88" s="1"/>
      <c r="BTH88" s="1"/>
      <c r="BTI88" s="1"/>
      <c r="BTJ88" s="1"/>
      <c r="BTK88" s="1"/>
      <c r="BTL88" s="1"/>
      <c r="BTM88" s="1"/>
      <c r="BTN88" s="1"/>
      <c r="BTO88" s="1"/>
      <c r="BTP88" s="1"/>
      <c r="BTQ88" s="1"/>
      <c r="BTR88" s="1"/>
      <c r="BTS88" s="1"/>
      <c r="BTT88" s="1"/>
      <c r="BTU88" s="1"/>
      <c r="BTV88" s="1"/>
      <c r="BTW88" s="1"/>
      <c r="BTX88" s="1"/>
      <c r="BTY88" s="1"/>
      <c r="BTZ88" s="1"/>
      <c r="BUA88" s="1"/>
      <c r="BUB88" s="1"/>
      <c r="BUC88" s="1"/>
      <c r="BUD88" s="1"/>
      <c r="BUE88" s="1"/>
      <c r="BUF88" s="1"/>
      <c r="BUG88" s="1"/>
      <c r="BUH88" s="1"/>
      <c r="BUI88" s="1"/>
      <c r="BUJ88" s="1"/>
      <c r="BUK88" s="1"/>
      <c r="BUL88" s="1"/>
      <c r="BUM88" s="1"/>
      <c r="BUN88" s="1"/>
      <c r="BUO88" s="1"/>
      <c r="BUP88" s="1"/>
      <c r="BUQ88" s="1"/>
      <c r="BUR88" s="1"/>
      <c r="BUS88" s="1"/>
      <c r="BUT88" s="1"/>
      <c r="BUU88" s="1"/>
      <c r="BUV88" s="1"/>
      <c r="BUW88" s="1"/>
      <c r="BUX88" s="1"/>
      <c r="BUY88" s="1"/>
      <c r="BUZ88" s="1"/>
      <c r="BVA88" s="1"/>
      <c r="BVB88" s="1"/>
      <c r="BVC88" s="1"/>
      <c r="BVD88" s="1"/>
      <c r="BVE88" s="1"/>
      <c r="BVF88" s="1"/>
      <c r="BVG88" s="1"/>
      <c r="BVH88" s="1"/>
      <c r="BVI88" s="1"/>
      <c r="BVJ88" s="1"/>
      <c r="BVK88" s="1"/>
      <c r="BVL88" s="1"/>
      <c r="BVM88" s="1"/>
      <c r="BVN88" s="1"/>
      <c r="BVO88" s="1"/>
      <c r="BVP88" s="1"/>
      <c r="BVQ88" s="1"/>
      <c r="BVR88" s="1"/>
      <c r="BVS88" s="1"/>
      <c r="BVT88" s="1"/>
      <c r="BVU88" s="1"/>
      <c r="BVV88" s="1"/>
      <c r="BVW88" s="1"/>
      <c r="BVX88" s="1"/>
      <c r="BVY88" s="1"/>
      <c r="BVZ88" s="1"/>
      <c r="BWA88" s="1"/>
      <c r="BWB88" s="1"/>
      <c r="BWC88" s="1"/>
      <c r="BWD88" s="1"/>
      <c r="BWE88" s="1"/>
      <c r="BWF88" s="1"/>
      <c r="BWG88" s="1"/>
      <c r="BWH88" s="1"/>
      <c r="BWI88" s="1"/>
      <c r="BWJ88" s="1"/>
      <c r="BWK88" s="1"/>
      <c r="BWL88" s="1"/>
      <c r="BWM88" s="1"/>
      <c r="BWN88" s="1"/>
      <c r="BWO88" s="1"/>
      <c r="BWP88" s="1"/>
      <c r="BWQ88" s="1"/>
      <c r="BWR88" s="1"/>
      <c r="BWS88" s="1"/>
      <c r="BWT88" s="1"/>
      <c r="BWU88" s="1"/>
      <c r="BWV88" s="1"/>
      <c r="BWW88" s="1"/>
      <c r="BWX88" s="1"/>
      <c r="BWY88" s="1"/>
      <c r="BWZ88" s="1"/>
      <c r="BXA88" s="1"/>
      <c r="BXB88" s="1"/>
      <c r="BXC88" s="1"/>
      <c r="BXD88" s="1"/>
      <c r="BXE88" s="1"/>
      <c r="BXF88" s="1"/>
      <c r="BXG88" s="1"/>
      <c r="BXH88" s="1"/>
      <c r="BXI88" s="1"/>
      <c r="BXJ88" s="1"/>
      <c r="BXK88" s="1"/>
      <c r="BXL88" s="1"/>
      <c r="BXM88" s="1"/>
      <c r="BXN88" s="1"/>
      <c r="BXO88" s="1"/>
      <c r="BXP88" s="1"/>
      <c r="BXQ88" s="1"/>
      <c r="BXR88" s="1"/>
      <c r="BXS88" s="1"/>
      <c r="BXT88" s="1"/>
      <c r="BXU88" s="1"/>
      <c r="BXV88" s="1"/>
      <c r="BXW88" s="1"/>
      <c r="BXX88" s="1"/>
      <c r="BXY88" s="1"/>
      <c r="BXZ88" s="1"/>
      <c r="BYA88" s="1"/>
      <c r="BYB88" s="1"/>
      <c r="BYC88" s="1"/>
      <c r="BYD88" s="1"/>
      <c r="BYE88" s="1"/>
      <c r="BYF88" s="1"/>
      <c r="BYG88" s="1"/>
      <c r="BYH88" s="1"/>
      <c r="BYI88" s="1"/>
      <c r="BYJ88" s="1"/>
      <c r="BYK88" s="1"/>
      <c r="BYL88" s="1"/>
      <c r="BYM88" s="1"/>
      <c r="BYN88" s="1"/>
      <c r="BYO88" s="1"/>
      <c r="BYP88" s="1"/>
      <c r="BYQ88" s="1"/>
      <c r="BYR88" s="1"/>
      <c r="BYS88" s="1"/>
      <c r="BYT88" s="1"/>
      <c r="BYU88" s="1"/>
      <c r="BYV88" s="1"/>
      <c r="BYW88" s="1"/>
      <c r="BYX88" s="1"/>
      <c r="BYY88" s="1"/>
      <c r="BYZ88" s="1"/>
      <c r="BZA88" s="1"/>
      <c r="BZB88" s="1"/>
      <c r="BZC88" s="1"/>
      <c r="BZD88" s="1"/>
      <c r="BZE88" s="1"/>
      <c r="BZF88" s="1"/>
      <c r="BZG88" s="1"/>
      <c r="BZH88" s="1"/>
      <c r="BZI88" s="1"/>
      <c r="BZJ88" s="1"/>
      <c r="BZK88" s="1"/>
      <c r="BZL88" s="1"/>
      <c r="BZM88" s="1"/>
      <c r="BZN88" s="1"/>
      <c r="BZO88" s="1"/>
      <c r="BZP88" s="1"/>
      <c r="BZQ88" s="1"/>
      <c r="BZR88" s="1"/>
      <c r="BZS88" s="1"/>
      <c r="BZT88" s="1"/>
      <c r="BZU88" s="1"/>
      <c r="BZV88" s="1"/>
      <c r="BZW88" s="1"/>
      <c r="BZX88" s="1"/>
      <c r="BZY88" s="1"/>
      <c r="BZZ88" s="1"/>
      <c r="CAA88" s="1"/>
      <c r="CAB88" s="1"/>
      <c r="CAC88" s="1"/>
      <c r="CAD88" s="1"/>
      <c r="CAE88" s="1"/>
      <c r="CAF88" s="1"/>
      <c r="CAG88" s="1"/>
      <c r="CAH88" s="1"/>
      <c r="CAI88" s="1"/>
      <c r="CAJ88" s="1"/>
      <c r="CAK88" s="1"/>
      <c r="CAL88" s="1"/>
      <c r="CAM88" s="1"/>
      <c r="CAN88" s="1"/>
      <c r="CAO88" s="1"/>
      <c r="CAP88" s="1"/>
      <c r="CAQ88" s="1"/>
      <c r="CAR88" s="1"/>
      <c r="CAS88" s="1"/>
      <c r="CAT88" s="1"/>
      <c r="CAU88" s="1"/>
      <c r="CAV88" s="1"/>
      <c r="CAW88" s="1"/>
      <c r="CAX88" s="1"/>
      <c r="CAY88" s="1"/>
      <c r="CAZ88" s="1"/>
      <c r="CBA88" s="1"/>
      <c r="CBB88" s="1"/>
      <c r="CBC88" s="1"/>
      <c r="CBD88" s="1"/>
      <c r="CBE88" s="1"/>
      <c r="CBF88" s="1"/>
      <c r="CBG88" s="1"/>
      <c r="CBH88" s="1"/>
      <c r="CBI88" s="1"/>
      <c r="CBJ88" s="1"/>
      <c r="CBK88" s="1"/>
      <c r="CBL88" s="1"/>
      <c r="CBM88" s="1"/>
      <c r="CBN88" s="1"/>
      <c r="CBO88" s="1"/>
      <c r="CBP88" s="1"/>
      <c r="CBQ88" s="1"/>
      <c r="CBR88" s="1"/>
      <c r="CBS88" s="1"/>
      <c r="CBT88" s="1"/>
      <c r="CBU88" s="1"/>
      <c r="CBV88" s="1"/>
      <c r="CBW88" s="1"/>
      <c r="CBX88" s="1"/>
      <c r="CBY88" s="1"/>
      <c r="CBZ88" s="1"/>
      <c r="CCA88" s="1"/>
      <c r="CCB88" s="1"/>
      <c r="CCC88" s="1"/>
      <c r="CCD88" s="1"/>
      <c r="CCE88" s="1"/>
      <c r="CCF88" s="1"/>
      <c r="CCG88" s="1"/>
      <c r="CCH88" s="1"/>
      <c r="CCI88" s="1"/>
      <c r="CCJ88" s="1"/>
      <c r="CCK88" s="1"/>
      <c r="CCL88" s="1"/>
      <c r="CCM88" s="1"/>
      <c r="CCN88" s="1"/>
      <c r="CCO88" s="1"/>
      <c r="CCP88" s="1"/>
      <c r="CCQ88" s="1"/>
      <c r="CCR88" s="1"/>
      <c r="CCS88" s="1"/>
      <c r="CCT88" s="1"/>
      <c r="CCU88" s="1"/>
      <c r="CCV88" s="1"/>
      <c r="CCW88" s="1"/>
      <c r="CCX88" s="1"/>
      <c r="CCY88" s="1"/>
      <c r="CCZ88" s="1"/>
      <c r="CDA88" s="1"/>
      <c r="CDB88" s="1"/>
      <c r="CDC88" s="1"/>
      <c r="CDD88" s="1"/>
      <c r="CDE88" s="1"/>
      <c r="CDF88" s="1"/>
      <c r="CDG88" s="1"/>
      <c r="CDH88" s="1"/>
      <c r="CDI88" s="1"/>
      <c r="CDJ88" s="1"/>
      <c r="CDK88" s="1"/>
      <c r="CDL88" s="1"/>
      <c r="CDM88" s="1"/>
      <c r="CDN88" s="1"/>
      <c r="CDO88" s="1"/>
      <c r="CDP88" s="1"/>
      <c r="CDQ88" s="1"/>
      <c r="CDR88" s="1"/>
      <c r="CDS88" s="1"/>
      <c r="CDT88" s="1"/>
      <c r="CDU88" s="1"/>
      <c r="CDV88" s="1"/>
      <c r="CDW88" s="1"/>
      <c r="CDX88" s="1"/>
      <c r="CDY88" s="1"/>
      <c r="CDZ88" s="1"/>
      <c r="CEA88" s="1"/>
      <c r="CEB88" s="1"/>
      <c r="CEC88" s="1"/>
      <c r="CED88" s="1"/>
      <c r="CEE88" s="1"/>
      <c r="CEF88" s="1"/>
      <c r="CEG88" s="1"/>
      <c r="CEH88" s="1"/>
      <c r="CEI88" s="1"/>
      <c r="CEJ88" s="1"/>
      <c r="CEK88" s="1"/>
      <c r="CEL88" s="1"/>
      <c r="CEM88" s="1"/>
      <c r="CEN88" s="1"/>
      <c r="CEO88" s="1"/>
      <c r="CEP88" s="1"/>
      <c r="CEQ88" s="1"/>
      <c r="CER88" s="1"/>
      <c r="CES88" s="1"/>
      <c r="CET88" s="1"/>
      <c r="CEU88" s="1"/>
      <c r="CEV88" s="1"/>
      <c r="CEW88" s="1"/>
      <c r="CEX88" s="1"/>
      <c r="CEY88" s="1"/>
      <c r="CEZ88" s="1"/>
      <c r="CFA88" s="1"/>
      <c r="CFB88" s="1"/>
      <c r="CFC88" s="1"/>
      <c r="CFD88" s="1"/>
      <c r="CFE88" s="1"/>
      <c r="CFF88" s="1"/>
      <c r="CFG88" s="1"/>
      <c r="CFH88" s="1"/>
      <c r="CFI88" s="1"/>
      <c r="CFJ88" s="1"/>
      <c r="CFK88" s="1"/>
      <c r="CFL88" s="1"/>
      <c r="CFM88" s="1"/>
      <c r="CFN88" s="1"/>
      <c r="CFO88" s="1"/>
      <c r="CFP88" s="1"/>
      <c r="CFQ88" s="1"/>
      <c r="CFR88" s="1"/>
      <c r="CFS88" s="1"/>
      <c r="CFT88" s="1"/>
      <c r="CFU88" s="1"/>
      <c r="CFV88" s="1"/>
      <c r="CFW88" s="1"/>
      <c r="CFX88" s="1"/>
      <c r="CFY88" s="1"/>
      <c r="CFZ88" s="1"/>
      <c r="CGA88" s="1"/>
      <c r="CGB88" s="1"/>
      <c r="CGC88" s="1"/>
      <c r="CGD88" s="1"/>
      <c r="CGE88" s="1"/>
      <c r="CGF88" s="1"/>
      <c r="CGG88" s="1"/>
      <c r="CGH88" s="1"/>
      <c r="CGI88" s="1"/>
      <c r="CGJ88" s="1"/>
      <c r="CGK88" s="1"/>
      <c r="CGL88" s="1"/>
      <c r="CGM88" s="1"/>
      <c r="CGN88" s="1"/>
      <c r="CGO88" s="1"/>
      <c r="CGP88" s="1"/>
      <c r="CGQ88" s="1"/>
      <c r="CGR88" s="1"/>
      <c r="CGS88" s="1"/>
      <c r="CGT88" s="1"/>
      <c r="CGU88" s="1"/>
      <c r="CGV88" s="1"/>
      <c r="CGW88" s="1"/>
      <c r="CGX88" s="1"/>
      <c r="CGY88" s="1"/>
      <c r="CGZ88" s="1"/>
      <c r="CHA88" s="1"/>
      <c r="CHB88" s="1"/>
      <c r="CHC88" s="1"/>
      <c r="CHD88" s="1"/>
      <c r="CHE88" s="1"/>
      <c r="CHF88" s="1"/>
      <c r="CHG88" s="1"/>
      <c r="CHH88" s="1"/>
      <c r="CHI88" s="1"/>
      <c r="CHJ88" s="1"/>
      <c r="CHK88" s="1"/>
      <c r="CHL88" s="1"/>
      <c r="CHM88" s="1"/>
      <c r="CHN88" s="1"/>
      <c r="CHO88" s="1"/>
      <c r="CHP88" s="1"/>
      <c r="CHQ88" s="1"/>
      <c r="CHR88" s="1"/>
      <c r="CHS88" s="1"/>
      <c r="CHT88" s="1"/>
      <c r="CHU88" s="1"/>
      <c r="CHV88" s="1"/>
      <c r="CHW88" s="1"/>
      <c r="CHX88" s="1"/>
      <c r="CHY88" s="1"/>
      <c r="CHZ88" s="1"/>
      <c r="CIA88" s="1"/>
      <c r="CIB88" s="1"/>
      <c r="CIC88" s="1"/>
      <c r="CID88" s="1"/>
      <c r="CIE88" s="1"/>
      <c r="CIF88" s="1"/>
      <c r="CIG88" s="1"/>
      <c r="CIH88" s="1"/>
      <c r="CII88" s="1"/>
      <c r="CIJ88" s="1"/>
      <c r="CIK88" s="1"/>
      <c r="CIL88" s="1"/>
      <c r="CIM88" s="1"/>
      <c r="CIN88" s="1"/>
      <c r="CIO88" s="1"/>
      <c r="CIP88" s="1"/>
      <c r="CIQ88" s="1"/>
      <c r="CIR88" s="1"/>
      <c r="CIS88" s="1"/>
      <c r="CIT88" s="1"/>
      <c r="CIU88" s="1"/>
      <c r="CIV88" s="1"/>
      <c r="CIW88" s="1"/>
      <c r="CIX88" s="1"/>
      <c r="CIY88" s="1"/>
      <c r="CIZ88" s="1"/>
      <c r="CJA88" s="1"/>
      <c r="CJB88" s="1"/>
      <c r="CJC88" s="1"/>
      <c r="CJD88" s="1"/>
      <c r="CJE88" s="1"/>
      <c r="CJF88" s="1"/>
      <c r="CJG88" s="1"/>
      <c r="CJH88" s="1"/>
      <c r="CJI88" s="1"/>
      <c r="CJJ88" s="1"/>
      <c r="CJK88" s="1"/>
      <c r="CJL88" s="1"/>
      <c r="CJM88" s="1"/>
      <c r="CJN88" s="1"/>
      <c r="CJO88" s="1"/>
      <c r="CJP88" s="1"/>
      <c r="CJQ88" s="1"/>
      <c r="CJR88" s="1"/>
      <c r="CJS88" s="1"/>
      <c r="CJT88" s="1"/>
      <c r="CJU88" s="1"/>
      <c r="CJV88" s="1"/>
      <c r="CJW88" s="1"/>
      <c r="CJX88" s="1"/>
      <c r="CJY88" s="1"/>
      <c r="CJZ88" s="1"/>
      <c r="CKA88" s="1"/>
      <c r="CKB88" s="1"/>
      <c r="CKC88" s="1"/>
      <c r="CKD88" s="1"/>
      <c r="CKE88" s="1"/>
      <c r="CKF88" s="1"/>
      <c r="CKG88" s="1"/>
      <c r="CKH88" s="1"/>
      <c r="CKI88" s="1"/>
      <c r="CKJ88" s="1"/>
      <c r="CKK88" s="1"/>
      <c r="CKL88" s="1"/>
      <c r="CKM88" s="1"/>
      <c r="CKN88" s="1"/>
      <c r="CKO88" s="1"/>
      <c r="CKP88" s="1"/>
      <c r="CKQ88" s="1"/>
      <c r="CKR88" s="1"/>
      <c r="CKS88" s="1"/>
      <c r="CKT88" s="1"/>
      <c r="CKU88" s="1"/>
      <c r="CKV88" s="1"/>
      <c r="CKW88" s="1"/>
      <c r="CKX88" s="1"/>
      <c r="CKY88" s="1"/>
      <c r="CKZ88" s="1"/>
      <c r="CLA88" s="1"/>
      <c r="CLB88" s="1"/>
      <c r="CLC88" s="1"/>
      <c r="CLD88" s="1"/>
      <c r="CLE88" s="1"/>
      <c r="CLF88" s="1"/>
      <c r="CLG88" s="1"/>
      <c r="CLH88" s="1"/>
      <c r="CLI88" s="1"/>
      <c r="CLJ88" s="1"/>
      <c r="CLK88" s="1"/>
      <c r="CLL88" s="1"/>
      <c r="CLM88" s="1"/>
      <c r="CLN88" s="1"/>
      <c r="CLO88" s="1"/>
      <c r="CLP88" s="1"/>
      <c r="CLQ88" s="1"/>
      <c r="CLR88" s="1"/>
      <c r="CLS88" s="1"/>
      <c r="CLT88" s="1"/>
      <c r="CLU88" s="1"/>
      <c r="CLV88" s="1"/>
      <c r="CLW88" s="1"/>
      <c r="CLX88" s="1"/>
      <c r="CLY88" s="1"/>
      <c r="CLZ88" s="1"/>
      <c r="CMA88" s="1"/>
      <c r="CMB88" s="1"/>
      <c r="CMC88" s="1"/>
      <c r="CMD88" s="1"/>
      <c r="CME88" s="1"/>
      <c r="CMF88" s="1"/>
      <c r="CMG88" s="1"/>
      <c r="CMH88" s="1"/>
      <c r="CMI88" s="1"/>
      <c r="CMJ88" s="1"/>
      <c r="CMK88" s="1"/>
      <c r="CML88" s="1"/>
      <c r="CMM88" s="1"/>
      <c r="CMN88" s="1"/>
      <c r="CMO88" s="1"/>
      <c r="CMP88" s="1"/>
      <c r="CMQ88" s="1"/>
      <c r="CMR88" s="1"/>
      <c r="CMS88" s="1"/>
      <c r="CMT88" s="1"/>
      <c r="CMU88" s="1"/>
      <c r="CMV88" s="1"/>
      <c r="CMW88" s="1"/>
      <c r="CMX88" s="1"/>
      <c r="CMY88" s="1"/>
      <c r="CMZ88" s="1"/>
      <c r="CNA88" s="1"/>
      <c r="CNB88" s="1"/>
      <c r="CNC88" s="1"/>
      <c r="CND88" s="1"/>
      <c r="CNE88" s="1"/>
      <c r="CNF88" s="1"/>
      <c r="CNG88" s="1"/>
      <c r="CNH88" s="1"/>
      <c r="CNI88" s="1"/>
      <c r="CNJ88" s="1"/>
      <c r="CNK88" s="1"/>
      <c r="CNL88" s="1"/>
      <c r="CNM88" s="1"/>
      <c r="CNN88" s="1"/>
      <c r="CNO88" s="1"/>
      <c r="CNP88" s="1"/>
      <c r="CNQ88" s="1"/>
      <c r="CNR88" s="1"/>
      <c r="CNS88" s="1"/>
      <c r="CNT88" s="1"/>
      <c r="CNU88" s="1"/>
      <c r="CNV88" s="1"/>
      <c r="CNW88" s="1"/>
      <c r="CNX88" s="1"/>
      <c r="CNY88" s="1"/>
      <c r="CNZ88" s="1"/>
      <c r="COA88" s="1"/>
      <c r="COB88" s="1"/>
      <c r="COC88" s="1"/>
      <c r="COD88" s="1"/>
      <c r="COE88" s="1"/>
      <c r="COF88" s="1"/>
      <c r="COG88" s="1"/>
      <c r="COH88" s="1"/>
      <c r="COI88" s="1"/>
      <c r="COJ88" s="1"/>
      <c r="COK88" s="1"/>
      <c r="COL88" s="1"/>
      <c r="COM88" s="1"/>
      <c r="CON88" s="1"/>
      <c r="COO88" s="1"/>
      <c r="COP88" s="1"/>
      <c r="COQ88" s="1"/>
      <c r="COR88" s="1"/>
      <c r="COS88" s="1"/>
      <c r="COT88" s="1"/>
      <c r="COU88" s="1"/>
      <c r="COV88" s="1"/>
      <c r="COW88" s="1"/>
      <c r="COX88" s="1"/>
      <c r="COY88" s="1"/>
      <c r="COZ88" s="1"/>
      <c r="CPA88" s="1"/>
      <c r="CPB88" s="1"/>
      <c r="CPC88" s="1"/>
      <c r="CPD88" s="1"/>
      <c r="CPE88" s="1"/>
      <c r="CPF88" s="1"/>
      <c r="CPG88" s="1"/>
      <c r="CPH88" s="1"/>
      <c r="CPI88" s="1"/>
      <c r="CPJ88" s="1"/>
      <c r="CPK88" s="1"/>
      <c r="CPL88" s="1"/>
      <c r="CPM88" s="1"/>
      <c r="CPN88" s="1"/>
      <c r="CPO88" s="1"/>
      <c r="CPP88" s="1"/>
      <c r="CPQ88" s="1"/>
      <c r="CPR88" s="1"/>
      <c r="CPS88" s="1"/>
      <c r="CPT88" s="1"/>
      <c r="CPU88" s="1"/>
      <c r="CPV88" s="1"/>
      <c r="CPW88" s="1"/>
      <c r="CPX88" s="1"/>
      <c r="CPY88" s="1"/>
      <c r="CPZ88" s="1"/>
      <c r="CQA88" s="1"/>
      <c r="CQB88" s="1"/>
      <c r="CQC88" s="1"/>
      <c r="CQD88" s="1"/>
      <c r="CQE88" s="1"/>
      <c r="CQF88" s="1"/>
      <c r="CQG88" s="1"/>
      <c r="CQH88" s="1"/>
      <c r="CQI88" s="1"/>
      <c r="CQJ88" s="1"/>
      <c r="CQK88" s="1"/>
      <c r="CQL88" s="1"/>
      <c r="CQM88" s="1"/>
      <c r="CQN88" s="1"/>
      <c r="CQO88" s="1"/>
      <c r="CQP88" s="1"/>
      <c r="CQQ88" s="1"/>
      <c r="CQR88" s="1"/>
      <c r="CQS88" s="1"/>
      <c r="CQT88" s="1"/>
      <c r="CQU88" s="1"/>
      <c r="CQV88" s="1"/>
      <c r="CQW88" s="1"/>
      <c r="CQX88" s="1"/>
      <c r="CQY88" s="1"/>
      <c r="CQZ88" s="1"/>
      <c r="CRA88" s="1"/>
      <c r="CRB88" s="1"/>
      <c r="CRC88" s="1"/>
      <c r="CRD88" s="1"/>
      <c r="CRE88" s="1"/>
      <c r="CRF88" s="1"/>
      <c r="CRG88" s="1"/>
      <c r="CRH88" s="1"/>
      <c r="CRI88" s="1"/>
      <c r="CRJ88" s="1"/>
      <c r="CRK88" s="1"/>
      <c r="CRL88" s="1"/>
      <c r="CRM88" s="1"/>
      <c r="CRN88" s="1"/>
      <c r="CRO88" s="1"/>
      <c r="CRP88" s="1"/>
      <c r="CRQ88" s="1"/>
      <c r="CRR88" s="1"/>
      <c r="CRS88" s="1"/>
      <c r="CRT88" s="1"/>
      <c r="CRU88" s="1"/>
      <c r="CRV88" s="1"/>
      <c r="CRW88" s="1"/>
      <c r="CRX88" s="1"/>
      <c r="CRY88" s="1"/>
      <c r="CRZ88" s="1"/>
      <c r="CSA88" s="1"/>
      <c r="CSB88" s="1"/>
      <c r="CSC88" s="1"/>
      <c r="CSD88" s="1"/>
      <c r="CSE88" s="1"/>
      <c r="CSF88" s="1"/>
      <c r="CSG88" s="1"/>
      <c r="CSH88" s="1"/>
      <c r="CSI88" s="1"/>
      <c r="CSJ88" s="1"/>
      <c r="CSK88" s="1"/>
      <c r="CSL88" s="1"/>
      <c r="CSM88" s="1"/>
      <c r="CSN88" s="1"/>
      <c r="CSO88" s="1"/>
      <c r="CSP88" s="1"/>
      <c r="CSQ88" s="1"/>
      <c r="CSR88" s="1"/>
      <c r="CSS88" s="1"/>
      <c r="CST88" s="1"/>
      <c r="CSU88" s="1"/>
      <c r="CSV88" s="1"/>
      <c r="CSW88" s="1"/>
      <c r="CSX88" s="1"/>
      <c r="CSY88" s="1"/>
      <c r="CSZ88" s="1"/>
      <c r="CTA88" s="1"/>
      <c r="CTB88" s="1"/>
      <c r="CTC88" s="1"/>
      <c r="CTD88" s="1"/>
      <c r="CTE88" s="1"/>
      <c r="CTF88" s="1"/>
      <c r="CTG88" s="1"/>
      <c r="CTH88" s="1"/>
      <c r="CTI88" s="1"/>
      <c r="CTJ88" s="1"/>
      <c r="CTK88" s="1"/>
      <c r="CTL88" s="1"/>
      <c r="CTM88" s="1"/>
      <c r="CTN88" s="1"/>
      <c r="CTO88" s="1"/>
      <c r="CTP88" s="1"/>
      <c r="CTQ88" s="1"/>
      <c r="CTR88" s="1"/>
      <c r="CTS88" s="1"/>
      <c r="CTT88" s="1"/>
      <c r="CTU88" s="1"/>
      <c r="CTV88" s="1"/>
      <c r="CTW88" s="1"/>
      <c r="CTX88" s="1"/>
      <c r="CTY88" s="1"/>
      <c r="CTZ88" s="1"/>
      <c r="CUA88" s="1"/>
      <c r="CUB88" s="1"/>
      <c r="CUC88" s="1"/>
      <c r="CUD88" s="1"/>
      <c r="CUE88" s="1"/>
      <c r="CUF88" s="1"/>
      <c r="CUG88" s="1"/>
      <c r="CUH88" s="1"/>
      <c r="CUI88" s="1"/>
      <c r="CUJ88" s="1"/>
      <c r="CUK88" s="1"/>
      <c r="CUL88" s="1"/>
      <c r="CUM88" s="1"/>
      <c r="CUN88" s="1"/>
      <c r="CUO88" s="1"/>
      <c r="CUP88" s="1"/>
      <c r="CUQ88" s="1"/>
      <c r="CUR88" s="1"/>
      <c r="CUS88" s="1"/>
      <c r="CUT88" s="1"/>
      <c r="CUU88" s="1"/>
      <c r="CUV88" s="1"/>
      <c r="CUW88" s="1"/>
      <c r="CUX88" s="1"/>
      <c r="CUY88" s="1"/>
      <c r="CUZ88" s="1"/>
      <c r="CVA88" s="1"/>
      <c r="CVB88" s="1"/>
      <c r="CVC88" s="1"/>
      <c r="CVD88" s="1"/>
      <c r="CVE88" s="1"/>
      <c r="CVF88" s="1"/>
      <c r="CVG88" s="1"/>
      <c r="CVH88" s="1"/>
      <c r="CVI88" s="1"/>
      <c r="CVJ88" s="1"/>
      <c r="CVK88" s="1"/>
      <c r="CVL88" s="1"/>
      <c r="CVM88" s="1"/>
      <c r="CVN88" s="1"/>
      <c r="CVO88" s="1"/>
      <c r="CVP88" s="1"/>
      <c r="CVQ88" s="1"/>
      <c r="CVR88" s="1"/>
      <c r="CVS88" s="1"/>
      <c r="CVT88" s="1"/>
      <c r="CVU88" s="1"/>
      <c r="CVV88" s="1"/>
      <c r="CVW88" s="1"/>
      <c r="CVX88" s="1"/>
      <c r="CVY88" s="1"/>
      <c r="CVZ88" s="1"/>
      <c r="CWA88" s="1"/>
      <c r="CWB88" s="1"/>
      <c r="CWC88" s="1"/>
      <c r="CWD88" s="1"/>
      <c r="CWE88" s="1"/>
      <c r="CWF88" s="1"/>
      <c r="CWG88" s="1"/>
      <c r="CWH88" s="1"/>
      <c r="CWI88" s="1"/>
      <c r="CWJ88" s="1"/>
      <c r="CWK88" s="1"/>
      <c r="CWL88" s="1"/>
      <c r="CWM88" s="1"/>
      <c r="CWN88" s="1"/>
      <c r="CWO88" s="1"/>
      <c r="CWP88" s="1"/>
      <c r="CWQ88" s="1"/>
      <c r="CWR88" s="1"/>
      <c r="CWS88" s="1"/>
      <c r="CWT88" s="1"/>
      <c r="CWU88" s="1"/>
      <c r="CWV88" s="1"/>
      <c r="CWW88" s="1"/>
      <c r="CWX88" s="1"/>
      <c r="CWY88" s="1"/>
      <c r="CWZ88" s="1"/>
      <c r="CXA88" s="1"/>
      <c r="CXB88" s="1"/>
      <c r="CXC88" s="1"/>
      <c r="CXD88" s="1"/>
      <c r="CXE88" s="1"/>
      <c r="CXF88" s="1"/>
      <c r="CXG88" s="1"/>
      <c r="CXH88" s="1"/>
      <c r="CXI88" s="1"/>
      <c r="CXJ88" s="1"/>
      <c r="CXK88" s="1"/>
      <c r="CXL88" s="1"/>
      <c r="CXM88" s="1"/>
      <c r="CXN88" s="1"/>
      <c r="CXO88" s="1"/>
      <c r="CXP88" s="1"/>
      <c r="CXQ88" s="1"/>
      <c r="CXR88" s="1"/>
      <c r="CXS88" s="1"/>
      <c r="CXT88" s="1"/>
      <c r="CXU88" s="1"/>
      <c r="CXV88" s="1"/>
      <c r="CXW88" s="1"/>
      <c r="CXX88" s="1"/>
      <c r="CXY88" s="1"/>
      <c r="CXZ88" s="1"/>
      <c r="CYA88" s="1"/>
      <c r="CYB88" s="1"/>
      <c r="CYC88" s="1"/>
      <c r="CYD88" s="1"/>
      <c r="CYE88" s="1"/>
      <c r="CYF88" s="1"/>
      <c r="CYG88" s="1"/>
      <c r="CYH88" s="1"/>
      <c r="CYI88" s="1"/>
      <c r="CYJ88" s="1"/>
      <c r="CYK88" s="1"/>
      <c r="CYL88" s="1"/>
      <c r="CYM88" s="1"/>
      <c r="CYN88" s="1"/>
      <c r="CYO88" s="1"/>
      <c r="CYP88" s="1"/>
      <c r="CYQ88" s="1"/>
      <c r="CYR88" s="1"/>
      <c r="CYS88" s="1"/>
      <c r="CYT88" s="1"/>
      <c r="CYU88" s="1"/>
      <c r="CYV88" s="1"/>
      <c r="CYW88" s="1"/>
      <c r="CYX88" s="1"/>
      <c r="CYY88" s="1"/>
      <c r="CYZ88" s="1"/>
      <c r="CZA88" s="1"/>
      <c r="CZB88" s="1"/>
      <c r="CZC88" s="1"/>
      <c r="CZD88" s="1"/>
      <c r="CZE88" s="1"/>
      <c r="CZF88" s="1"/>
      <c r="CZG88" s="1"/>
      <c r="CZH88" s="1"/>
      <c r="CZI88" s="1"/>
      <c r="CZJ88" s="1"/>
      <c r="CZK88" s="1"/>
      <c r="CZL88" s="1"/>
      <c r="CZM88" s="1"/>
      <c r="CZN88" s="1"/>
      <c r="CZO88" s="1"/>
      <c r="CZP88" s="1"/>
      <c r="CZQ88" s="1"/>
      <c r="CZR88" s="1"/>
      <c r="CZS88" s="1"/>
      <c r="CZT88" s="1"/>
      <c r="CZU88" s="1"/>
      <c r="CZV88" s="1"/>
      <c r="CZW88" s="1"/>
      <c r="CZX88" s="1"/>
      <c r="CZY88" s="1"/>
      <c r="CZZ88" s="1"/>
      <c r="DAA88" s="1"/>
      <c r="DAB88" s="1"/>
      <c r="DAC88" s="1"/>
      <c r="DAD88" s="1"/>
      <c r="DAE88" s="1"/>
      <c r="DAF88" s="1"/>
      <c r="DAG88" s="1"/>
      <c r="DAH88" s="1"/>
      <c r="DAI88" s="1"/>
      <c r="DAJ88" s="1"/>
      <c r="DAK88" s="1"/>
      <c r="DAL88" s="1"/>
      <c r="DAM88" s="1"/>
      <c r="DAN88" s="1"/>
      <c r="DAO88" s="1"/>
      <c r="DAP88" s="1"/>
      <c r="DAQ88" s="1"/>
      <c r="DAR88" s="1"/>
      <c r="DAS88" s="1"/>
      <c r="DAT88" s="1"/>
      <c r="DAU88" s="1"/>
      <c r="DAV88" s="1"/>
      <c r="DAW88" s="1"/>
      <c r="DAX88" s="1"/>
      <c r="DAY88" s="1"/>
      <c r="DAZ88" s="1"/>
      <c r="DBA88" s="1"/>
      <c r="DBB88" s="1"/>
      <c r="DBC88" s="1"/>
      <c r="DBD88" s="1"/>
      <c r="DBE88" s="1"/>
      <c r="DBF88" s="1"/>
      <c r="DBG88" s="1"/>
      <c r="DBH88" s="1"/>
      <c r="DBI88" s="1"/>
      <c r="DBJ88" s="1"/>
      <c r="DBK88" s="1"/>
      <c r="DBL88" s="1"/>
      <c r="DBM88" s="1"/>
      <c r="DBN88" s="1"/>
      <c r="DBO88" s="1"/>
      <c r="DBP88" s="1"/>
      <c r="DBQ88" s="1"/>
      <c r="DBR88" s="1"/>
      <c r="DBS88" s="1"/>
      <c r="DBT88" s="1"/>
      <c r="DBU88" s="1"/>
      <c r="DBV88" s="1"/>
      <c r="DBW88" s="1"/>
      <c r="DBX88" s="1"/>
      <c r="DBY88" s="1"/>
      <c r="DBZ88" s="1"/>
      <c r="DCA88" s="1"/>
      <c r="DCB88" s="1"/>
      <c r="DCC88" s="1"/>
      <c r="DCD88" s="1"/>
      <c r="DCE88" s="1"/>
      <c r="DCF88" s="1"/>
      <c r="DCG88" s="1"/>
      <c r="DCH88" s="1"/>
      <c r="DCI88" s="1"/>
      <c r="DCJ88" s="1"/>
      <c r="DCK88" s="1"/>
      <c r="DCL88" s="1"/>
      <c r="DCM88" s="1"/>
      <c r="DCN88" s="1"/>
      <c r="DCO88" s="1"/>
      <c r="DCP88" s="1"/>
      <c r="DCQ88" s="1"/>
      <c r="DCR88" s="1"/>
      <c r="DCS88" s="1"/>
      <c r="DCT88" s="1"/>
      <c r="DCU88" s="1"/>
      <c r="DCV88" s="1"/>
      <c r="DCW88" s="1"/>
      <c r="DCX88" s="1"/>
      <c r="DCY88" s="1"/>
      <c r="DCZ88" s="1"/>
      <c r="DDA88" s="1"/>
      <c r="DDB88" s="1"/>
      <c r="DDC88" s="1"/>
      <c r="DDD88" s="1"/>
      <c r="DDE88" s="1"/>
      <c r="DDF88" s="1"/>
      <c r="DDG88" s="1"/>
      <c r="DDH88" s="1"/>
      <c r="DDI88" s="1"/>
      <c r="DDJ88" s="1"/>
      <c r="DDK88" s="1"/>
      <c r="DDL88" s="1"/>
      <c r="DDM88" s="1"/>
      <c r="DDN88" s="1"/>
      <c r="DDO88" s="1"/>
      <c r="DDP88" s="1"/>
      <c r="DDQ88" s="1"/>
      <c r="DDR88" s="1"/>
      <c r="DDS88" s="1"/>
      <c r="DDT88" s="1"/>
      <c r="DDU88" s="1"/>
      <c r="DDV88" s="1"/>
      <c r="DDW88" s="1"/>
      <c r="DDX88" s="1"/>
      <c r="DDY88" s="1"/>
      <c r="DDZ88" s="1"/>
      <c r="DEA88" s="1"/>
      <c r="DEB88" s="1"/>
      <c r="DEC88" s="1"/>
      <c r="DED88" s="1"/>
      <c r="DEE88" s="1"/>
      <c r="DEF88" s="1"/>
      <c r="DEG88" s="1"/>
      <c r="DEH88" s="1"/>
      <c r="DEI88" s="1"/>
      <c r="DEJ88" s="1"/>
      <c r="DEK88" s="1"/>
      <c r="DEL88" s="1"/>
      <c r="DEM88" s="1"/>
      <c r="DEN88" s="1"/>
      <c r="DEO88" s="1"/>
      <c r="DEP88" s="1"/>
      <c r="DEQ88" s="1"/>
      <c r="DER88" s="1"/>
      <c r="DES88" s="1"/>
      <c r="DET88" s="1"/>
      <c r="DEU88" s="1"/>
      <c r="DEV88" s="1"/>
      <c r="DEW88" s="1"/>
      <c r="DEX88" s="1"/>
      <c r="DEY88" s="1"/>
      <c r="DEZ88" s="1"/>
      <c r="DFA88" s="1"/>
      <c r="DFB88" s="1"/>
      <c r="DFC88" s="1"/>
      <c r="DFD88" s="1"/>
      <c r="DFE88" s="1"/>
      <c r="DFF88" s="1"/>
      <c r="DFG88" s="1"/>
      <c r="DFH88" s="1"/>
      <c r="DFI88" s="1"/>
      <c r="DFJ88" s="1"/>
      <c r="DFK88" s="1"/>
      <c r="DFL88" s="1"/>
      <c r="DFM88" s="1"/>
      <c r="DFN88" s="1"/>
      <c r="DFO88" s="1"/>
      <c r="DFP88" s="1"/>
      <c r="DFQ88" s="1"/>
      <c r="DFR88" s="1"/>
      <c r="DFS88" s="1"/>
      <c r="DFT88" s="1"/>
      <c r="DFU88" s="1"/>
      <c r="DFV88" s="1"/>
      <c r="DFW88" s="1"/>
      <c r="DFX88" s="1"/>
      <c r="DFY88" s="1"/>
      <c r="DFZ88" s="1"/>
      <c r="DGA88" s="1"/>
      <c r="DGB88" s="1"/>
      <c r="DGC88" s="1"/>
      <c r="DGD88" s="1"/>
      <c r="DGE88" s="1"/>
      <c r="DGF88" s="1"/>
      <c r="DGG88" s="1"/>
      <c r="DGH88" s="1"/>
      <c r="DGI88" s="1"/>
      <c r="DGJ88" s="1"/>
      <c r="DGK88" s="1"/>
      <c r="DGL88" s="1"/>
      <c r="DGM88" s="1"/>
      <c r="DGN88" s="1"/>
      <c r="DGO88" s="1"/>
      <c r="DGP88" s="1"/>
      <c r="DGQ88" s="1"/>
      <c r="DGR88" s="1"/>
      <c r="DGS88" s="1"/>
      <c r="DGT88" s="1"/>
      <c r="DGU88" s="1"/>
      <c r="DGV88" s="1"/>
      <c r="DGW88" s="1"/>
      <c r="DGX88" s="1"/>
      <c r="DGY88" s="1"/>
      <c r="DGZ88" s="1"/>
      <c r="DHA88" s="1"/>
      <c r="DHB88" s="1"/>
      <c r="DHC88" s="1"/>
      <c r="DHD88" s="1"/>
      <c r="DHE88" s="1"/>
      <c r="DHF88" s="1"/>
      <c r="DHG88" s="1"/>
      <c r="DHH88" s="1"/>
      <c r="DHI88" s="1"/>
      <c r="DHJ88" s="1"/>
      <c r="DHK88" s="1"/>
      <c r="DHL88" s="1"/>
      <c r="DHM88" s="1"/>
      <c r="DHN88" s="1"/>
      <c r="DHO88" s="1"/>
      <c r="DHP88" s="1"/>
      <c r="DHQ88" s="1"/>
      <c r="DHR88" s="1"/>
      <c r="DHS88" s="1"/>
      <c r="DHT88" s="1"/>
      <c r="DHU88" s="1"/>
      <c r="DHV88" s="1"/>
      <c r="DHW88" s="1"/>
      <c r="DHX88" s="1"/>
      <c r="DHY88" s="1"/>
      <c r="DHZ88" s="1"/>
      <c r="DIA88" s="1"/>
      <c r="DIB88" s="1"/>
      <c r="DIC88" s="1"/>
      <c r="DID88" s="1"/>
      <c r="DIE88" s="1"/>
      <c r="DIF88" s="1"/>
      <c r="DIG88" s="1"/>
      <c r="DIH88" s="1"/>
      <c r="DII88" s="1"/>
      <c r="DIJ88" s="1"/>
      <c r="DIK88" s="1"/>
      <c r="DIL88" s="1"/>
      <c r="DIM88" s="1"/>
      <c r="DIN88" s="1"/>
      <c r="DIO88" s="1"/>
      <c r="DIP88" s="1"/>
      <c r="DIQ88" s="1"/>
      <c r="DIR88" s="1"/>
      <c r="DIS88" s="1"/>
      <c r="DIT88" s="1"/>
      <c r="DIU88" s="1"/>
      <c r="DIV88" s="1"/>
      <c r="DIW88" s="1"/>
      <c r="DIX88" s="1"/>
      <c r="DIY88" s="1"/>
      <c r="DIZ88" s="1"/>
      <c r="DJA88" s="1"/>
      <c r="DJB88" s="1"/>
      <c r="DJC88" s="1"/>
      <c r="DJD88" s="1"/>
      <c r="DJE88" s="1"/>
      <c r="DJF88" s="1"/>
      <c r="DJG88" s="1"/>
      <c r="DJH88" s="1"/>
      <c r="DJI88" s="1"/>
      <c r="DJJ88" s="1"/>
      <c r="DJK88" s="1"/>
      <c r="DJL88" s="1"/>
      <c r="DJM88" s="1"/>
      <c r="DJN88" s="1"/>
      <c r="DJO88" s="1"/>
      <c r="DJP88" s="1"/>
      <c r="DJQ88" s="1"/>
      <c r="DJR88" s="1"/>
      <c r="DJS88" s="1"/>
      <c r="DJT88" s="1"/>
      <c r="DJU88" s="1"/>
      <c r="DJV88" s="1"/>
      <c r="DJW88" s="1"/>
      <c r="DJX88" s="1"/>
      <c r="DJY88" s="1"/>
      <c r="DJZ88" s="1"/>
      <c r="DKA88" s="1"/>
      <c r="DKB88" s="1"/>
      <c r="DKC88" s="1"/>
      <c r="DKD88" s="1"/>
      <c r="DKE88" s="1"/>
      <c r="DKF88" s="1"/>
      <c r="DKG88" s="1"/>
      <c r="DKH88" s="1"/>
      <c r="DKI88" s="1"/>
      <c r="DKJ88" s="1"/>
      <c r="DKK88" s="1"/>
      <c r="DKL88" s="1"/>
      <c r="DKM88" s="1"/>
      <c r="DKN88" s="1"/>
      <c r="DKO88" s="1"/>
      <c r="DKP88" s="1"/>
      <c r="DKQ88" s="1"/>
      <c r="DKR88" s="1"/>
      <c r="DKS88" s="1"/>
      <c r="DKT88" s="1"/>
      <c r="DKU88" s="1"/>
      <c r="DKV88" s="1"/>
      <c r="DKW88" s="1"/>
      <c r="DKX88" s="1"/>
      <c r="DKY88" s="1"/>
      <c r="DKZ88" s="1"/>
      <c r="DLA88" s="1"/>
      <c r="DLB88" s="1"/>
      <c r="DLC88" s="1"/>
      <c r="DLD88" s="1"/>
      <c r="DLE88" s="1"/>
      <c r="DLF88" s="1"/>
      <c r="DLG88" s="1"/>
      <c r="DLH88" s="1"/>
      <c r="DLI88" s="1"/>
      <c r="DLJ88" s="1"/>
      <c r="DLK88" s="1"/>
      <c r="DLL88" s="1"/>
      <c r="DLM88" s="1"/>
      <c r="DLN88" s="1"/>
      <c r="DLO88" s="1"/>
      <c r="DLP88" s="1"/>
      <c r="DLQ88" s="1"/>
      <c r="DLR88" s="1"/>
      <c r="DLS88" s="1"/>
      <c r="DLT88" s="1"/>
      <c r="DLU88" s="1"/>
      <c r="DLV88" s="1"/>
      <c r="DLW88" s="1"/>
      <c r="DLX88" s="1"/>
      <c r="DLY88" s="1"/>
      <c r="DLZ88" s="1"/>
      <c r="DMA88" s="1"/>
      <c r="DMB88" s="1"/>
      <c r="DMC88" s="1"/>
      <c r="DMD88" s="1"/>
      <c r="DME88" s="1"/>
      <c r="DMF88" s="1"/>
      <c r="DMG88" s="1"/>
      <c r="DMH88" s="1"/>
      <c r="DMI88" s="1"/>
      <c r="DMJ88" s="1"/>
      <c r="DMK88" s="1"/>
      <c r="DML88" s="1"/>
      <c r="DMM88" s="1"/>
      <c r="DMN88" s="1"/>
      <c r="DMO88" s="1"/>
      <c r="DMP88" s="1"/>
      <c r="DMQ88" s="1"/>
      <c r="DMR88" s="1"/>
      <c r="DMS88" s="1"/>
      <c r="DMT88" s="1"/>
      <c r="DMU88" s="1"/>
      <c r="DMV88" s="1"/>
      <c r="DMW88" s="1"/>
      <c r="DMX88" s="1"/>
      <c r="DMY88" s="1"/>
      <c r="DMZ88" s="1"/>
      <c r="DNA88" s="1"/>
      <c r="DNB88" s="1"/>
      <c r="DNC88" s="1"/>
      <c r="DND88" s="1"/>
      <c r="DNE88" s="1"/>
      <c r="DNF88" s="1"/>
      <c r="DNG88" s="1"/>
      <c r="DNH88" s="1"/>
      <c r="DNI88" s="1"/>
      <c r="DNJ88" s="1"/>
      <c r="DNK88" s="1"/>
      <c r="DNL88" s="1"/>
      <c r="DNM88" s="1"/>
      <c r="DNN88" s="1"/>
      <c r="DNO88" s="1"/>
      <c r="DNP88" s="1"/>
      <c r="DNQ88" s="1"/>
      <c r="DNR88" s="1"/>
      <c r="DNS88" s="1"/>
      <c r="DNT88" s="1"/>
      <c r="DNU88" s="1"/>
      <c r="DNV88" s="1"/>
      <c r="DNW88" s="1"/>
      <c r="DNX88" s="1"/>
      <c r="DNY88" s="1"/>
      <c r="DNZ88" s="1"/>
      <c r="DOA88" s="1"/>
      <c r="DOB88" s="1"/>
      <c r="DOC88" s="1"/>
      <c r="DOD88" s="1"/>
      <c r="DOE88" s="1"/>
      <c r="DOF88" s="1"/>
      <c r="DOG88" s="1"/>
      <c r="DOH88" s="1"/>
      <c r="DOI88" s="1"/>
      <c r="DOJ88" s="1"/>
      <c r="DOK88" s="1"/>
      <c r="DOL88" s="1"/>
      <c r="DOM88" s="1"/>
      <c r="DON88" s="1"/>
      <c r="DOO88" s="1"/>
      <c r="DOP88" s="1"/>
      <c r="DOQ88" s="1"/>
      <c r="DOR88" s="1"/>
      <c r="DOS88" s="1"/>
      <c r="DOT88" s="1"/>
      <c r="DOU88" s="1"/>
      <c r="DOV88" s="1"/>
      <c r="DOW88" s="1"/>
      <c r="DOX88" s="1"/>
      <c r="DOY88" s="1"/>
      <c r="DOZ88" s="1"/>
      <c r="DPA88" s="1"/>
      <c r="DPB88" s="1"/>
      <c r="DPC88" s="1"/>
      <c r="DPD88" s="1"/>
      <c r="DPE88" s="1"/>
      <c r="DPF88" s="1"/>
      <c r="DPG88" s="1"/>
      <c r="DPH88" s="1"/>
      <c r="DPI88" s="1"/>
      <c r="DPJ88" s="1"/>
      <c r="DPK88" s="1"/>
      <c r="DPL88" s="1"/>
      <c r="DPM88" s="1"/>
      <c r="DPN88" s="1"/>
      <c r="DPO88" s="1"/>
      <c r="DPP88" s="1"/>
      <c r="DPQ88" s="1"/>
      <c r="DPR88" s="1"/>
      <c r="DPS88" s="1"/>
      <c r="DPT88" s="1"/>
      <c r="DPU88" s="1"/>
      <c r="DPV88" s="1"/>
      <c r="DPW88" s="1"/>
      <c r="DPX88" s="1"/>
      <c r="DPY88" s="1"/>
      <c r="DPZ88" s="1"/>
      <c r="DQA88" s="1"/>
      <c r="DQB88" s="1"/>
      <c r="DQC88" s="1"/>
      <c r="DQD88" s="1"/>
      <c r="DQE88" s="1"/>
      <c r="DQF88" s="1"/>
      <c r="DQG88" s="1"/>
      <c r="DQH88" s="1"/>
      <c r="DQI88" s="1"/>
      <c r="DQJ88" s="1"/>
      <c r="DQK88" s="1"/>
      <c r="DQL88" s="1"/>
      <c r="DQM88" s="1"/>
      <c r="DQN88" s="1"/>
      <c r="DQO88" s="1"/>
      <c r="DQP88" s="1"/>
      <c r="DQQ88" s="1"/>
      <c r="DQR88" s="1"/>
      <c r="DQS88" s="1"/>
      <c r="DQT88" s="1"/>
      <c r="DQU88" s="1"/>
      <c r="DQV88" s="1"/>
      <c r="DQW88" s="1"/>
      <c r="DQX88" s="1"/>
      <c r="DQY88" s="1"/>
      <c r="DQZ88" s="1"/>
      <c r="DRA88" s="1"/>
      <c r="DRB88" s="1"/>
      <c r="DRC88" s="1"/>
      <c r="DRD88" s="1"/>
      <c r="DRE88" s="1"/>
      <c r="DRF88" s="1"/>
      <c r="DRG88" s="1"/>
      <c r="DRH88" s="1"/>
      <c r="DRI88" s="1"/>
      <c r="DRJ88" s="1"/>
      <c r="DRK88" s="1"/>
      <c r="DRL88" s="1"/>
      <c r="DRM88" s="1"/>
      <c r="DRN88" s="1"/>
      <c r="DRO88" s="1"/>
      <c r="DRP88" s="1"/>
      <c r="DRQ88" s="1"/>
      <c r="DRR88" s="1"/>
      <c r="DRS88" s="1"/>
      <c r="DRT88" s="1"/>
      <c r="DRU88" s="1"/>
      <c r="DRV88" s="1"/>
      <c r="DRW88" s="1"/>
      <c r="DRX88" s="1"/>
      <c r="DRY88" s="1"/>
      <c r="DRZ88" s="1"/>
      <c r="DSA88" s="1"/>
      <c r="DSB88" s="1"/>
      <c r="DSC88" s="1"/>
      <c r="DSD88" s="1"/>
      <c r="DSE88" s="1"/>
      <c r="DSF88" s="1"/>
      <c r="DSG88" s="1"/>
      <c r="DSH88" s="1"/>
      <c r="DSI88" s="1"/>
      <c r="DSJ88" s="1"/>
      <c r="DSK88" s="1"/>
      <c r="DSL88" s="1"/>
      <c r="DSM88" s="1"/>
      <c r="DSN88" s="1"/>
      <c r="DSO88" s="1"/>
      <c r="DSP88" s="1"/>
      <c r="DSQ88" s="1"/>
      <c r="DSR88" s="1"/>
      <c r="DSS88" s="1"/>
      <c r="DST88" s="1"/>
      <c r="DSU88" s="1"/>
      <c r="DSV88" s="1"/>
      <c r="DSW88" s="1"/>
      <c r="DSX88" s="1"/>
      <c r="DSY88" s="1"/>
      <c r="DSZ88" s="1"/>
      <c r="DTA88" s="1"/>
      <c r="DTB88" s="1"/>
      <c r="DTC88" s="1"/>
      <c r="DTD88" s="1"/>
      <c r="DTE88" s="1"/>
      <c r="DTF88" s="1"/>
      <c r="DTG88" s="1"/>
      <c r="DTH88" s="1"/>
      <c r="DTI88" s="1"/>
      <c r="DTJ88" s="1"/>
      <c r="DTK88" s="1"/>
      <c r="DTL88" s="1"/>
      <c r="DTM88" s="1"/>
      <c r="DTN88" s="1"/>
      <c r="DTO88" s="1"/>
      <c r="DTP88" s="1"/>
      <c r="DTQ88" s="1"/>
      <c r="DTR88" s="1"/>
      <c r="DTS88" s="1"/>
      <c r="DTT88" s="1"/>
      <c r="DTU88" s="1"/>
      <c r="DTV88" s="1"/>
      <c r="DTW88" s="1"/>
      <c r="DTX88" s="1"/>
      <c r="DTY88" s="1"/>
      <c r="DTZ88" s="1"/>
      <c r="DUA88" s="1"/>
      <c r="DUB88" s="1"/>
      <c r="DUC88" s="1"/>
      <c r="DUD88" s="1"/>
      <c r="DUE88" s="1"/>
      <c r="DUF88" s="1"/>
      <c r="DUG88" s="1"/>
      <c r="DUH88" s="1"/>
      <c r="DUI88" s="1"/>
      <c r="DUJ88" s="1"/>
      <c r="DUK88" s="1"/>
      <c r="DUL88" s="1"/>
      <c r="DUM88" s="1"/>
      <c r="DUN88" s="1"/>
      <c r="DUO88" s="1"/>
      <c r="DUP88" s="1"/>
      <c r="DUQ88" s="1"/>
      <c r="DUR88" s="1"/>
      <c r="DUS88" s="1"/>
      <c r="DUT88" s="1"/>
      <c r="DUU88" s="1"/>
      <c r="DUV88" s="1"/>
      <c r="DUW88" s="1"/>
      <c r="DUX88" s="1"/>
      <c r="DUY88" s="1"/>
      <c r="DUZ88" s="1"/>
      <c r="DVA88" s="1"/>
      <c r="DVB88" s="1"/>
      <c r="DVC88" s="1"/>
      <c r="DVD88" s="1"/>
      <c r="DVE88" s="1"/>
      <c r="DVF88" s="1"/>
      <c r="DVG88" s="1"/>
      <c r="DVH88" s="1"/>
      <c r="DVI88" s="1"/>
      <c r="DVJ88" s="1"/>
      <c r="DVK88" s="1"/>
      <c r="DVL88" s="1"/>
      <c r="DVM88" s="1"/>
      <c r="DVN88" s="1"/>
      <c r="DVO88" s="1"/>
      <c r="DVP88" s="1"/>
      <c r="DVQ88" s="1"/>
      <c r="DVR88" s="1"/>
      <c r="DVS88" s="1"/>
      <c r="DVT88" s="1"/>
      <c r="DVU88" s="1"/>
      <c r="DVV88" s="1"/>
      <c r="DVW88" s="1"/>
      <c r="DVX88" s="1"/>
      <c r="DVY88" s="1"/>
      <c r="DVZ88" s="1"/>
      <c r="DWA88" s="1"/>
      <c r="DWB88" s="1"/>
      <c r="DWC88" s="1"/>
      <c r="DWD88" s="1"/>
      <c r="DWE88" s="1"/>
      <c r="DWF88" s="1"/>
      <c r="DWG88" s="1"/>
      <c r="DWH88" s="1"/>
      <c r="DWI88" s="1"/>
      <c r="DWJ88" s="1"/>
      <c r="DWK88" s="1"/>
      <c r="DWL88" s="1"/>
      <c r="DWM88" s="1"/>
      <c r="DWN88" s="1"/>
      <c r="DWO88" s="1"/>
      <c r="DWP88" s="1"/>
      <c r="DWQ88" s="1"/>
      <c r="DWR88" s="1"/>
      <c r="DWS88" s="1"/>
      <c r="DWT88" s="1"/>
      <c r="DWU88" s="1"/>
      <c r="DWV88" s="1"/>
      <c r="DWW88" s="1"/>
      <c r="DWX88" s="1"/>
      <c r="DWY88" s="1"/>
      <c r="DWZ88" s="1"/>
      <c r="DXA88" s="1"/>
      <c r="DXB88" s="1"/>
      <c r="DXC88" s="1"/>
      <c r="DXD88" s="1"/>
      <c r="DXE88" s="1"/>
      <c r="DXF88" s="1"/>
      <c r="DXG88" s="1"/>
      <c r="DXH88" s="1"/>
      <c r="DXI88" s="1"/>
      <c r="DXJ88" s="1"/>
      <c r="DXK88" s="1"/>
      <c r="DXL88" s="1"/>
      <c r="DXM88" s="1"/>
      <c r="DXN88" s="1"/>
      <c r="DXO88" s="1"/>
      <c r="DXP88" s="1"/>
      <c r="DXQ88" s="1"/>
      <c r="DXR88" s="1"/>
      <c r="DXS88" s="1"/>
      <c r="DXT88" s="1"/>
      <c r="DXU88" s="1"/>
      <c r="DXV88" s="1"/>
      <c r="DXW88" s="1"/>
      <c r="DXX88" s="1"/>
      <c r="DXY88" s="1"/>
      <c r="DXZ88" s="1"/>
      <c r="DYA88" s="1"/>
      <c r="DYB88" s="1"/>
      <c r="DYC88" s="1"/>
      <c r="DYD88" s="1"/>
      <c r="DYE88" s="1"/>
      <c r="DYF88" s="1"/>
      <c r="DYG88" s="1"/>
      <c r="DYH88" s="1"/>
      <c r="DYI88" s="1"/>
      <c r="DYJ88" s="1"/>
      <c r="DYK88" s="1"/>
      <c r="DYL88" s="1"/>
      <c r="DYM88" s="1"/>
      <c r="DYN88" s="1"/>
      <c r="DYO88" s="1"/>
      <c r="DYP88" s="1"/>
      <c r="DYQ88" s="1"/>
      <c r="DYR88" s="1"/>
      <c r="DYS88" s="1"/>
      <c r="DYT88" s="1"/>
      <c r="DYU88" s="1"/>
      <c r="DYV88" s="1"/>
      <c r="DYW88" s="1"/>
      <c r="DYX88" s="1"/>
      <c r="DYY88" s="1"/>
      <c r="DYZ88" s="1"/>
      <c r="DZA88" s="1"/>
      <c r="DZB88" s="1"/>
      <c r="DZC88" s="1"/>
      <c r="DZD88" s="1"/>
      <c r="DZE88" s="1"/>
      <c r="DZF88" s="1"/>
      <c r="DZG88" s="1"/>
      <c r="DZH88" s="1"/>
      <c r="DZI88" s="1"/>
      <c r="DZJ88" s="1"/>
      <c r="DZK88" s="1"/>
      <c r="DZL88" s="1"/>
      <c r="DZM88" s="1"/>
      <c r="DZN88" s="1"/>
      <c r="DZO88" s="1"/>
      <c r="DZP88" s="1"/>
      <c r="DZQ88" s="1"/>
      <c r="DZR88" s="1"/>
      <c r="DZS88" s="1"/>
      <c r="DZT88" s="1"/>
      <c r="DZU88" s="1"/>
      <c r="DZV88" s="1"/>
      <c r="DZW88" s="1"/>
      <c r="DZX88" s="1"/>
      <c r="DZY88" s="1"/>
      <c r="DZZ88" s="1"/>
      <c r="EAA88" s="1"/>
      <c r="EAB88" s="1"/>
      <c r="EAC88" s="1"/>
      <c r="EAD88" s="1"/>
      <c r="EAE88" s="1"/>
      <c r="EAF88" s="1"/>
      <c r="EAG88" s="1"/>
      <c r="EAH88" s="1"/>
      <c r="EAI88" s="1"/>
      <c r="EAJ88" s="1"/>
      <c r="EAK88" s="1"/>
      <c r="EAL88" s="1"/>
      <c r="EAM88" s="1"/>
      <c r="EAN88" s="1"/>
      <c r="EAO88" s="1"/>
      <c r="EAP88" s="1"/>
      <c r="EAQ88" s="1"/>
      <c r="EAR88" s="1"/>
      <c r="EAS88" s="1"/>
      <c r="EAT88" s="1"/>
      <c r="EAU88" s="1"/>
      <c r="EAV88" s="1"/>
      <c r="EAW88" s="1"/>
      <c r="EAX88" s="1"/>
      <c r="EAY88" s="1"/>
      <c r="EAZ88" s="1"/>
      <c r="EBA88" s="1"/>
      <c r="EBB88" s="1"/>
      <c r="EBC88" s="1"/>
      <c r="EBD88" s="1"/>
      <c r="EBE88" s="1"/>
      <c r="EBF88" s="1"/>
      <c r="EBG88" s="1"/>
      <c r="EBH88" s="1"/>
      <c r="EBI88" s="1"/>
      <c r="EBJ88" s="1"/>
      <c r="EBK88" s="1"/>
      <c r="EBL88" s="1"/>
      <c r="EBM88" s="1"/>
      <c r="EBN88" s="1"/>
      <c r="EBO88" s="1"/>
      <c r="EBP88" s="1"/>
      <c r="EBQ88" s="1"/>
      <c r="EBR88" s="1"/>
      <c r="EBS88" s="1"/>
      <c r="EBT88" s="1"/>
      <c r="EBU88" s="1"/>
      <c r="EBV88" s="1"/>
      <c r="EBW88" s="1"/>
      <c r="EBX88" s="1"/>
      <c r="EBY88" s="1"/>
      <c r="EBZ88" s="1"/>
      <c r="ECA88" s="1"/>
      <c r="ECB88" s="1"/>
      <c r="ECC88" s="1"/>
      <c r="ECD88" s="1"/>
      <c r="ECE88" s="1"/>
      <c r="ECF88" s="1"/>
      <c r="ECG88" s="1"/>
      <c r="ECH88" s="1"/>
      <c r="ECI88" s="1"/>
      <c r="ECJ88" s="1"/>
      <c r="ECK88" s="1"/>
      <c r="ECL88" s="1"/>
      <c r="ECM88" s="1"/>
      <c r="ECN88" s="1"/>
      <c r="ECO88" s="1"/>
      <c r="ECP88" s="1"/>
      <c r="ECQ88" s="1"/>
      <c r="ECR88" s="1"/>
      <c r="ECS88" s="1"/>
      <c r="ECT88" s="1"/>
      <c r="ECU88" s="1"/>
      <c r="ECV88" s="1"/>
      <c r="ECW88" s="1"/>
      <c r="ECX88" s="1"/>
      <c r="ECY88" s="1"/>
      <c r="ECZ88" s="1"/>
      <c r="EDA88" s="1"/>
      <c r="EDB88" s="1"/>
      <c r="EDC88" s="1"/>
      <c r="EDD88" s="1"/>
      <c r="EDE88" s="1"/>
      <c r="EDF88" s="1"/>
      <c r="EDG88" s="1"/>
      <c r="EDH88" s="1"/>
      <c r="EDI88" s="1"/>
      <c r="EDJ88" s="1"/>
      <c r="EDK88" s="1"/>
      <c r="EDL88" s="1"/>
      <c r="EDM88" s="1"/>
      <c r="EDN88" s="1"/>
      <c r="EDO88" s="1"/>
      <c r="EDP88" s="1"/>
      <c r="EDQ88" s="1"/>
      <c r="EDR88" s="1"/>
      <c r="EDS88" s="1"/>
      <c r="EDT88" s="1"/>
      <c r="EDU88" s="1"/>
      <c r="EDV88" s="1"/>
      <c r="EDW88" s="1"/>
      <c r="EDX88" s="1"/>
      <c r="EDY88" s="1"/>
      <c r="EDZ88" s="1"/>
      <c r="EEA88" s="1"/>
      <c r="EEB88" s="1"/>
      <c r="EEC88" s="1"/>
      <c r="EED88" s="1"/>
      <c r="EEE88" s="1"/>
      <c r="EEF88" s="1"/>
      <c r="EEG88" s="1"/>
      <c r="EEH88" s="1"/>
      <c r="EEI88" s="1"/>
      <c r="EEJ88" s="1"/>
      <c r="EEK88" s="1"/>
      <c r="EEL88" s="1"/>
      <c r="EEM88" s="1"/>
      <c r="EEN88" s="1"/>
      <c r="EEO88" s="1"/>
      <c r="EEP88" s="1"/>
      <c r="EEQ88" s="1"/>
      <c r="EER88" s="1"/>
      <c r="EES88" s="1"/>
      <c r="EET88" s="1"/>
      <c r="EEU88" s="1"/>
      <c r="EEV88" s="1"/>
      <c r="EEW88" s="1"/>
      <c r="EEX88" s="1"/>
      <c r="EEY88" s="1"/>
      <c r="EEZ88" s="1"/>
      <c r="EFA88" s="1"/>
      <c r="EFB88" s="1"/>
      <c r="EFC88" s="1"/>
      <c r="EFD88" s="1"/>
      <c r="EFE88" s="1"/>
      <c r="EFF88" s="1"/>
      <c r="EFG88" s="1"/>
      <c r="EFH88" s="1"/>
      <c r="EFI88" s="1"/>
      <c r="EFJ88" s="1"/>
      <c r="EFK88" s="1"/>
      <c r="EFL88" s="1"/>
      <c r="EFM88" s="1"/>
      <c r="EFN88" s="1"/>
      <c r="EFO88" s="1"/>
      <c r="EFP88" s="1"/>
      <c r="EFQ88" s="1"/>
      <c r="EFR88" s="1"/>
      <c r="EFS88" s="1"/>
      <c r="EFT88" s="1"/>
      <c r="EFU88" s="1"/>
      <c r="EFV88" s="1"/>
      <c r="EFW88" s="1"/>
      <c r="EFX88" s="1"/>
      <c r="EFY88" s="1"/>
      <c r="EFZ88" s="1"/>
      <c r="EGA88" s="1"/>
      <c r="EGB88" s="1"/>
      <c r="EGC88" s="1"/>
      <c r="EGD88" s="1"/>
      <c r="EGE88" s="1"/>
      <c r="EGF88" s="1"/>
      <c r="EGG88" s="1"/>
      <c r="EGH88" s="1"/>
      <c r="EGI88" s="1"/>
      <c r="EGJ88" s="1"/>
      <c r="EGK88" s="1"/>
      <c r="EGL88" s="1"/>
      <c r="EGM88" s="1"/>
      <c r="EGN88" s="1"/>
      <c r="EGO88" s="1"/>
      <c r="EGP88" s="1"/>
      <c r="EGQ88" s="1"/>
      <c r="EGR88" s="1"/>
      <c r="EGS88" s="1"/>
      <c r="EGT88" s="1"/>
      <c r="EGU88" s="1"/>
      <c r="EGV88" s="1"/>
      <c r="EGW88" s="1"/>
      <c r="EGX88" s="1"/>
      <c r="EGY88" s="1"/>
      <c r="EGZ88" s="1"/>
      <c r="EHA88" s="1"/>
      <c r="EHB88" s="1"/>
      <c r="EHC88" s="1"/>
      <c r="EHD88" s="1"/>
      <c r="EHE88" s="1"/>
      <c r="EHF88" s="1"/>
      <c r="EHG88" s="1"/>
      <c r="EHH88" s="1"/>
      <c r="EHI88" s="1"/>
      <c r="EHJ88" s="1"/>
      <c r="EHK88" s="1"/>
      <c r="EHL88" s="1"/>
      <c r="EHM88" s="1"/>
      <c r="EHN88" s="1"/>
      <c r="EHO88" s="1"/>
      <c r="EHP88" s="1"/>
      <c r="EHQ88" s="1"/>
      <c r="EHR88" s="1"/>
      <c r="EHS88" s="1"/>
      <c r="EHT88" s="1"/>
      <c r="EHU88" s="1"/>
      <c r="EHV88" s="1"/>
      <c r="EHW88" s="1"/>
      <c r="EHX88" s="1"/>
      <c r="EHY88" s="1"/>
      <c r="EHZ88" s="1"/>
      <c r="EIA88" s="1"/>
      <c r="EIB88" s="1"/>
      <c r="EIC88" s="1"/>
      <c r="EID88" s="1"/>
      <c r="EIE88" s="1"/>
      <c r="EIF88" s="1"/>
      <c r="EIG88" s="1"/>
      <c r="EIH88" s="1"/>
      <c r="EII88" s="1"/>
      <c r="EIJ88" s="1"/>
      <c r="EIK88" s="1"/>
      <c r="EIL88" s="1"/>
      <c r="EIM88" s="1"/>
      <c r="EIN88" s="1"/>
      <c r="EIO88" s="1"/>
      <c r="EIP88" s="1"/>
      <c r="EIQ88" s="1"/>
      <c r="EIR88" s="1"/>
      <c r="EIS88" s="1"/>
      <c r="EIT88" s="1"/>
      <c r="EIU88" s="1"/>
      <c r="EIV88" s="1"/>
      <c r="EIW88" s="1"/>
      <c r="EIX88" s="1"/>
      <c r="EIY88" s="1"/>
      <c r="EIZ88" s="1"/>
      <c r="EJA88" s="1"/>
      <c r="EJB88" s="1"/>
      <c r="EJC88" s="1"/>
      <c r="EJD88" s="1"/>
      <c r="EJE88" s="1"/>
      <c r="EJF88" s="1"/>
      <c r="EJG88" s="1"/>
      <c r="EJH88" s="1"/>
      <c r="EJI88" s="1"/>
      <c r="EJJ88" s="1"/>
      <c r="EJK88" s="1"/>
      <c r="EJL88" s="1"/>
      <c r="EJM88" s="1"/>
      <c r="EJN88" s="1"/>
      <c r="EJO88" s="1"/>
      <c r="EJP88" s="1"/>
      <c r="EJQ88" s="1"/>
      <c r="EJR88" s="1"/>
      <c r="EJS88" s="1"/>
      <c r="EJT88" s="1"/>
      <c r="EJU88" s="1"/>
      <c r="EJV88" s="1"/>
      <c r="EJW88" s="1"/>
      <c r="EJX88" s="1"/>
      <c r="EJY88" s="1"/>
      <c r="EJZ88" s="1"/>
      <c r="EKA88" s="1"/>
      <c r="EKB88" s="1"/>
      <c r="EKC88" s="1"/>
      <c r="EKD88" s="1"/>
      <c r="EKE88" s="1"/>
      <c r="EKF88" s="1"/>
      <c r="EKG88" s="1"/>
      <c r="EKH88" s="1"/>
      <c r="EKI88" s="1"/>
      <c r="EKJ88" s="1"/>
      <c r="EKK88" s="1"/>
      <c r="EKL88" s="1"/>
      <c r="EKM88" s="1"/>
      <c r="EKN88" s="1"/>
      <c r="EKO88" s="1"/>
      <c r="EKP88" s="1"/>
      <c r="EKQ88" s="1"/>
      <c r="EKR88" s="1"/>
      <c r="EKS88" s="1"/>
      <c r="EKT88" s="1"/>
      <c r="EKU88" s="1"/>
      <c r="EKV88" s="1"/>
      <c r="EKW88" s="1"/>
      <c r="EKX88" s="1"/>
      <c r="EKY88" s="1"/>
      <c r="EKZ88" s="1"/>
      <c r="ELA88" s="1"/>
      <c r="ELB88" s="1"/>
      <c r="ELC88" s="1"/>
      <c r="ELD88" s="1"/>
      <c r="ELE88" s="1"/>
      <c r="ELF88" s="1"/>
      <c r="ELG88" s="1"/>
      <c r="ELH88" s="1"/>
      <c r="ELI88" s="1"/>
      <c r="ELJ88" s="1"/>
      <c r="ELK88" s="1"/>
      <c r="ELL88" s="1"/>
      <c r="ELM88" s="1"/>
      <c r="ELN88" s="1"/>
      <c r="ELO88" s="1"/>
      <c r="ELP88" s="1"/>
      <c r="ELQ88" s="1"/>
      <c r="ELR88" s="1"/>
      <c r="ELS88" s="1"/>
      <c r="ELT88" s="1"/>
      <c r="ELU88" s="1"/>
      <c r="ELV88" s="1"/>
      <c r="ELW88" s="1"/>
      <c r="ELX88" s="1"/>
      <c r="ELY88" s="1"/>
      <c r="ELZ88" s="1"/>
      <c r="EMA88" s="1"/>
      <c r="EMB88" s="1"/>
      <c r="EMC88" s="1"/>
      <c r="EMD88" s="1"/>
      <c r="EME88" s="1"/>
      <c r="EMF88" s="1"/>
      <c r="EMG88" s="1"/>
      <c r="EMH88" s="1"/>
      <c r="EMI88" s="1"/>
      <c r="EMJ88" s="1"/>
      <c r="EMK88" s="1"/>
      <c r="EML88" s="1"/>
      <c r="EMM88" s="1"/>
      <c r="EMN88" s="1"/>
      <c r="EMO88" s="1"/>
      <c r="EMP88" s="1"/>
      <c r="EMQ88" s="1"/>
      <c r="EMR88" s="1"/>
      <c r="EMS88" s="1"/>
      <c r="EMT88" s="1"/>
      <c r="EMU88" s="1"/>
      <c r="EMV88" s="1"/>
      <c r="EMW88" s="1"/>
      <c r="EMX88" s="1"/>
      <c r="EMY88" s="1"/>
      <c r="EMZ88" s="1"/>
      <c r="ENA88" s="1"/>
      <c r="ENB88" s="1"/>
      <c r="ENC88" s="1"/>
      <c r="END88" s="1"/>
      <c r="ENE88" s="1"/>
      <c r="ENF88" s="1"/>
      <c r="ENG88" s="1"/>
      <c r="ENH88" s="1"/>
      <c r="ENI88" s="1"/>
      <c r="ENJ88" s="1"/>
      <c r="ENK88" s="1"/>
      <c r="ENL88" s="1"/>
      <c r="ENM88" s="1"/>
      <c r="ENN88" s="1"/>
      <c r="ENO88" s="1"/>
      <c r="ENP88" s="1"/>
      <c r="ENQ88" s="1"/>
      <c r="ENR88" s="1"/>
      <c r="ENS88" s="1"/>
      <c r="ENT88" s="1"/>
      <c r="ENU88" s="1"/>
      <c r="ENV88" s="1"/>
      <c r="ENW88" s="1"/>
      <c r="ENX88" s="1"/>
      <c r="ENY88" s="1"/>
      <c r="ENZ88" s="1"/>
      <c r="EOA88" s="1"/>
      <c r="EOB88" s="1"/>
      <c r="EOC88" s="1"/>
      <c r="EOD88" s="1"/>
      <c r="EOE88" s="1"/>
      <c r="EOF88" s="1"/>
      <c r="EOG88" s="1"/>
      <c r="EOH88" s="1"/>
      <c r="EOI88" s="1"/>
      <c r="EOJ88" s="1"/>
      <c r="EOK88" s="1"/>
      <c r="EOL88" s="1"/>
      <c r="EOM88" s="1"/>
      <c r="EON88" s="1"/>
      <c r="EOO88" s="1"/>
      <c r="EOP88" s="1"/>
      <c r="EOQ88" s="1"/>
      <c r="EOR88" s="1"/>
      <c r="EOS88" s="1"/>
      <c r="EOT88" s="1"/>
      <c r="EOU88" s="1"/>
      <c r="EOV88" s="1"/>
      <c r="EOW88" s="1"/>
      <c r="EOX88" s="1"/>
      <c r="EOY88" s="1"/>
      <c r="EOZ88" s="1"/>
      <c r="EPA88" s="1"/>
      <c r="EPB88" s="1"/>
      <c r="EPC88" s="1"/>
      <c r="EPD88" s="1"/>
      <c r="EPE88" s="1"/>
      <c r="EPF88" s="1"/>
      <c r="EPG88" s="1"/>
      <c r="EPH88" s="1"/>
      <c r="EPI88" s="1"/>
      <c r="EPJ88" s="1"/>
      <c r="EPK88" s="1"/>
      <c r="EPL88" s="1"/>
      <c r="EPM88" s="1"/>
      <c r="EPN88" s="1"/>
      <c r="EPO88" s="1"/>
      <c r="EPP88" s="1"/>
      <c r="EPQ88" s="1"/>
      <c r="EPR88" s="1"/>
      <c r="EPS88" s="1"/>
      <c r="EPT88" s="1"/>
      <c r="EPU88" s="1"/>
      <c r="EPV88" s="1"/>
      <c r="EPW88" s="1"/>
      <c r="EPX88" s="1"/>
      <c r="EPY88" s="1"/>
      <c r="EPZ88" s="1"/>
      <c r="EQA88" s="1"/>
      <c r="EQB88" s="1"/>
      <c r="EQC88" s="1"/>
      <c r="EQD88" s="1"/>
      <c r="EQE88" s="1"/>
      <c r="EQF88" s="1"/>
      <c r="EQG88" s="1"/>
      <c r="EQH88" s="1"/>
      <c r="EQI88" s="1"/>
      <c r="EQJ88" s="1"/>
      <c r="EQK88" s="1"/>
      <c r="EQL88" s="1"/>
      <c r="EQM88" s="1"/>
      <c r="EQN88" s="1"/>
      <c r="EQO88" s="1"/>
      <c r="EQP88" s="1"/>
      <c r="EQQ88" s="1"/>
      <c r="EQR88" s="1"/>
      <c r="EQS88" s="1"/>
      <c r="EQT88" s="1"/>
      <c r="EQU88" s="1"/>
      <c r="EQV88" s="1"/>
      <c r="EQW88" s="1"/>
      <c r="EQX88" s="1"/>
      <c r="EQY88" s="1"/>
      <c r="EQZ88" s="1"/>
      <c r="ERA88" s="1"/>
      <c r="ERB88" s="1"/>
      <c r="ERC88" s="1"/>
      <c r="ERD88" s="1"/>
      <c r="ERE88" s="1"/>
      <c r="ERF88" s="1"/>
      <c r="ERG88" s="1"/>
      <c r="ERH88" s="1"/>
      <c r="ERI88" s="1"/>
      <c r="ERJ88" s="1"/>
      <c r="ERK88" s="1"/>
      <c r="ERL88" s="1"/>
      <c r="ERM88" s="1"/>
      <c r="ERN88" s="1"/>
      <c r="ERO88" s="1"/>
      <c r="ERP88" s="1"/>
      <c r="ERQ88" s="1"/>
      <c r="ERR88" s="1"/>
      <c r="ERS88" s="1"/>
      <c r="ERT88" s="1"/>
      <c r="ERU88" s="1"/>
      <c r="ERV88" s="1"/>
      <c r="ERW88" s="1"/>
      <c r="ERX88" s="1"/>
      <c r="ERY88" s="1"/>
      <c r="ERZ88" s="1"/>
      <c r="ESA88" s="1"/>
      <c r="ESB88" s="1"/>
      <c r="ESC88" s="1"/>
      <c r="ESD88" s="1"/>
      <c r="ESE88" s="1"/>
      <c r="ESF88" s="1"/>
      <c r="ESG88" s="1"/>
      <c r="ESH88" s="1"/>
      <c r="ESI88" s="1"/>
      <c r="ESJ88" s="1"/>
      <c r="ESK88" s="1"/>
      <c r="ESL88" s="1"/>
      <c r="ESM88" s="1"/>
      <c r="ESN88" s="1"/>
      <c r="ESO88" s="1"/>
      <c r="ESP88" s="1"/>
      <c r="ESQ88" s="1"/>
      <c r="ESR88" s="1"/>
      <c r="ESS88" s="1"/>
      <c r="EST88" s="1"/>
      <c r="ESU88" s="1"/>
      <c r="ESV88" s="1"/>
      <c r="ESW88" s="1"/>
      <c r="ESX88" s="1"/>
      <c r="ESY88" s="1"/>
      <c r="ESZ88" s="1"/>
      <c r="ETA88" s="1"/>
      <c r="ETB88" s="1"/>
      <c r="ETC88" s="1"/>
      <c r="ETD88" s="1"/>
      <c r="ETE88" s="1"/>
      <c r="ETF88" s="1"/>
      <c r="ETG88" s="1"/>
      <c r="ETH88" s="1"/>
      <c r="ETI88" s="1"/>
      <c r="ETJ88" s="1"/>
      <c r="ETK88" s="1"/>
      <c r="ETL88" s="1"/>
      <c r="ETM88" s="1"/>
      <c r="ETN88" s="1"/>
      <c r="ETO88" s="1"/>
      <c r="ETP88" s="1"/>
      <c r="ETQ88" s="1"/>
      <c r="ETR88" s="1"/>
      <c r="ETS88" s="1"/>
      <c r="ETT88" s="1"/>
      <c r="ETU88" s="1"/>
      <c r="ETV88" s="1"/>
      <c r="ETW88" s="1"/>
      <c r="ETX88" s="1"/>
      <c r="ETY88" s="1"/>
      <c r="ETZ88" s="1"/>
      <c r="EUA88" s="1"/>
      <c r="EUB88" s="1"/>
      <c r="EUC88" s="1"/>
      <c r="EUD88" s="1"/>
      <c r="EUE88" s="1"/>
      <c r="EUF88" s="1"/>
      <c r="EUG88" s="1"/>
      <c r="EUH88" s="1"/>
      <c r="EUI88" s="1"/>
      <c r="EUJ88" s="1"/>
      <c r="EUK88" s="1"/>
      <c r="EUL88" s="1"/>
      <c r="EUM88" s="1"/>
      <c r="EUN88" s="1"/>
      <c r="EUO88" s="1"/>
      <c r="EUP88" s="1"/>
      <c r="EUQ88" s="1"/>
      <c r="EUR88" s="1"/>
      <c r="EUS88" s="1"/>
      <c r="EUT88" s="1"/>
      <c r="EUU88" s="1"/>
      <c r="EUV88" s="1"/>
      <c r="EUW88" s="1"/>
      <c r="EUX88" s="1"/>
      <c r="EUY88" s="1"/>
      <c r="EUZ88" s="1"/>
      <c r="EVA88" s="1"/>
      <c r="EVB88" s="1"/>
      <c r="EVC88" s="1"/>
      <c r="EVD88" s="1"/>
      <c r="EVE88" s="1"/>
      <c r="EVF88" s="1"/>
      <c r="EVG88" s="1"/>
      <c r="EVH88" s="1"/>
      <c r="EVI88" s="1"/>
      <c r="EVJ88" s="1"/>
      <c r="EVK88" s="1"/>
      <c r="EVL88" s="1"/>
      <c r="EVM88" s="1"/>
      <c r="EVN88" s="1"/>
      <c r="EVO88" s="1"/>
      <c r="EVP88" s="1"/>
      <c r="EVQ88" s="1"/>
      <c r="EVR88" s="1"/>
      <c r="EVS88" s="1"/>
      <c r="EVT88" s="1"/>
      <c r="EVU88" s="1"/>
      <c r="EVV88" s="1"/>
      <c r="EVW88" s="1"/>
      <c r="EVX88" s="1"/>
      <c r="EVY88" s="1"/>
      <c r="EVZ88" s="1"/>
      <c r="EWA88" s="1"/>
      <c r="EWB88" s="1"/>
      <c r="EWC88" s="1"/>
      <c r="EWD88" s="1"/>
      <c r="EWE88" s="1"/>
      <c r="EWF88" s="1"/>
      <c r="EWG88" s="1"/>
      <c r="EWH88" s="1"/>
      <c r="EWI88" s="1"/>
      <c r="EWJ88" s="1"/>
      <c r="EWK88" s="1"/>
      <c r="EWL88" s="1"/>
      <c r="EWM88" s="1"/>
      <c r="EWN88" s="1"/>
      <c r="EWO88" s="1"/>
      <c r="EWP88" s="1"/>
      <c r="EWQ88" s="1"/>
      <c r="EWR88" s="1"/>
      <c r="EWS88" s="1"/>
      <c r="EWT88" s="1"/>
      <c r="EWU88" s="1"/>
      <c r="EWV88" s="1"/>
      <c r="EWW88" s="1"/>
      <c r="EWX88" s="1"/>
      <c r="EWY88" s="1"/>
      <c r="EWZ88" s="1"/>
      <c r="EXA88" s="1"/>
      <c r="EXB88" s="1"/>
      <c r="EXC88" s="1"/>
      <c r="EXD88" s="1"/>
      <c r="EXE88" s="1"/>
      <c r="EXF88" s="1"/>
      <c r="EXG88" s="1"/>
      <c r="EXH88" s="1"/>
      <c r="EXI88" s="1"/>
      <c r="EXJ88" s="1"/>
      <c r="EXK88" s="1"/>
      <c r="EXL88" s="1"/>
      <c r="EXM88" s="1"/>
      <c r="EXN88" s="1"/>
      <c r="EXO88" s="1"/>
      <c r="EXP88" s="1"/>
      <c r="EXQ88" s="1"/>
      <c r="EXR88" s="1"/>
      <c r="EXS88" s="1"/>
      <c r="EXT88" s="1"/>
      <c r="EXU88" s="1"/>
      <c r="EXV88" s="1"/>
      <c r="EXW88" s="1"/>
      <c r="EXX88" s="1"/>
      <c r="EXY88" s="1"/>
      <c r="EXZ88" s="1"/>
      <c r="EYA88" s="1"/>
      <c r="EYB88" s="1"/>
      <c r="EYC88" s="1"/>
      <c r="EYD88" s="1"/>
      <c r="EYE88" s="1"/>
      <c r="EYF88" s="1"/>
      <c r="EYG88" s="1"/>
      <c r="EYH88" s="1"/>
      <c r="EYI88" s="1"/>
      <c r="EYJ88" s="1"/>
      <c r="EYK88" s="1"/>
      <c r="EYL88" s="1"/>
      <c r="EYM88" s="1"/>
      <c r="EYN88" s="1"/>
      <c r="EYO88" s="1"/>
      <c r="EYP88" s="1"/>
      <c r="EYQ88" s="1"/>
      <c r="EYR88" s="1"/>
      <c r="EYS88" s="1"/>
      <c r="EYT88" s="1"/>
      <c r="EYU88" s="1"/>
      <c r="EYV88" s="1"/>
      <c r="EYW88" s="1"/>
      <c r="EYX88" s="1"/>
      <c r="EYY88" s="1"/>
      <c r="EYZ88" s="1"/>
      <c r="EZA88" s="1"/>
      <c r="EZB88" s="1"/>
      <c r="EZC88" s="1"/>
      <c r="EZD88" s="1"/>
      <c r="EZE88" s="1"/>
      <c r="EZF88" s="1"/>
      <c r="EZG88" s="1"/>
      <c r="EZH88" s="1"/>
      <c r="EZI88" s="1"/>
      <c r="EZJ88" s="1"/>
      <c r="EZK88" s="1"/>
      <c r="EZL88" s="1"/>
      <c r="EZM88" s="1"/>
      <c r="EZN88" s="1"/>
      <c r="EZO88" s="1"/>
      <c r="EZP88" s="1"/>
      <c r="EZQ88" s="1"/>
      <c r="EZR88" s="1"/>
      <c r="EZS88" s="1"/>
      <c r="EZT88" s="1"/>
      <c r="EZU88" s="1"/>
      <c r="EZV88" s="1"/>
      <c r="EZW88" s="1"/>
      <c r="EZX88" s="1"/>
      <c r="EZY88" s="1"/>
      <c r="EZZ88" s="1"/>
      <c r="FAA88" s="1"/>
      <c r="FAB88" s="1"/>
      <c r="FAC88" s="1"/>
      <c r="FAD88" s="1"/>
      <c r="FAE88" s="1"/>
      <c r="FAF88" s="1"/>
      <c r="FAG88" s="1"/>
      <c r="FAH88" s="1"/>
      <c r="FAI88" s="1"/>
      <c r="FAJ88" s="1"/>
      <c r="FAK88" s="1"/>
      <c r="FAL88" s="1"/>
      <c r="FAM88" s="1"/>
      <c r="FAN88" s="1"/>
      <c r="FAO88" s="1"/>
      <c r="FAP88" s="1"/>
      <c r="FAQ88" s="1"/>
      <c r="FAR88" s="1"/>
      <c r="FAS88" s="1"/>
      <c r="FAT88" s="1"/>
      <c r="FAU88" s="1"/>
      <c r="FAV88" s="1"/>
      <c r="FAW88" s="1"/>
      <c r="FAX88" s="1"/>
      <c r="FAY88" s="1"/>
      <c r="FAZ88" s="1"/>
      <c r="FBA88" s="1"/>
      <c r="FBB88" s="1"/>
      <c r="FBC88" s="1"/>
      <c r="FBD88" s="1"/>
      <c r="FBE88" s="1"/>
      <c r="FBF88" s="1"/>
      <c r="FBG88" s="1"/>
      <c r="FBH88" s="1"/>
      <c r="FBI88" s="1"/>
      <c r="FBJ88" s="1"/>
      <c r="FBK88" s="1"/>
      <c r="FBL88" s="1"/>
      <c r="FBM88" s="1"/>
      <c r="FBN88" s="1"/>
      <c r="FBO88" s="1"/>
      <c r="FBP88" s="1"/>
      <c r="FBQ88" s="1"/>
      <c r="FBR88" s="1"/>
      <c r="FBS88" s="1"/>
      <c r="FBT88" s="1"/>
      <c r="FBU88" s="1"/>
      <c r="FBV88" s="1"/>
      <c r="FBW88" s="1"/>
      <c r="FBX88" s="1"/>
      <c r="FBY88" s="1"/>
      <c r="FBZ88" s="1"/>
      <c r="FCA88" s="1"/>
      <c r="FCB88" s="1"/>
      <c r="FCC88" s="1"/>
      <c r="FCD88" s="1"/>
      <c r="FCE88" s="1"/>
      <c r="FCF88" s="1"/>
      <c r="FCG88" s="1"/>
      <c r="FCH88" s="1"/>
      <c r="FCI88" s="1"/>
      <c r="FCJ88" s="1"/>
      <c r="FCK88" s="1"/>
      <c r="FCL88" s="1"/>
      <c r="FCM88" s="1"/>
      <c r="FCN88" s="1"/>
      <c r="FCO88" s="1"/>
      <c r="FCP88" s="1"/>
      <c r="FCQ88" s="1"/>
      <c r="FCR88" s="1"/>
      <c r="FCS88" s="1"/>
      <c r="FCT88" s="1"/>
      <c r="FCU88" s="1"/>
      <c r="FCV88" s="1"/>
      <c r="FCW88" s="1"/>
      <c r="FCX88" s="1"/>
      <c r="FCY88" s="1"/>
      <c r="FCZ88" s="1"/>
      <c r="FDA88" s="1"/>
      <c r="FDB88" s="1"/>
      <c r="FDC88" s="1"/>
      <c r="FDD88" s="1"/>
      <c r="FDE88" s="1"/>
      <c r="FDF88" s="1"/>
      <c r="FDG88" s="1"/>
      <c r="FDH88" s="1"/>
      <c r="FDI88" s="1"/>
      <c r="FDJ88" s="1"/>
      <c r="FDK88" s="1"/>
      <c r="FDL88" s="1"/>
      <c r="FDM88" s="1"/>
      <c r="FDN88" s="1"/>
      <c r="FDO88" s="1"/>
      <c r="FDP88" s="1"/>
      <c r="FDQ88" s="1"/>
      <c r="FDR88" s="1"/>
      <c r="FDS88" s="1"/>
      <c r="FDT88" s="1"/>
      <c r="FDU88" s="1"/>
      <c r="FDV88" s="1"/>
      <c r="FDW88" s="1"/>
      <c r="FDX88" s="1"/>
      <c r="FDY88" s="1"/>
      <c r="FDZ88" s="1"/>
      <c r="FEA88" s="1"/>
      <c r="FEB88" s="1"/>
      <c r="FEC88" s="1"/>
      <c r="FED88" s="1"/>
      <c r="FEE88" s="1"/>
      <c r="FEF88" s="1"/>
      <c r="FEG88" s="1"/>
      <c r="FEH88" s="1"/>
      <c r="FEI88" s="1"/>
      <c r="FEJ88" s="1"/>
      <c r="FEK88" s="1"/>
      <c r="FEL88" s="1"/>
      <c r="FEM88" s="1"/>
      <c r="FEN88" s="1"/>
      <c r="FEO88" s="1"/>
      <c r="FEP88" s="1"/>
      <c r="FEQ88" s="1"/>
      <c r="FER88" s="1"/>
      <c r="FES88" s="1"/>
      <c r="FET88" s="1"/>
      <c r="FEU88" s="1"/>
      <c r="FEV88" s="1"/>
      <c r="FEW88" s="1"/>
      <c r="FEX88" s="1"/>
      <c r="FEY88" s="1"/>
      <c r="FEZ88" s="1"/>
      <c r="FFA88" s="1"/>
      <c r="FFB88" s="1"/>
      <c r="FFC88" s="1"/>
      <c r="FFD88" s="1"/>
      <c r="FFE88" s="1"/>
      <c r="FFF88" s="1"/>
      <c r="FFG88" s="1"/>
      <c r="FFH88" s="1"/>
      <c r="FFI88" s="1"/>
      <c r="FFJ88" s="1"/>
      <c r="FFK88" s="1"/>
      <c r="FFL88" s="1"/>
      <c r="FFM88" s="1"/>
      <c r="FFN88" s="1"/>
      <c r="FFO88" s="1"/>
      <c r="FFP88" s="1"/>
      <c r="FFQ88" s="1"/>
      <c r="FFR88" s="1"/>
      <c r="FFS88" s="1"/>
      <c r="FFT88" s="1"/>
      <c r="FFU88" s="1"/>
      <c r="FFV88" s="1"/>
      <c r="FFW88" s="1"/>
      <c r="FFX88" s="1"/>
      <c r="FFY88" s="1"/>
      <c r="FFZ88" s="1"/>
      <c r="FGA88" s="1"/>
      <c r="FGB88" s="1"/>
      <c r="FGC88" s="1"/>
      <c r="FGD88" s="1"/>
      <c r="FGE88" s="1"/>
      <c r="FGF88" s="1"/>
      <c r="FGG88" s="1"/>
      <c r="FGH88" s="1"/>
      <c r="FGI88" s="1"/>
      <c r="FGJ88" s="1"/>
      <c r="FGK88" s="1"/>
      <c r="FGL88" s="1"/>
      <c r="FGM88" s="1"/>
      <c r="FGN88" s="1"/>
      <c r="FGO88" s="1"/>
      <c r="FGP88" s="1"/>
      <c r="FGQ88" s="1"/>
      <c r="FGR88" s="1"/>
      <c r="FGS88" s="1"/>
      <c r="FGT88" s="1"/>
      <c r="FGU88" s="1"/>
      <c r="FGV88" s="1"/>
      <c r="FGW88" s="1"/>
      <c r="FGX88" s="1"/>
      <c r="FGY88" s="1"/>
      <c r="FGZ88" s="1"/>
      <c r="FHA88" s="1"/>
      <c r="FHB88" s="1"/>
      <c r="FHC88" s="1"/>
      <c r="FHD88" s="1"/>
      <c r="FHE88" s="1"/>
      <c r="FHF88" s="1"/>
      <c r="FHG88" s="1"/>
      <c r="FHH88" s="1"/>
      <c r="FHI88" s="1"/>
      <c r="FHJ88" s="1"/>
      <c r="FHK88" s="1"/>
      <c r="FHL88" s="1"/>
      <c r="FHM88" s="1"/>
      <c r="FHN88" s="1"/>
      <c r="FHO88" s="1"/>
      <c r="FHP88" s="1"/>
      <c r="FHQ88" s="1"/>
      <c r="FHR88" s="1"/>
      <c r="FHS88" s="1"/>
      <c r="FHT88" s="1"/>
      <c r="FHU88" s="1"/>
      <c r="FHV88" s="1"/>
      <c r="FHW88" s="1"/>
      <c r="FHX88" s="1"/>
      <c r="FHY88" s="1"/>
      <c r="FHZ88" s="1"/>
      <c r="FIA88" s="1"/>
      <c r="FIB88" s="1"/>
      <c r="FIC88" s="1"/>
      <c r="FID88" s="1"/>
      <c r="FIE88" s="1"/>
      <c r="FIF88" s="1"/>
      <c r="FIG88" s="1"/>
      <c r="FIH88" s="1"/>
      <c r="FII88" s="1"/>
      <c r="FIJ88" s="1"/>
      <c r="FIK88" s="1"/>
      <c r="FIL88" s="1"/>
      <c r="FIM88" s="1"/>
      <c r="FIN88" s="1"/>
      <c r="FIO88" s="1"/>
      <c r="FIP88" s="1"/>
      <c r="FIQ88" s="1"/>
      <c r="FIR88" s="1"/>
      <c r="FIS88" s="1"/>
      <c r="FIT88" s="1"/>
      <c r="FIU88" s="1"/>
      <c r="FIV88" s="1"/>
      <c r="FIW88" s="1"/>
      <c r="FIX88" s="1"/>
      <c r="FIY88" s="1"/>
      <c r="FIZ88" s="1"/>
      <c r="FJA88" s="1"/>
      <c r="FJB88" s="1"/>
      <c r="FJC88" s="1"/>
      <c r="FJD88" s="1"/>
      <c r="FJE88" s="1"/>
      <c r="FJF88" s="1"/>
      <c r="FJG88" s="1"/>
      <c r="FJH88" s="1"/>
      <c r="FJI88" s="1"/>
      <c r="FJJ88" s="1"/>
      <c r="FJK88" s="1"/>
      <c r="FJL88" s="1"/>
      <c r="FJM88" s="1"/>
      <c r="FJN88" s="1"/>
      <c r="FJO88" s="1"/>
      <c r="FJP88" s="1"/>
      <c r="FJQ88" s="1"/>
      <c r="FJR88" s="1"/>
      <c r="FJS88" s="1"/>
      <c r="FJT88" s="1"/>
      <c r="FJU88" s="1"/>
      <c r="FJV88" s="1"/>
      <c r="FJW88" s="1"/>
      <c r="FJX88" s="1"/>
      <c r="FJY88" s="1"/>
      <c r="FJZ88" s="1"/>
      <c r="FKA88" s="1"/>
      <c r="FKB88" s="1"/>
      <c r="FKC88" s="1"/>
      <c r="FKD88" s="1"/>
      <c r="FKE88" s="1"/>
      <c r="FKF88" s="1"/>
      <c r="FKG88" s="1"/>
      <c r="FKH88" s="1"/>
      <c r="FKI88" s="1"/>
      <c r="FKJ88" s="1"/>
      <c r="FKK88" s="1"/>
      <c r="FKL88" s="1"/>
      <c r="FKM88" s="1"/>
      <c r="FKN88" s="1"/>
      <c r="FKO88" s="1"/>
      <c r="FKP88" s="1"/>
      <c r="FKQ88" s="1"/>
      <c r="FKR88" s="1"/>
      <c r="FKS88" s="1"/>
      <c r="FKT88" s="1"/>
      <c r="FKU88" s="1"/>
      <c r="FKV88" s="1"/>
      <c r="FKW88" s="1"/>
      <c r="FKX88" s="1"/>
      <c r="FKY88" s="1"/>
      <c r="FKZ88" s="1"/>
      <c r="FLA88" s="1"/>
      <c r="FLB88" s="1"/>
      <c r="FLC88" s="1"/>
      <c r="FLD88" s="1"/>
      <c r="FLE88" s="1"/>
      <c r="FLF88" s="1"/>
      <c r="FLG88" s="1"/>
      <c r="FLH88" s="1"/>
      <c r="FLI88" s="1"/>
      <c r="FLJ88" s="1"/>
      <c r="FLK88" s="1"/>
      <c r="FLL88" s="1"/>
      <c r="FLM88" s="1"/>
      <c r="FLN88" s="1"/>
      <c r="FLO88" s="1"/>
      <c r="FLP88" s="1"/>
      <c r="FLQ88" s="1"/>
      <c r="FLR88" s="1"/>
      <c r="FLS88" s="1"/>
      <c r="FLT88" s="1"/>
      <c r="FLU88" s="1"/>
      <c r="FLV88" s="1"/>
      <c r="FLW88" s="1"/>
      <c r="FLX88" s="1"/>
      <c r="FLY88" s="1"/>
      <c r="FLZ88" s="1"/>
      <c r="FMA88" s="1"/>
      <c r="FMB88" s="1"/>
      <c r="FMC88" s="1"/>
      <c r="FMD88" s="1"/>
      <c r="FME88" s="1"/>
      <c r="FMF88" s="1"/>
      <c r="FMG88" s="1"/>
      <c r="FMH88" s="1"/>
      <c r="FMI88" s="1"/>
      <c r="FMJ88" s="1"/>
      <c r="FMK88" s="1"/>
      <c r="FML88" s="1"/>
      <c r="FMM88" s="1"/>
      <c r="FMN88" s="1"/>
      <c r="FMO88" s="1"/>
      <c r="FMP88" s="1"/>
      <c r="FMQ88" s="1"/>
      <c r="FMR88" s="1"/>
      <c r="FMS88" s="1"/>
      <c r="FMT88" s="1"/>
      <c r="FMU88" s="1"/>
      <c r="FMV88" s="1"/>
      <c r="FMW88" s="1"/>
      <c r="FMX88" s="1"/>
      <c r="FMY88" s="1"/>
      <c r="FMZ88" s="1"/>
      <c r="FNA88" s="1"/>
      <c r="FNB88" s="1"/>
      <c r="FNC88" s="1"/>
      <c r="FND88" s="1"/>
      <c r="FNE88" s="1"/>
      <c r="FNF88" s="1"/>
      <c r="FNG88" s="1"/>
      <c r="FNH88" s="1"/>
      <c r="FNI88" s="1"/>
      <c r="FNJ88" s="1"/>
      <c r="FNK88" s="1"/>
      <c r="FNL88" s="1"/>
      <c r="FNM88" s="1"/>
      <c r="FNN88" s="1"/>
      <c r="FNO88" s="1"/>
      <c r="FNP88" s="1"/>
      <c r="FNQ88" s="1"/>
      <c r="FNR88" s="1"/>
      <c r="FNS88" s="1"/>
      <c r="FNT88" s="1"/>
      <c r="FNU88" s="1"/>
      <c r="FNV88" s="1"/>
      <c r="FNW88" s="1"/>
      <c r="FNX88" s="1"/>
      <c r="FNY88" s="1"/>
      <c r="FNZ88" s="1"/>
      <c r="FOA88" s="1"/>
      <c r="FOB88" s="1"/>
      <c r="FOC88" s="1"/>
      <c r="FOD88" s="1"/>
      <c r="FOE88" s="1"/>
      <c r="FOF88" s="1"/>
      <c r="FOG88" s="1"/>
      <c r="FOH88" s="1"/>
      <c r="FOI88" s="1"/>
      <c r="FOJ88" s="1"/>
      <c r="FOK88" s="1"/>
      <c r="FOL88" s="1"/>
      <c r="FOM88" s="1"/>
      <c r="FON88" s="1"/>
      <c r="FOO88" s="1"/>
      <c r="FOP88" s="1"/>
      <c r="FOQ88" s="1"/>
      <c r="FOR88" s="1"/>
      <c r="FOS88" s="1"/>
      <c r="FOT88" s="1"/>
      <c r="FOU88" s="1"/>
      <c r="FOV88" s="1"/>
      <c r="FOW88" s="1"/>
      <c r="FOX88" s="1"/>
      <c r="FOY88" s="1"/>
      <c r="FOZ88" s="1"/>
      <c r="FPA88" s="1"/>
      <c r="FPB88" s="1"/>
      <c r="FPC88" s="1"/>
      <c r="FPD88" s="1"/>
      <c r="FPE88" s="1"/>
      <c r="FPF88" s="1"/>
      <c r="FPG88" s="1"/>
      <c r="FPH88" s="1"/>
      <c r="FPI88" s="1"/>
      <c r="FPJ88" s="1"/>
      <c r="FPK88" s="1"/>
      <c r="FPL88" s="1"/>
      <c r="FPM88" s="1"/>
      <c r="FPN88" s="1"/>
      <c r="FPO88" s="1"/>
      <c r="FPP88" s="1"/>
      <c r="FPQ88" s="1"/>
      <c r="FPR88" s="1"/>
      <c r="FPS88" s="1"/>
      <c r="FPT88" s="1"/>
      <c r="FPU88" s="1"/>
      <c r="FPV88" s="1"/>
      <c r="FPW88" s="1"/>
      <c r="FPX88" s="1"/>
      <c r="FPY88" s="1"/>
      <c r="FPZ88" s="1"/>
      <c r="FQA88" s="1"/>
      <c r="FQB88" s="1"/>
      <c r="FQC88" s="1"/>
      <c r="FQD88" s="1"/>
      <c r="FQE88" s="1"/>
      <c r="FQF88" s="1"/>
      <c r="FQG88" s="1"/>
      <c r="FQH88" s="1"/>
      <c r="FQI88" s="1"/>
      <c r="FQJ88" s="1"/>
      <c r="FQK88" s="1"/>
      <c r="FQL88" s="1"/>
      <c r="FQM88" s="1"/>
      <c r="FQN88" s="1"/>
      <c r="FQO88" s="1"/>
      <c r="FQP88" s="1"/>
      <c r="FQQ88" s="1"/>
      <c r="FQR88" s="1"/>
      <c r="FQS88" s="1"/>
      <c r="FQT88" s="1"/>
      <c r="FQU88" s="1"/>
      <c r="FQV88" s="1"/>
      <c r="FQW88" s="1"/>
      <c r="FQX88" s="1"/>
      <c r="FQY88" s="1"/>
      <c r="FQZ88" s="1"/>
      <c r="FRA88" s="1"/>
      <c r="FRB88" s="1"/>
      <c r="FRC88" s="1"/>
      <c r="FRD88" s="1"/>
      <c r="FRE88" s="1"/>
      <c r="FRF88" s="1"/>
      <c r="FRG88" s="1"/>
      <c r="FRH88" s="1"/>
      <c r="FRI88" s="1"/>
      <c r="FRJ88" s="1"/>
      <c r="FRK88" s="1"/>
      <c r="FRL88" s="1"/>
      <c r="FRM88" s="1"/>
      <c r="FRN88" s="1"/>
      <c r="FRO88" s="1"/>
      <c r="FRP88" s="1"/>
      <c r="FRQ88" s="1"/>
      <c r="FRR88" s="1"/>
      <c r="FRS88" s="1"/>
      <c r="FRT88" s="1"/>
      <c r="FRU88" s="1"/>
      <c r="FRV88" s="1"/>
      <c r="FRW88" s="1"/>
      <c r="FRX88" s="1"/>
      <c r="FRY88" s="1"/>
      <c r="FRZ88" s="1"/>
      <c r="FSA88" s="1"/>
      <c r="FSB88" s="1"/>
      <c r="FSC88" s="1"/>
      <c r="FSD88" s="1"/>
      <c r="FSE88" s="1"/>
      <c r="FSF88" s="1"/>
      <c r="FSG88" s="1"/>
      <c r="FSH88" s="1"/>
      <c r="FSI88" s="1"/>
      <c r="FSJ88" s="1"/>
      <c r="FSK88" s="1"/>
      <c r="FSL88" s="1"/>
      <c r="FSM88" s="1"/>
      <c r="FSN88" s="1"/>
      <c r="FSO88" s="1"/>
      <c r="FSP88" s="1"/>
      <c r="FSQ88" s="1"/>
      <c r="FSR88" s="1"/>
      <c r="FSS88" s="1"/>
      <c r="FST88" s="1"/>
      <c r="FSU88" s="1"/>
      <c r="FSV88" s="1"/>
      <c r="FSW88" s="1"/>
      <c r="FSX88" s="1"/>
      <c r="FSY88" s="1"/>
      <c r="FSZ88" s="1"/>
      <c r="FTA88" s="1"/>
      <c r="FTB88" s="1"/>
      <c r="FTC88" s="1"/>
      <c r="FTD88" s="1"/>
      <c r="FTE88" s="1"/>
      <c r="FTF88" s="1"/>
      <c r="FTG88" s="1"/>
      <c r="FTH88" s="1"/>
      <c r="FTI88" s="1"/>
      <c r="FTJ88" s="1"/>
      <c r="FTK88" s="1"/>
      <c r="FTL88" s="1"/>
      <c r="FTM88" s="1"/>
      <c r="FTN88" s="1"/>
      <c r="FTO88" s="1"/>
      <c r="FTP88" s="1"/>
      <c r="FTQ88" s="1"/>
      <c r="FTR88" s="1"/>
      <c r="FTS88" s="1"/>
      <c r="FTT88" s="1"/>
      <c r="FTU88" s="1"/>
      <c r="FTV88" s="1"/>
      <c r="FTW88" s="1"/>
      <c r="FTX88" s="1"/>
      <c r="FTY88" s="1"/>
      <c r="FTZ88" s="1"/>
      <c r="FUA88" s="1"/>
      <c r="FUB88" s="1"/>
      <c r="FUC88" s="1"/>
      <c r="FUD88" s="1"/>
      <c r="FUE88" s="1"/>
      <c r="FUF88" s="1"/>
      <c r="FUG88" s="1"/>
      <c r="FUH88" s="1"/>
      <c r="FUI88" s="1"/>
      <c r="FUJ88" s="1"/>
      <c r="FUK88" s="1"/>
      <c r="FUL88" s="1"/>
      <c r="FUM88" s="1"/>
      <c r="FUN88" s="1"/>
      <c r="FUO88" s="1"/>
      <c r="FUP88" s="1"/>
      <c r="FUQ88" s="1"/>
      <c r="FUR88" s="1"/>
      <c r="FUS88" s="1"/>
      <c r="FUT88" s="1"/>
      <c r="FUU88" s="1"/>
      <c r="FUV88" s="1"/>
      <c r="FUW88" s="1"/>
      <c r="FUX88" s="1"/>
      <c r="FUY88" s="1"/>
      <c r="FUZ88" s="1"/>
      <c r="FVA88" s="1"/>
      <c r="FVB88" s="1"/>
      <c r="FVC88" s="1"/>
      <c r="FVD88" s="1"/>
      <c r="FVE88" s="1"/>
      <c r="FVF88" s="1"/>
      <c r="FVG88" s="1"/>
      <c r="FVH88" s="1"/>
      <c r="FVI88" s="1"/>
      <c r="FVJ88" s="1"/>
      <c r="FVK88" s="1"/>
      <c r="FVL88" s="1"/>
      <c r="FVM88" s="1"/>
      <c r="FVN88" s="1"/>
      <c r="FVO88" s="1"/>
      <c r="FVP88" s="1"/>
      <c r="FVQ88" s="1"/>
      <c r="FVR88" s="1"/>
      <c r="FVS88" s="1"/>
      <c r="FVT88" s="1"/>
      <c r="FVU88" s="1"/>
      <c r="FVV88" s="1"/>
      <c r="FVW88" s="1"/>
      <c r="FVX88" s="1"/>
      <c r="FVY88" s="1"/>
      <c r="FVZ88" s="1"/>
      <c r="FWA88" s="1"/>
      <c r="FWB88" s="1"/>
      <c r="FWC88" s="1"/>
      <c r="FWD88" s="1"/>
      <c r="FWE88" s="1"/>
      <c r="FWF88" s="1"/>
      <c r="FWG88" s="1"/>
      <c r="FWH88" s="1"/>
      <c r="FWI88" s="1"/>
      <c r="FWJ88" s="1"/>
      <c r="FWK88" s="1"/>
      <c r="FWL88" s="1"/>
      <c r="FWM88" s="1"/>
      <c r="FWN88" s="1"/>
      <c r="FWO88" s="1"/>
      <c r="FWP88" s="1"/>
      <c r="FWQ88" s="1"/>
      <c r="FWR88" s="1"/>
      <c r="FWS88" s="1"/>
      <c r="FWT88" s="1"/>
      <c r="FWU88" s="1"/>
      <c r="FWV88" s="1"/>
      <c r="FWW88" s="1"/>
      <c r="FWX88" s="1"/>
      <c r="FWY88" s="1"/>
      <c r="FWZ88" s="1"/>
      <c r="FXA88" s="1"/>
      <c r="FXB88" s="1"/>
      <c r="FXC88" s="1"/>
      <c r="FXD88" s="1"/>
      <c r="FXE88" s="1"/>
      <c r="FXF88" s="1"/>
      <c r="FXG88" s="1"/>
      <c r="FXH88" s="1"/>
      <c r="FXI88" s="1"/>
      <c r="FXJ88" s="1"/>
      <c r="FXK88" s="1"/>
      <c r="FXL88" s="1"/>
      <c r="FXM88" s="1"/>
      <c r="FXN88" s="1"/>
      <c r="FXO88" s="1"/>
      <c r="FXP88" s="1"/>
      <c r="FXQ88" s="1"/>
      <c r="FXR88" s="1"/>
      <c r="FXS88" s="1"/>
      <c r="FXT88" s="1"/>
      <c r="FXU88" s="1"/>
      <c r="FXV88" s="1"/>
      <c r="FXW88" s="1"/>
      <c r="FXX88" s="1"/>
      <c r="FXY88" s="1"/>
      <c r="FXZ88" s="1"/>
      <c r="FYA88" s="1"/>
      <c r="FYB88" s="1"/>
      <c r="FYC88" s="1"/>
      <c r="FYD88" s="1"/>
      <c r="FYE88" s="1"/>
      <c r="FYF88" s="1"/>
      <c r="FYG88" s="1"/>
      <c r="FYH88" s="1"/>
      <c r="FYI88" s="1"/>
      <c r="FYJ88" s="1"/>
      <c r="FYK88" s="1"/>
      <c r="FYL88" s="1"/>
      <c r="FYM88" s="1"/>
      <c r="FYN88" s="1"/>
      <c r="FYO88" s="1"/>
      <c r="FYP88" s="1"/>
      <c r="FYQ88" s="1"/>
      <c r="FYR88" s="1"/>
      <c r="FYS88" s="1"/>
      <c r="FYT88" s="1"/>
      <c r="FYU88" s="1"/>
      <c r="FYV88" s="1"/>
      <c r="FYW88" s="1"/>
      <c r="FYX88" s="1"/>
      <c r="FYY88" s="1"/>
      <c r="FYZ88" s="1"/>
      <c r="FZA88" s="1"/>
      <c r="FZB88" s="1"/>
      <c r="FZC88" s="1"/>
      <c r="FZD88" s="1"/>
      <c r="FZE88" s="1"/>
      <c r="FZF88" s="1"/>
      <c r="FZG88" s="1"/>
      <c r="FZH88" s="1"/>
      <c r="FZI88" s="1"/>
      <c r="FZJ88" s="1"/>
      <c r="FZK88" s="1"/>
      <c r="FZL88" s="1"/>
      <c r="FZM88" s="1"/>
      <c r="FZN88" s="1"/>
      <c r="FZO88" s="1"/>
      <c r="FZP88" s="1"/>
      <c r="FZQ88" s="1"/>
      <c r="FZR88" s="1"/>
      <c r="FZS88" s="1"/>
      <c r="FZT88" s="1"/>
      <c r="FZU88" s="1"/>
      <c r="FZV88" s="1"/>
      <c r="FZW88" s="1"/>
      <c r="FZX88" s="1"/>
      <c r="FZY88" s="1"/>
      <c r="FZZ88" s="1"/>
      <c r="GAA88" s="1"/>
      <c r="GAB88" s="1"/>
      <c r="GAC88" s="1"/>
      <c r="GAD88" s="1"/>
      <c r="GAE88" s="1"/>
      <c r="GAF88" s="1"/>
      <c r="GAG88" s="1"/>
      <c r="GAH88" s="1"/>
      <c r="GAI88" s="1"/>
      <c r="GAJ88" s="1"/>
      <c r="GAK88" s="1"/>
      <c r="GAL88" s="1"/>
      <c r="GAM88" s="1"/>
      <c r="GAN88" s="1"/>
      <c r="GAO88" s="1"/>
      <c r="GAP88" s="1"/>
      <c r="GAQ88" s="1"/>
      <c r="GAR88" s="1"/>
      <c r="GAS88" s="1"/>
      <c r="GAT88" s="1"/>
      <c r="GAU88" s="1"/>
      <c r="GAV88" s="1"/>
      <c r="GAW88" s="1"/>
      <c r="GAX88" s="1"/>
      <c r="GAY88" s="1"/>
      <c r="GAZ88" s="1"/>
      <c r="GBA88" s="1"/>
      <c r="GBB88" s="1"/>
      <c r="GBC88" s="1"/>
      <c r="GBD88" s="1"/>
      <c r="GBE88" s="1"/>
      <c r="GBF88" s="1"/>
      <c r="GBG88" s="1"/>
      <c r="GBH88" s="1"/>
      <c r="GBI88" s="1"/>
      <c r="GBJ88" s="1"/>
      <c r="GBK88" s="1"/>
      <c r="GBL88" s="1"/>
      <c r="GBM88" s="1"/>
      <c r="GBN88" s="1"/>
      <c r="GBO88" s="1"/>
      <c r="GBP88" s="1"/>
      <c r="GBQ88" s="1"/>
      <c r="GBR88" s="1"/>
      <c r="GBS88" s="1"/>
      <c r="GBT88" s="1"/>
      <c r="GBU88" s="1"/>
      <c r="GBV88" s="1"/>
      <c r="GBW88" s="1"/>
      <c r="GBX88" s="1"/>
      <c r="GBY88" s="1"/>
      <c r="GBZ88" s="1"/>
      <c r="GCA88" s="1"/>
      <c r="GCB88" s="1"/>
      <c r="GCC88" s="1"/>
      <c r="GCD88" s="1"/>
      <c r="GCE88" s="1"/>
      <c r="GCF88" s="1"/>
      <c r="GCG88" s="1"/>
      <c r="GCH88" s="1"/>
      <c r="GCI88" s="1"/>
      <c r="GCJ88" s="1"/>
      <c r="GCK88" s="1"/>
      <c r="GCL88" s="1"/>
      <c r="GCM88" s="1"/>
      <c r="GCN88" s="1"/>
      <c r="GCO88" s="1"/>
      <c r="GCP88" s="1"/>
      <c r="GCQ88" s="1"/>
      <c r="GCR88" s="1"/>
      <c r="GCS88" s="1"/>
      <c r="GCT88" s="1"/>
      <c r="GCU88" s="1"/>
      <c r="GCV88" s="1"/>
      <c r="GCW88" s="1"/>
      <c r="GCX88" s="1"/>
      <c r="GCY88" s="1"/>
      <c r="GCZ88" s="1"/>
      <c r="GDA88" s="1"/>
      <c r="GDB88" s="1"/>
      <c r="GDC88" s="1"/>
      <c r="GDD88" s="1"/>
      <c r="GDE88" s="1"/>
      <c r="GDF88" s="1"/>
      <c r="GDG88" s="1"/>
      <c r="GDH88" s="1"/>
      <c r="GDI88" s="1"/>
      <c r="GDJ88" s="1"/>
      <c r="GDK88" s="1"/>
      <c r="GDL88" s="1"/>
      <c r="GDM88" s="1"/>
      <c r="GDN88" s="1"/>
      <c r="GDO88" s="1"/>
      <c r="GDP88" s="1"/>
      <c r="GDQ88" s="1"/>
      <c r="GDR88" s="1"/>
      <c r="GDS88" s="1"/>
      <c r="GDT88" s="1"/>
      <c r="GDU88" s="1"/>
      <c r="GDV88" s="1"/>
      <c r="GDW88" s="1"/>
      <c r="GDX88" s="1"/>
      <c r="GDY88" s="1"/>
      <c r="GDZ88" s="1"/>
      <c r="GEA88" s="1"/>
      <c r="GEB88" s="1"/>
      <c r="GEC88" s="1"/>
      <c r="GED88" s="1"/>
      <c r="GEE88" s="1"/>
      <c r="GEF88" s="1"/>
      <c r="GEG88" s="1"/>
      <c r="GEH88" s="1"/>
      <c r="GEI88" s="1"/>
      <c r="GEJ88" s="1"/>
      <c r="GEK88" s="1"/>
      <c r="GEL88" s="1"/>
      <c r="GEM88" s="1"/>
      <c r="GEN88" s="1"/>
      <c r="GEO88" s="1"/>
      <c r="GEP88" s="1"/>
      <c r="GEQ88" s="1"/>
      <c r="GER88" s="1"/>
      <c r="GES88" s="1"/>
      <c r="GET88" s="1"/>
      <c r="GEU88" s="1"/>
      <c r="GEV88" s="1"/>
      <c r="GEW88" s="1"/>
      <c r="GEX88" s="1"/>
      <c r="GEY88" s="1"/>
      <c r="GEZ88" s="1"/>
      <c r="GFA88" s="1"/>
      <c r="GFB88" s="1"/>
      <c r="GFC88" s="1"/>
      <c r="GFD88" s="1"/>
      <c r="GFE88" s="1"/>
      <c r="GFF88" s="1"/>
      <c r="GFG88" s="1"/>
      <c r="GFH88" s="1"/>
      <c r="GFI88" s="1"/>
      <c r="GFJ88" s="1"/>
      <c r="GFK88" s="1"/>
      <c r="GFL88" s="1"/>
      <c r="GFM88" s="1"/>
      <c r="GFN88" s="1"/>
      <c r="GFO88" s="1"/>
      <c r="GFP88" s="1"/>
      <c r="GFQ88" s="1"/>
      <c r="GFR88" s="1"/>
      <c r="GFS88" s="1"/>
      <c r="GFT88" s="1"/>
      <c r="GFU88" s="1"/>
      <c r="GFV88" s="1"/>
      <c r="GFW88" s="1"/>
      <c r="GFX88" s="1"/>
      <c r="GFY88" s="1"/>
      <c r="GFZ88" s="1"/>
      <c r="GGA88" s="1"/>
      <c r="GGB88" s="1"/>
      <c r="GGC88" s="1"/>
      <c r="GGD88" s="1"/>
      <c r="GGE88" s="1"/>
      <c r="GGF88" s="1"/>
      <c r="GGG88" s="1"/>
      <c r="GGH88" s="1"/>
      <c r="GGI88" s="1"/>
      <c r="GGJ88" s="1"/>
      <c r="GGK88" s="1"/>
      <c r="GGL88" s="1"/>
      <c r="GGM88" s="1"/>
      <c r="GGN88" s="1"/>
      <c r="GGO88" s="1"/>
      <c r="GGP88" s="1"/>
      <c r="GGQ88" s="1"/>
      <c r="GGR88" s="1"/>
      <c r="GGS88" s="1"/>
      <c r="GGT88" s="1"/>
      <c r="GGU88" s="1"/>
      <c r="GGV88" s="1"/>
      <c r="GGW88" s="1"/>
      <c r="GGX88" s="1"/>
      <c r="GGY88" s="1"/>
      <c r="GGZ88" s="1"/>
      <c r="GHA88" s="1"/>
      <c r="GHB88" s="1"/>
      <c r="GHC88" s="1"/>
      <c r="GHD88" s="1"/>
      <c r="GHE88" s="1"/>
      <c r="GHF88" s="1"/>
      <c r="GHG88" s="1"/>
      <c r="GHH88" s="1"/>
      <c r="GHI88" s="1"/>
      <c r="GHJ88" s="1"/>
      <c r="GHK88" s="1"/>
      <c r="GHL88" s="1"/>
      <c r="GHM88" s="1"/>
      <c r="GHN88" s="1"/>
      <c r="GHO88" s="1"/>
      <c r="GHP88" s="1"/>
      <c r="GHQ88" s="1"/>
      <c r="GHR88" s="1"/>
      <c r="GHS88" s="1"/>
      <c r="GHT88" s="1"/>
      <c r="GHU88" s="1"/>
      <c r="GHV88" s="1"/>
      <c r="GHW88" s="1"/>
      <c r="GHX88" s="1"/>
      <c r="GHY88" s="1"/>
      <c r="GHZ88" s="1"/>
      <c r="GIA88" s="1"/>
      <c r="GIB88" s="1"/>
      <c r="GIC88" s="1"/>
      <c r="GID88" s="1"/>
      <c r="GIE88" s="1"/>
      <c r="GIF88" s="1"/>
      <c r="GIG88" s="1"/>
      <c r="GIH88" s="1"/>
      <c r="GII88" s="1"/>
      <c r="GIJ88" s="1"/>
      <c r="GIK88" s="1"/>
      <c r="GIL88" s="1"/>
      <c r="GIM88" s="1"/>
      <c r="GIN88" s="1"/>
      <c r="GIO88" s="1"/>
      <c r="GIP88" s="1"/>
      <c r="GIQ88" s="1"/>
      <c r="GIR88" s="1"/>
      <c r="GIS88" s="1"/>
      <c r="GIT88" s="1"/>
      <c r="GIU88" s="1"/>
      <c r="GIV88" s="1"/>
      <c r="GIW88" s="1"/>
      <c r="GIX88" s="1"/>
      <c r="GIY88" s="1"/>
      <c r="GIZ88" s="1"/>
      <c r="GJA88" s="1"/>
      <c r="GJB88" s="1"/>
      <c r="GJC88" s="1"/>
      <c r="GJD88" s="1"/>
      <c r="GJE88" s="1"/>
      <c r="GJF88" s="1"/>
      <c r="GJG88" s="1"/>
      <c r="GJH88" s="1"/>
      <c r="GJI88" s="1"/>
      <c r="GJJ88" s="1"/>
      <c r="GJK88" s="1"/>
      <c r="GJL88" s="1"/>
      <c r="GJM88" s="1"/>
      <c r="GJN88" s="1"/>
      <c r="GJO88" s="1"/>
      <c r="GJP88" s="1"/>
      <c r="GJQ88" s="1"/>
      <c r="GJR88" s="1"/>
      <c r="GJS88" s="1"/>
      <c r="GJT88" s="1"/>
      <c r="GJU88" s="1"/>
      <c r="GJV88" s="1"/>
      <c r="GJW88" s="1"/>
      <c r="GJX88" s="1"/>
      <c r="GJY88" s="1"/>
      <c r="GJZ88" s="1"/>
      <c r="GKA88" s="1"/>
      <c r="GKB88" s="1"/>
      <c r="GKC88" s="1"/>
      <c r="GKD88" s="1"/>
      <c r="GKE88" s="1"/>
      <c r="GKF88" s="1"/>
      <c r="GKG88" s="1"/>
      <c r="GKH88" s="1"/>
      <c r="GKI88" s="1"/>
      <c r="GKJ88" s="1"/>
      <c r="GKK88" s="1"/>
      <c r="GKL88" s="1"/>
      <c r="GKM88" s="1"/>
      <c r="GKN88" s="1"/>
      <c r="GKO88" s="1"/>
      <c r="GKP88" s="1"/>
      <c r="GKQ88" s="1"/>
      <c r="GKR88" s="1"/>
      <c r="GKS88" s="1"/>
      <c r="GKT88" s="1"/>
      <c r="GKU88" s="1"/>
      <c r="GKV88" s="1"/>
      <c r="GKW88" s="1"/>
      <c r="GKX88" s="1"/>
      <c r="GKY88" s="1"/>
      <c r="GKZ88" s="1"/>
      <c r="GLA88" s="1"/>
      <c r="GLB88" s="1"/>
      <c r="GLC88" s="1"/>
      <c r="GLD88" s="1"/>
      <c r="GLE88" s="1"/>
      <c r="GLF88" s="1"/>
      <c r="GLG88" s="1"/>
      <c r="GLH88" s="1"/>
      <c r="GLI88" s="1"/>
      <c r="GLJ88" s="1"/>
      <c r="GLK88" s="1"/>
      <c r="GLL88" s="1"/>
      <c r="GLM88" s="1"/>
      <c r="GLN88" s="1"/>
      <c r="GLO88" s="1"/>
      <c r="GLP88" s="1"/>
      <c r="GLQ88" s="1"/>
      <c r="GLR88" s="1"/>
      <c r="GLS88" s="1"/>
      <c r="GLT88" s="1"/>
      <c r="GLU88" s="1"/>
      <c r="GLV88" s="1"/>
      <c r="GLW88" s="1"/>
      <c r="GLX88" s="1"/>
      <c r="GLY88" s="1"/>
      <c r="GLZ88" s="1"/>
      <c r="GMA88" s="1"/>
      <c r="GMB88" s="1"/>
      <c r="GMC88" s="1"/>
      <c r="GMD88" s="1"/>
      <c r="GME88" s="1"/>
      <c r="GMF88" s="1"/>
      <c r="GMG88" s="1"/>
      <c r="GMH88" s="1"/>
      <c r="GMI88" s="1"/>
      <c r="GMJ88" s="1"/>
      <c r="GMK88" s="1"/>
      <c r="GML88" s="1"/>
      <c r="GMM88" s="1"/>
      <c r="GMN88" s="1"/>
      <c r="GMO88" s="1"/>
      <c r="GMP88" s="1"/>
      <c r="GMQ88" s="1"/>
      <c r="GMR88" s="1"/>
      <c r="GMS88" s="1"/>
      <c r="GMT88" s="1"/>
      <c r="GMU88" s="1"/>
      <c r="GMV88" s="1"/>
      <c r="GMW88" s="1"/>
      <c r="GMX88" s="1"/>
      <c r="GMY88" s="1"/>
      <c r="GMZ88" s="1"/>
      <c r="GNA88" s="1"/>
      <c r="GNB88" s="1"/>
      <c r="GNC88" s="1"/>
      <c r="GND88" s="1"/>
      <c r="GNE88" s="1"/>
      <c r="GNF88" s="1"/>
      <c r="GNG88" s="1"/>
      <c r="GNH88" s="1"/>
      <c r="GNI88" s="1"/>
      <c r="GNJ88" s="1"/>
      <c r="GNK88" s="1"/>
      <c r="GNL88" s="1"/>
      <c r="GNM88" s="1"/>
      <c r="GNN88" s="1"/>
      <c r="GNO88" s="1"/>
      <c r="GNP88" s="1"/>
      <c r="GNQ88" s="1"/>
      <c r="GNR88" s="1"/>
      <c r="GNS88" s="1"/>
      <c r="GNT88" s="1"/>
      <c r="GNU88" s="1"/>
      <c r="GNV88" s="1"/>
      <c r="GNW88" s="1"/>
      <c r="GNX88" s="1"/>
      <c r="GNY88" s="1"/>
      <c r="GNZ88" s="1"/>
      <c r="GOA88" s="1"/>
      <c r="GOB88" s="1"/>
      <c r="GOC88" s="1"/>
      <c r="GOD88" s="1"/>
      <c r="GOE88" s="1"/>
      <c r="GOF88" s="1"/>
      <c r="GOG88" s="1"/>
      <c r="GOH88" s="1"/>
      <c r="GOI88" s="1"/>
      <c r="GOJ88" s="1"/>
      <c r="GOK88" s="1"/>
      <c r="GOL88" s="1"/>
      <c r="GOM88" s="1"/>
      <c r="GON88" s="1"/>
      <c r="GOO88" s="1"/>
      <c r="GOP88" s="1"/>
      <c r="GOQ88" s="1"/>
      <c r="GOR88" s="1"/>
      <c r="GOS88" s="1"/>
      <c r="GOT88" s="1"/>
      <c r="GOU88" s="1"/>
      <c r="GOV88" s="1"/>
      <c r="GOW88" s="1"/>
      <c r="GOX88" s="1"/>
      <c r="GOY88" s="1"/>
      <c r="GOZ88" s="1"/>
      <c r="GPA88" s="1"/>
      <c r="GPB88" s="1"/>
      <c r="GPC88" s="1"/>
      <c r="GPD88" s="1"/>
      <c r="GPE88" s="1"/>
      <c r="GPF88" s="1"/>
      <c r="GPG88" s="1"/>
      <c r="GPH88" s="1"/>
      <c r="GPI88" s="1"/>
      <c r="GPJ88" s="1"/>
      <c r="GPK88" s="1"/>
      <c r="GPL88" s="1"/>
      <c r="GPM88" s="1"/>
      <c r="GPN88" s="1"/>
      <c r="GPO88" s="1"/>
      <c r="GPP88" s="1"/>
      <c r="GPQ88" s="1"/>
      <c r="GPR88" s="1"/>
      <c r="GPS88" s="1"/>
      <c r="GPT88" s="1"/>
      <c r="GPU88" s="1"/>
      <c r="GPV88" s="1"/>
      <c r="GPW88" s="1"/>
      <c r="GPX88" s="1"/>
      <c r="GPY88" s="1"/>
      <c r="GPZ88" s="1"/>
      <c r="GQA88" s="1"/>
      <c r="GQB88" s="1"/>
      <c r="GQC88" s="1"/>
      <c r="GQD88" s="1"/>
      <c r="GQE88" s="1"/>
      <c r="GQF88" s="1"/>
      <c r="GQG88" s="1"/>
      <c r="GQH88" s="1"/>
      <c r="GQI88" s="1"/>
      <c r="GQJ88" s="1"/>
      <c r="GQK88" s="1"/>
      <c r="GQL88" s="1"/>
      <c r="GQM88" s="1"/>
      <c r="GQN88" s="1"/>
      <c r="GQO88" s="1"/>
      <c r="GQP88" s="1"/>
      <c r="GQQ88" s="1"/>
      <c r="GQR88" s="1"/>
      <c r="GQS88" s="1"/>
      <c r="GQT88" s="1"/>
      <c r="GQU88" s="1"/>
      <c r="GQV88" s="1"/>
      <c r="GQW88" s="1"/>
      <c r="GQX88" s="1"/>
      <c r="GQY88" s="1"/>
      <c r="GQZ88" s="1"/>
      <c r="GRA88" s="1"/>
      <c r="GRB88" s="1"/>
      <c r="GRC88" s="1"/>
      <c r="GRD88" s="1"/>
      <c r="GRE88" s="1"/>
      <c r="GRF88" s="1"/>
      <c r="GRG88" s="1"/>
      <c r="GRH88" s="1"/>
      <c r="GRI88" s="1"/>
      <c r="GRJ88" s="1"/>
      <c r="GRK88" s="1"/>
      <c r="GRL88" s="1"/>
      <c r="GRM88" s="1"/>
      <c r="GRN88" s="1"/>
      <c r="GRO88" s="1"/>
      <c r="GRP88" s="1"/>
      <c r="GRQ88" s="1"/>
      <c r="GRR88" s="1"/>
      <c r="GRS88" s="1"/>
      <c r="GRT88" s="1"/>
      <c r="GRU88" s="1"/>
      <c r="GRV88" s="1"/>
      <c r="GRW88" s="1"/>
      <c r="GRX88" s="1"/>
      <c r="GRY88" s="1"/>
      <c r="GRZ88" s="1"/>
      <c r="GSA88" s="1"/>
      <c r="GSB88" s="1"/>
      <c r="GSC88" s="1"/>
      <c r="GSD88" s="1"/>
      <c r="GSE88" s="1"/>
      <c r="GSF88" s="1"/>
      <c r="GSG88" s="1"/>
      <c r="GSH88" s="1"/>
      <c r="GSI88" s="1"/>
      <c r="GSJ88" s="1"/>
      <c r="GSK88" s="1"/>
      <c r="GSL88" s="1"/>
      <c r="GSM88" s="1"/>
      <c r="GSN88" s="1"/>
      <c r="GSO88" s="1"/>
      <c r="GSP88" s="1"/>
      <c r="GSQ88" s="1"/>
      <c r="GSR88" s="1"/>
      <c r="GSS88" s="1"/>
      <c r="GST88" s="1"/>
      <c r="GSU88" s="1"/>
      <c r="GSV88" s="1"/>
      <c r="GSW88" s="1"/>
      <c r="GSX88" s="1"/>
      <c r="GSY88" s="1"/>
      <c r="GSZ88" s="1"/>
      <c r="GTA88" s="1"/>
      <c r="GTB88" s="1"/>
      <c r="GTC88" s="1"/>
      <c r="GTD88" s="1"/>
      <c r="GTE88" s="1"/>
      <c r="GTF88" s="1"/>
      <c r="GTG88" s="1"/>
      <c r="GTH88" s="1"/>
      <c r="GTI88" s="1"/>
      <c r="GTJ88" s="1"/>
      <c r="GTK88" s="1"/>
      <c r="GTL88" s="1"/>
      <c r="GTM88" s="1"/>
      <c r="GTN88" s="1"/>
      <c r="GTO88" s="1"/>
      <c r="GTP88" s="1"/>
      <c r="GTQ88" s="1"/>
      <c r="GTR88" s="1"/>
      <c r="GTS88" s="1"/>
      <c r="GTT88" s="1"/>
      <c r="GTU88" s="1"/>
      <c r="GTV88" s="1"/>
      <c r="GTW88" s="1"/>
      <c r="GTX88" s="1"/>
      <c r="GTY88" s="1"/>
      <c r="GTZ88" s="1"/>
      <c r="GUA88" s="1"/>
      <c r="GUB88" s="1"/>
      <c r="GUC88" s="1"/>
      <c r="GUD88" s="1"/>
      <c r="GUE88" s="1"/>
      <c r="GUF88" s="1"/>
      <c r="GUG88" s="1"/>
      <c r="GUH88" s="1"/>
      <c r="GUI88" s="1"/>
      <c r="GUJ88" s="1"/>
      <c r="GUK88" s="1"/>
      <c r="GUL88" s="1"/>
      <c r="GUM88" s="1"/>
      <c r="GUN88" s="1"/>
      <c r="GUO88" s="1"/>
      <c r="GUP88" s="1"/>
      <c r="GUQ88" s="1"/>
      <c r="GUR88" s="1"/>
      <c r="GUS88" s="1"/>
      <c r="GUT88" s="1"/>
      <c r="GUU88" s="1"/>
      <c r="GUV88" s="1"/>
      <c r="GUW88" s="1"/>
      <c r="GUX88" s="1"/>
      <c r="GUY88" s="1"/>
      <c r="GUZ88" s="1"/>
      <c r="GVA88" s="1"/>
      <c r="GVB88" s="1"/>
      <c r="GVC88" s="1"/>
      <c r="GVD88" s="1"/>
      <c r="GVE88" s="1"/>
      <c r="GVF88" s="1"/>
      <c r="GVG88" s="1"/>
      <c r="GVH88" s="1"/>
      <c r="GVI88" s="1"/>
      <c r="GVJ88" s="1"/>
      <c r="GVK88" s="1"/>
      <c r="GVL88" s="1"/>
      <c r="GVM88" s="1"/>
      <c r="GVN88" s="1"/>
      <c r="GVO88" s="1"/>
      <c r="GVP88" s="1"/>
      <c r="GVQ88" s="1"/>
      <c r="GVR88" s="1"/>
      <c r="GVS88" s="1"/>
      <c r="GVT88" s="1"/>
      <c r="GVU88" s="1"/>
      <c r="GVV88" s="1"/>
      <c r="GVW88" s="1"/>
      <c r="GVX88" s="1"/>
      <c r="GVY88" s="1"/>
      <c r="GVZ88" s="1"/>
      <c r="GWA88" s="1"/>
      <c r="GWB88" s="1"/>
      <c r="GWC88" s="1"/>
      <c r="GWD88" s="1"/>
      <c r="GWE88" s="1"/>
      <c r="GWF88" s="1"/>
      <c r="GWG88" s="1"/>
      <c r="GWH88" s="1"/>
      <c r="GWI88" s="1"/>
      <c r="GWJ88" s="1"/>
      <c r="GWK88" s="1"/>
      <c r="GWL88" s="1"/>
      <c r="GWM88" s="1"/>
      <c r="GWN88" s="1"/>
      <c r="GWO88" s="1"/>
      <c r="GWP88" s="1"/>
      <c r="GWQ88" s="1"/>
      <c r="GWR88" s="1"/>
      <c r="GWS88" s="1"/>
      <c r="GWT88" s="1"/>
      <c r="GWU88" s="1"/>
      <c r="GWV88" s="1"/>
      <c r="GWW88" s="1"/>
      <c r="GWX88" s="1"/>
      <c r="GWY88" s="1"/>
      <c r="GWZ88" s="1"/>
      <c r="GXA88" s="1"/>
      <c r="GXB88" s="1"/>
      <c r="GXC88" s="1"/>
      <c r="GXD88" s="1"/>
      <c r="GXE88" s="1"/>
      <c r="GXF88" s="1"/>
      <c r="GXG88" s="1"/>
      <c r="GXH88" s="1"/>
      <c r="GXI88" s="1"/>
      <c r="GXJ88" s="1"/>
      <c r="GXK88" s="1"/>
      <c r="GXL88" s="1"/>
      <c r="GXM88" s="1"/>
      <c r="GXN88" s="1"/>
      <c r="GXO88" s="1"/>
      <c r="GXP88" s="1"/>
      <c r="GXQ88" s="1"/>
      <c r="GXR88" s="1"/>
      <c r="GXS88" s="1"/>
      <c r="GXT88" s="1"/>
      <c r="GXU88" s="1"/>
      <c r="GXV88" s="1"/>
      <c r="GXW88" s="1"/>
      <c r="GXX88" s="1"/>
      <c r="GXY88" s="1"/>
      <c r="GXZ88" s="1"/>
      <c r="GYA88" s="1"/>
      <c r="GYB88" s="1"/>
      <c r="GYC88" s="1"/>
      <c r="GYD88" s="1"/>
      <c r="GYE88" s="1"/>
      <c r="GYF88" s="1"/>
      <c r="GYG88" s="1"/>
      <c r="GYH88" s="1"/>
      <c r="GYI88" s="1"/>
      <c r="GYJ88" s="1"/>
      <c r="GYK88" s="1"/>
      <c r="GYL88" s="1"/>
      <c r="GYM88" s="1"/>
      <c r="GYN88" s="1"/>
      <c r="GYO88" s="1"/>
      <c r="GYP88" s="1"/>
      <c r="GYQ88" s="1"/>
      <c r="GYR88" s="1"/>
      <c r="GYS88" s="1"/>
      <c r="GYT88" s="1"/>
      <c r="GYU88" s="1"/>
      <c r="GYV88" s="1"/>
      <c r="GYW88" s="1"/>
      <c r="GYX88" s="1"/>
      <c r="GYY88" s="1"/>
      <c r="GYZ88" s="1"/>
      <c r="GZA88" s="1"/>
      <c r="GZB88" s="1"/>
      <c r="GZC88" s="1"/>
      <c r="GZD88" s="1"/>
      <c r="GZE88" s="1"/>
      <c r="GZF88" s="1"/>
      <c r="GZG88" s="1"/>
      <c r="GZH88" s="1"/>
      <c r="GZI88" s="1"/>
      <c r="GZJ88" s="1"/>
      <c r="GZK88" s="1"/>
      <c r="GZL88" s="1"/>
      <c r="GZM88" s="1"/>
      <c r="GZN88" s="1"/>
      <c r="GZO88" s="1"/>
      <c r="GZP88" s="1"/>
      <c r="GZQ88" s="1"/>
      <c r="GZR88" s="1"/>
      <c r="GZS88" s="1"/>
      <c r="GZT88" s="1"/>
      <c r="GZU88" s="1"/>
      <c r="GZV88" s="1"/>
      <c r="GZW88" s="1"/>
      <c r="GZX88" s="1"/>
      <c r="GZY88" s="1"/>
      <c r="GZZ88" s="1"/>
      <c r="HAA88" s="1"/>
      <c r="HAB88" s="1"/>
      <c r="HAC88" s="1"/>
      <c r="HAD88" s="1"/>
      <c r="HAE88" s="1"/>
      <c r="HAF88" s="1"/>
      <c r="HAG88" s="1"/>
      <c r="HAH88" s="1"/>
      <c r="HAI88" s="1"/>
      <c r="HAJ88" s="1"/>
      <c r="HAK88" s="1"/>
      <c r="HAL88" s="1"/>
      <c r="HAM88" s="1"/>
      <c r="HAN88" s="1"/>
      <c r="HAO88" s="1"/>
      <c r="HAP88" s="1"/>
      <c r="HAQ88" s="1"/>
      <c r="HAR88" s="1"/>
      <c r="HAS88" s="1"/>
      <c r="HAT88" s="1"/>
      <c r="HAU88" s="1"/>
      <c r="HAV88" s="1"/>
      <c r="HAW88" s="1"/>
      <c r="HAX88" s="1"/>
      <c r="HAY88" s="1"/>
      <c r="HAZ88" s="1"/>
      <c r="HBA88" s="1"/>
      <c r="HBB88" s="1"/>
      <c r="HBC88" s="1"/>
      <c r="HBD88" s="1"/>
      <c r="HBE88" s="1"/>
      <c r="HBF88" s="1"/>
      <c r="HBG88" s="1"/>
      <c r="HBH88" s="1"/>
      <c r="HBI88" s="1"/>
      <c r="HBJ88" s="1"/>
      <c r="HBK88" s="1"/>
      <c r="HBL88" s="1"/>
      <c r="HBM88" s="1"/>
      <c r="HBN88" s="1"/>
      <c r="HBO88" s="1"/>
      <c r="HBP88" s="1"/>
      <c r="HBQ88" s="1"/>
      <c r="HBR88" s="1"/>
      <c r="HBS88" s="1"/>
      <c r="HBT88" s="1"/>
      <c r="HBU88" s="1"/>
      <c r="HBV88" s="1"/>
      <c r="HBW88" s="1"/>
      <c r="HBX88" s="1"/>
      <c r="HBY88" s="1"/>
      <c r="HBZ88" s="1"/>
      <c r="HCA88" s="1"/>
      <c r="HCB88" s="1"/>
      <c r="HCC88" s="1"/>
      <c r="HCD88" s="1"/>
      <c r="HCE88" s="1"/>
      <c r="HCF88" s="1"/>
      <c r="HCG88" s="1"/>
      <c r="HCH88" s="1"/>
      <c r="HCI88" s="1"/>
      <c r="HCJ88" s="1"/>
      <c r="HCK88" s="1"/>
      <c r="HCL88" s="1"/>
      <c r="HCM88" s="1"/>
      <c r="HCN88" s="1"/>
      <c r="HCO88" s="1"/>
      <c r="HCP88" s="1"/>
      <c r="HCQ88" s="1"/>
      <c r="HCR88" s="1"/>
      <c r="HCS88" s="1"/>
      <c r="HCT88" s="1"/>
      <c r="HCU88" s="1"/>
      <c r="HCV88" s="1"/>
      <c r="HCW88" s="1"/>
      <c r="HCX88" s="1"/>
      <c r="HCY88" s="1"/>
      <c r="HCZ88" s="1"/>
      <c r="HDA88" s="1"/>
      <c r="HDB88" s="1"/>
      <c r="HDC88" s="1"/>
      <c r="HDD88" s="1"/>
      <c r="HDE88" s="1"/>
      <c r="HDF88" s="1"/>
      <c r="HDG88" s="1"/>
      <c r="HDH88" s="1"/>
      <c r="HDI88" s="1"/>
      <c r="HDJ88" s="1"/>
      <c r="HDK88" s="1"/>
      <c r="HDL88" s="1"/>
      <c r="HDM88" s="1"/>
      <c r="HDN88" s="1"/>
      <c r="HDO88" s="1"/>
      <c r="HDP88" s="1"/>
      <c r="HDQ88" s="1"/>
      <c r="HDR88" s="1"/>
      <c r="HDS88" s="1"/>
      <c r="HDT88" s="1"/>
      <c r="HDU88" s="1"/>
      <c r="HDV88" s="1"/>
      <c r="HDW88" s="1"/>
      <c r="HDX88" s="1"/>
      <c r="HDY88" s="1"/>
      <c r="HDZ88" s="1"/>
      <c r="HEA88" s="1"/>
      <c r="HEB88" s="1"/>
      <c r="HEC88" s="1"/>
      <c r="HED88" s="1"/>
      <c r="HEE88" s="1"/>
      <c r="HEF88" s="1"/>
      <c r="HEG88" s="1"/>
      <c r="HEH88" s="1"/>
      <c r="HEI88" s="1"/>
      <c r="HEJ88" s="1"/>
      <c r="HEK88" s="1"/>
      <c r="HEL88" s="1"/>
      <c r="HEM88" s="1"/>
      <c r="HEN88" s="1"/>
      <c r="HEO88" s="1"/>
      <c r="HEP88" s="1"/>
      <c r="HEQ88" s="1"/>
      <c r="HER88" s="1"/>
      <c r="HES88" s="1"/>
      <c r="HET88" s="1"/>
      <c r="HEU88" s="1"/>
      <c r="HEV88" s="1"/>
      <c r="HEW88" s="1"/>
      <c r="HEX88" s="1"/>
      <c r="HEY88" s="1"/>
      <c r="HEZ88" s="1"/>
      <c r="HFA88" s="1"/>
      <c r="HFB88" s="1"/>
      <c r="HFC88" s="1"/>
      <c r="HFD88" s="1"/>
      <c r="HFE88" s="1"/>
      <c r="HFF88" s="1"/>
      <c r="HFG88" s="1"/>
      <c r="HFH88" s="1"/>
      <c r="HFI88" s="1"/>
      <c r="HFJ88" s="1"/>
      <c r="HFK88" s="1"/>
      <c r="HFL88" s="1"/>
      <c r="HFM88" s="1"/>
      <c r="HFN88" s="1"/>
      <c r="HFO88" s="1"/>
      <c r="HFP88" s="1"/>
      <c r="HFQ88" s="1"/>
      <c r="HFR88" s="1"/>
      <c r="HFS88" s="1"/>
      <c r="HFT88" s="1"/>
      <c r="HFU88" s="1"/>
      <c r="HFV88" s="1"/>
      <c r="HFW88" s="1"/>
      <c r="HFX88" s="1"/>
      <c r="HFY88" s="1"/>
      <c r="HFZ88" s="1"/>
      <c r="HGA88" s="1"/>
      <c r="HGB88" s="1"/>
      <c r="HGC88" s="1"/>
      <c r="HGD88" s="1"/>
      <c r="HGE88" s="1"/>
      <c r="HGF88" s="1"/>
      <c r="HGG88" s="1"/>
      <c r="HGH88" s="1"/>
      <c r="HGI88" s="1"/>
      <c r="HGJ88" s="1"/>
      <c r="HGK88" s="1"/>
      <c r="HGL88" s="1"/>
      <c r="HGM88" s="1"/>
      <c r="HGN88" s="1"/>
      <c r="HGO88" s="1"/>
      <c r="HGP88" s="1"/>
      <c r="HGQ88" s="1"/>
      <c r="HGR88" s="1"/>
      <c r="HGS88" s="1"/>
      <c r="HGT88" s="1"/>
      <c r="HGU88" s="1"/>
      <c r="HGV88" s="1"/>
      <c r="HGW88" s="1"/>
      <c r="HGX88" s="1"/>
      <c r="HGY88" s="1"/>
      <c r="HGZ88" s="1"/>
      <c r="HHA88" s="1"/>
      <c r="HHB88" s="1"/>
      <c r="HHC88" s="1"/>
      <c r="HHD88" s="1"/>
      <c r="HHE88" s="1"/>
      <c r="HHF88" s="1"/>
      <c r="HHG88" s="1"/>
      <c r="HHH88" s="1"/>
      <c r="HHI88" s="1"/>
      <c r="HHJ88" s="1"/>
      <c r="HHK88" s="1"/>
      <c r="HHL88" s="1"/>
      <c r="HHM88" s="1"/>
      <c r="HHN88" s="1"/>
      <c r="HHO88" s="1"/>
      <c r="HHP88" s="1"/>
      <c r="HHQ88" s="1"/>
      <c r="HHR88" s="1"/>
      <c r="HHS88" s="1"/>
      <c r="HHT88" s="1"/>
      <c r="HHU88" s="1"/>
      <c r="HHV88" s="1"/>
      <c r="HHW88" s="1"/>
      <c r="HHX88" s="1"/>
      <c r="HHY88" s="1"/>
      <c r="HHZ88" s="1"/>
      <c r="HIA88" s="1"/>
      <c r="HIB88" s="1"/>
      <c r="HIC88" s="1"/>
      <c r="HID88" s="1"/>
      <c r="HIE88" s="1"/>
      <c r="HIF88" s="1"/>
      <c r="HIG88" s="1"/>
      <c r="HIH88" s="1"/>
      <c r="HII88" s="1"/>
      <c r="HIJ88" s="1"/>
      <c r="HIK88" s="1"/>
      <c r="HIL88" s="1"/>
      <c r="HIM88" s="1"/>
      <c r="HIN88" s="1"/>
      <c r="HIO88" s="1"/>
      <c r="HIP88" s="1"/>
      <c r="HIQ88" s="1"/>
      <c r="HIR88" s="1"/>
      <c r="HIS88" s="1"/>
      <c r="HIT88" s="1"/>
      <c r="HIU88" s="1"/>
      <c r="HIV88" s="1"/>
      <c r="HIW88" s="1"/>
      <c r="HIX88" s="1"/>
      <c r="HIY88" s="1"/>
      <c r="HIZ88" s="1"/>
      <c r="HJA88" s="1"/>
      <c r="HJB88" s="1"/>
      <c r="HJC88" s="1"/>
      <c r="HJD88" s="1"/>
      <c r="HJE88" s="1"/>
      <c r="HJF88" s="1"/>
      <c r="HJG88" s="1"/>
      <c r="HJH88" s="1"/>
      <c r="HJI88" s="1"/>
      <c r="HJJ88" s="1"/>
      <c r="HJK88" s="1"/>
      <c r="HJL88" s="1"/>
      <c r="HJM88" s="1"/>
      <c r="HJN88" s="1"/>
      <c r="HJO88" s="1"/>
      <c r="HJP88" s="1"/>
      <c r="HJQ88" s="1"/>
      <c r="HJR88" s="1"/>
      <c r="HJS88" s="1"/>
      <c r="HJT88" s="1"/>
      <c r="HJU88" s="1"/>
      <c r="HJV88" s="1"/>
      <c r="HJW88" s="1"/>
      <c r="HJX88" s="1"/>
      <c r="HJY88" s="1"/>
      <c r="HJZ88" s="1"/>
      <c r="HKA88" s="1"/>
      <c r="HKB88" s="1"/>
      <c r="HKC88" s="1"/>
      <c r="HKD88" s="1"/>
      <c r="HKE88" s="1"/>
      <c r="HKF88" s="1"/>
      <c r="HKG88" s="1"/>
      <c r="HKH88" s="1"/>
      <c r="HKI88" s="1"/>
      <c r="HKJ88" s="1"/>
      <c r="HKK88" s="1"/>
      <c r="HKL88" s="1"/>
      <c r="HKM88" s="1"/>
      <c r="HKN88" s="1"/>
      <c r="HKO88" s="1"/>
      <c r="HKP88" s="1"/>
      <c r="HKQ88" s="1"/>
      <c r="HKR88" s="1"/>
      <c r="HKS88" s="1"/>
      <c r="HKT88" s="1"/>
      <c r="HKU88" s="1"/>
      <c r="HKV88" s="1"/>
      <c r="HKW88" s="1"/>
      <c r="HKX88" s="1"/>
      <c r="HKY88" s="1"/>
      <c r="HKZ88" s="1"/>
      <c r="HLA88" s="1"/>
      <c r="HLB88" s="1"/>
      <c r="HLC88" s="1"/>
      <c r="HLD88" s="1"/>
      <c r="HLE88" s="1"/>
      <c r="HLF88" s="1"/>
      <c r="HLG88" s="1"/>
      <c r="HLH88" s="1"/>
      <c r="HLI88" s="1"/>
      <c r="HLJ88" s="1"/>
      <c r="HLK88" s="1"/>
      <c r="HLL88" s="1"/>
      <c r="HLM88" s="1"/>
      <c r="HLN88" s="1"/>
      <c r="HLO88" s="1"/>
      <c r="HLP88" s="1"/>
      <c r="HLQ88" s="1"/>
      <c r="HLR88" s="1"/>
      <c r="HLS88" s="1"/>
      <c r="HLT88" s="1"/>
      <c r="HLU88" s="1"/>
      <c r="HLV88" s="1"/>
      <c r="HLW88" s="1"/>
      <c r="HLX88" s="1"/>
      <c r="HLY88" s="1"/>
      <c r="HLZ88" s="1"/>
      <c r="HMA88" s="1"/>
      <c r="HMB88" s="1"/>
      <c r="HMC88" s="1"/>
      <c r="HMD88" s="1"/>
      <c r="HME88" s="1"/>
      <c r="HMF88" s="1"/>
      <c r="HMG88" s="1"/>
      <c r="HMH88" s="1"/>
      <c r="HMI88" s="1"/>
      <c r="HMJ88" s="1"/>
      <c r="HMK88" s="1"/>
      <c r="HML88" s="1"/>
      <c r="HMM88" s="1"/>
      <c r="HMN88" s="1"/>
      <c r="HMO88" s="1"/>
      <c r="HMP88" s="1"/>
      <c r="HMQ88" s="1"/>
      <c r="HMR88" s="1"/>
      <c r="HMS88" s="1"/>
      <c r="HMT88" s="1"/>
      <c r="HMU88" s="1"/>
      <c r="HMV88" s="1"/>
      <c r="HMW88" s="1"/>
      <c r="HMX88" s="1"/>
      <c r="HMY88" s="1"/>
      <c r="HMZ88" s="1"/>
      <c r="HNA88" s="1"/>
      <c r="HNB88" s="1"/>
      <c r="HNC88" s="1"/>
      <c r="HND88" s="1"/>
      <c r="HNE88" s="1"/>
      <c r="HNF88" s="1"/>
      <c r="HNG88" s="1"/>
      <c r="HNH88" s="1"/>
      <c r="HNI88" s="1"/>
      <c r="HNJ88" s="1"/>
      <c r="HNK88" s="1"/>
      <c r="HNL88" s="1"/>
      <c r="HNM88" s="1"/>
      <c r="HNN88" s="1"/>
      <c r="HNO88" s="1"/>
      <c r="HNP88" s="1"/>
      <c r="HNQ88" s="1"/>
      <c r="HNR88" s="1"/>
      <c r="HNS88" s="1"/>
      <c r="HNT88" s="1"/>
      <c r="HNU88" s="1"/>
      <c r="HNV88" s="1"/>
      <c r="HNW88" s="1"/>
      <c r="HNX88" s="1"/>
      <c r="HNY88" s="1"/>
      <c r="HNZ88" s="1"/>
      <c r="HOA88" s="1"/>
      <c r="HOB88" s="1"/>
      <c r="HOC88" s="1"/>
      <c r="HOD88" s="1"/>
      <c r="HOE88" s="1"/>
      <c r="HOF88" s="1"/>
      <c r="HOG88" s="1"/>
      <c r="HOH88" s="1"/>
      <c r="HOI88" s="1"/>
      <c r="HOJ88" s="1"/>
      <c r="HOK88" s="1"/>
      <c r="HOL88" s="1"/>
      <c r="HOM88" s="1"/>
      <c r="HON88" s="1"/>
      <c r="HOO88" s="1"/>
      <c r="HOP88" s="1"/>
      <c r="HOQ88" s="1"/>
      <c r="HOR88" s="1"/>
      <c r="HOS88" s="1"/>
      <c r="HOT88" s="1"/>
      <c r="HOU88" s="1"/>
      <c r="HOV88" s="1"/>
      <c r="HOW88" s="1"/>
      <c r="HOX88" s="1"/>
      <c r="HOY88" s="1"/>
      <c r="HOZ88" s="1"/>
      <c r="HPA88" s="1"/>
      <c r="HPB88" s="1"/>
      <c r="HPC88" s="1"/>
      <c r="HPD88" s="1"/>
      <c r="HPE88" s="1"/>
      <c r="HPF88" s="1"/>
      <c r="HPG88" s="1"/>
      <c r="HPH88" s="1"/>
      <c r="HPI88" s="1"/>
      <c r="HPJ88" s="1"/>
      <c r="HPK88" s="1"/>
      <c r="HPL88" s="1"/>
      <c r="HPM88" s="1"/>
      <c r="HPN88" s="1"/>
      <c r="HPO88" s="1"/>
      <c r="HPP88" s="1"/>
      <c r="HPQ88" s="1"/>
      <c r="HPR88" s="1"/>
      <c r="HPS88" s="1"/>
      <c r="HPT88" s="1"/>
      <c r="HPU88" s="1"/>
      <c r="HPV88" s="1"/>
      <c r="HPW88" s="1"/>
      <c r="HPX88" s="1"/>
      <c r="HPY88" s="1"/>
      <c r="HPZ88" s="1"/>
      <c r="HQA88" s="1"/>
      <c r="HQB88" s="1"/>
      <c r="HQC88" s="1"/>
      <c r="HQD88" s="1"/>
      <c r="HQE88" s="1"/>
      <c r="HQF88" s="1"/>
      <c r="HQG88" s="1"/>
      <c r="HQH88" s="1"/>
      <c r="HQI88" s="1"/>
      <c r="HQJ88" s="1"/>
      <c r="HQK88" s="1"/>
      <c r="HQL88" s="1"/>
      <c r="HQM88" s="1"/>
      <c r="HQN88" s="1"/>
      <c r="HQO88" s="1"/>
      <c r="HQP88" s="1"/>
      <c r="HQQ88" s="1"/>
      <c r="HQR88" s="1"/>
      <c r="HQS88" s="1"/>
      <c r="HQT88" s="1"/>
      <c r="HQU88" s="1"/>
      <c r="HQV88" s="1"/>
      <c r="HQW88" s="1"/>
      <c r="HQX88" s="1"/>
      <c r="HQY88" s="1"/>
      <c r="HQZ88" s="1"/>
      <c r="HRA88" s="1"/>
      <c r="HRB88" s="1"/>
      <c r="HRC88" s="1"/>
      <c r="HRD88" s="1"/>
      <c r="HRE88" s="1"/>
      <c r="HRF88" s="1"/>
      <c r="HRG88" s="1"/>
      <c r="HRH88" s="1"/>
      <c r="HRI88" s="1"/>
      <c r="HRJ88" s="1"/>
      <c r="HRK88" s="1"/>
      <c r="HRL88" s="1"/>
      <c r="HRM88" s="1"/>
      <c r="HRN88" s="1"/>
      <c r="HRO88" s="1"/>
      <c r="HRP88" s="1"/>
      <c r="HRQ88" s="1"/>
      <c r="HRR88" s="1"/>
      <c r="HRS88" s="1"/>
      <c r="HRT88" s="1"/>
      <c r="HRU88" s="1"/>
      <c r="HRV88" s="1"/>
      <c r="HRW88" s="1"/>
      <c r="HRX88" s="1"/>
      <c r="HRY88" s="1"/>
      <c r="HRZ88" s="1"/>
      <c r="HSA88" s="1"/>
      <c r="HSB88" s="1"/>
      <c r="HSC88" s="1"/>
      <c r="HSD88" s="1"/>
      <c r="HSE88" s="1"/>
      <c r="HSF88" s="1"/>
      <c r="HSG88" s="1"/>
      <c r="HSH88" s="1"/>
      <c r="HSI88" s="1"/>
      <c r="HSJ88" s="1"/>
      <c r="HSK88" s="1"/>
      <c r="HSL88" s="1"/>
      <c r="HSM88" s="1"/>
      <c r="HSN88" s="1"/>
      <c r="HSO88" s="1"/>
      <c r="HSP88" s="1"/>
      <c r="HSQ88" s="1"/>
      <c r="HSR88" s="1"/>
      <c r="HSS88" s="1"/>
      <c r="HST88" s="1"/>
      <c r="HSU88" s="1"/>
      <c r="HSV88" s="1"/>
      <c r="HSW88" s="1"/>
      <c r="HSX88" s="1"/>
      <c r="HSY88" s="1"/>
      <c r="HSZ88" s="1"/>
      <c r="HTA88" s="1"/>
      <c r="HTB88" s="1"/>
      <c r="HTC88" s="1"/>
      <c r="HTD88" s="1"/>
      <c r="HTE88" s="1"/>
      <c r="HTF88" s="1"/>
      <c r="HTG88" s="1"/>
      <c r="HTH88" s="1"/>
      <c r="HTI88" s="1"/>
      <c r="HTJ88" s="1"/>
      <c r="HTK88" s="1"/>
      <c r="HTL88" s="1"/>
      <c r="HTM88" s="1"/>
      <c r="HTN88" s="1"/>
      <c r="HTO88" s="1"/>
      <c r="HTP88" s="1"/>
      <c r="HTQ88" s="1"/>
      <c r="HTR88" s="1"/>
      <c r="HTS88" s="1"/>
      <c r="HTT88" s="1"/>
      <c r="HTU88" s="1"/>
      <c r="HTV88" s="1"/>
      <c r="HTW88" s="1"/>
      <c r="HTX88" s="1"/>
      <c r="HTY88" s="1"/>
      <c r="HTZ88" s="1"/>
      <c r="HUA88" s="1"/>
      <c r="HUB88" s="1"/>
      <c r="HUC88" s="1"/>
      <c r="HUD88" s="1"/>
      <c r="HUE88" s="1"/>
      <c r="HUF88" s="1"/>
      <c r="HUG88" s="1"/>
      <c r="HUH88" s="1"/>
      <c r="HUI88" s="1"/>
      <c r="HUJ88" s="1"/>
      <c r="HUK88" s="1"/>
      <c r="HUL88" s="1"/>
      <c r="HUM88" s="1"/>
      <c r="HUN88" s="1"/>
      <c r="HUO88" s="1"/>
      <c r="HUP88" s="1"/>
      <c r="HUQ88" s="1"/>
      <c r="HUR88" s="1"/>
      <c r="HUS88" s="1"/>
      <c r="HUT88" s="1"/>
      <c r="HUU88" s="1"/>
      <c r="HUV88" s="1"/>
      <c r="HUW88" s="1"/>
      <c r="HUX88" s="1"/>
      <c r="HUY88" s="1"/>
      <c r="HUZ88" s="1"/>
      <c r="HVA88" s="1"/>
      <c r="HVB88" s="1"/>
      <c r="HVC88" s="1"/>
      <c r="HVD88" s="1"/>
      <c r="HVE88" s="1"/>
      <c r="HVF88" s="1"/>
      <c r="HVG88" s="1"/>
      <c r="HVH88" s="1"/>
      <c r="HVI88" s="1"/>
      <c r="HVJ88" s="1"/>
      <c r="HVK88" s="1"/>
      <c r="HVL88" s="1"/>
      <c r="HVM88" s="1"/>
      <c r="HVN88" s="1"/>
      <c r="HVO88" s="1"/>
      <c r="HVP88" s="1"/>
      <c r="HVQ88" s="1"/>
      <c r="HVR88" s="1"/>
      <c r="HVS88" s="1"/>
      <c r="HVT88" s="1"/>
      <c r="HVU88" s="1"/>
      <c r="HVV88" s="1"/>
      <c r="HVW88" s="1"/>
      <c r="HVX88" s="1"/>
      <c r="HVY88" s="1"/>
      <c r="HVZ88" s="1"/>
      <c r="HWA88" s="1"/>
      <c r="HWB88" s="1"/>
      <c r="HWC88" s="1"/>
      <c r="HWD88" s="1"/>
      <c r="HWE88" s="1"/>
      <c r="HWF88" s="1"/>
      <c r="HWG88" s="1"/>
      <c r="HWH88" s="1"/>
      <c r="HWI88" s="1"/>
      <c r="HWJ88" s="1"/>
      <c r="HWK88" s="1"/>
      <c r="HWL88" s="1"/>
      <c r="HWM88" s="1"/>
      <c r="HWN88" s="1"/>
      <c r="HWO88" s="1"/>
      <c r="HWP88" s="1"/>
      <c r="HWQ88" s="1"/>
      <c r="HWR88" s="1"/>
      <c r="HWS88" s="1"/>
      <c r="HWT88" s="1"/>
      <c r="HWU88" s="1"/>
      <c r="HWV88" s="1"/>
      <c r="HWW88" s="1"/>
      <c r="HWX88" s="1"/>
      <c r="HWY88" s="1"/>
      <c r="HWZ88" s="1"/>
      <c r="HXA88" s="1"/>
    </row>
    <row r="89" spans="1:6033" s="16" customFormat="1">
      <c r="A89" s="14"/>
      <c r="B89" s="15"/>
      <c r="C89" s="14" t="s">
        <v>119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  <c r="AOH89" s="1"/>
      <c r="AOI89" s="1"/>
      <c r="AOJ89" s="1"/>
      <c r="AOK89" s="1"/>
      <c r="AOL89" s="1"/>
      <c r="AOM89" s="1"/>
      <c r="AON89" s="1"/>
      <c r="AOO89" s="1"/>
      <c r="AOP89" s="1"/>
      <c r="AOQ89" s="1"/>
      <c r="AOR89" s="1"/>
      <c r="AOS89" s="1"/>
      <c r="AOT89" s="1"/>
      <c r="AOU89" s="1"/>
      <c r="AOV89" s="1"/>
      <c r="AOW89" s="1"/>
      <c r="AOX89" s="1"/>
      <c r="AOY89" s="1"/>
      <c r="AOZ89" s="1"/>
      <c r="APA89" s="1"/>
      <c r="APB89" s="1"/>
      <c r="APC89" s="1"/>
      <c r="APD89" s="1"/>
      <c r="APE89" s="1"/>
      <c r="APF89" s="1"/>
      <c r="APG89" s="1"/>
      <c r="APH89" s="1"/>
      <c r="API89" s="1"/>
      <c r="APJ89" s="1"/>
      <c r="APK89" s="1"/>
      <c r="APL89" s="1"/>
      <c r="APM89" s="1"/>
      <c r="APN89" s="1"/>
      <c r="APO89" s="1"/>
      <c r="APP89" s="1"/>
      <c r="APQ89" s="1"/>
      <c r="APR89" s="1"/>
      <c r="APS89" s="1"/>
      <c r="APT89" s="1"/>
      <c r="APU89" s="1"/>
      <c r="APV89" s="1"/>
      <c r="APW89" s="1"/>
      <c r="APX89" s="1"/>
      <c r="APY89" s="1"/>
      <c r="APZ89" s="1"/>
      <c r="AQA89" s="1"/>
      <c r="AQB89" s="1"/>
      <c r="AQC89" s="1"/>
      <c r="AQD89" s="1"/>
      <c r="AQE89" s="1"/>
      <c r="AQF89" s="1"/>
      <c r="AQG89" s="1"/>
      <c r="AQH89" s="1"/>
      <c r="AQI89" s="1"/>
      <c r="AQJ89" s="1"/>
      <c r="AQK89" s="1"/>
      <c r="AQL89" s="1"/>
      <c r="AQM89" s="1"/>
      <c r="AQN89" s="1"/>
      <c r="AQO89" s="1"/>
      <c r="AQP89" s="1"/>
      <c r="AQQ89" s="1"/>
      <c r="AQR89" s="1"/>
      <c r="AQS89" s="1"/>
      <c r="AQT89" s="1"/>
      <c r="AQU89" s="1"/>
      <c r="AQV89" s="1"/>
      <c r="AQW89" s="1"/>
      <c r="AQX89" s="1"/>
      <c r="AQY89" s="1"/>
      <c r="AQZ89" s="1"/>
      <c r="ARA89" s="1"/>
      <c r="ARB89" s="1"/>
      <c r="ARC89" s="1"/>
      <c r="ARD89" s="1"/>
      <c r="ARE89" s="1"/>
      <c r="ARF89" s="1"/>
      <c r="ARG89" s="1"/>
      <c r="ARH89" s="1"/>
      <c r="ARI89" s="1"/>
      <c r="ARJ89" s="1"/>
      <c r="ARK89" s="1"/>
      <c r="ARL89" s="1"/>
      <c r="ARM89" s="1"/>
      <c r="ARN89" s="1"/>
      <c r="ARO89" s="1"/>
      <c r="ARP89" s="1"/>
      <c r="ARQ89" s="1"/>
      <c r="ARR89" s="1"/>
      <c r="ARS89" s="1"/>
      <c r="ART89" s="1"/>
      <c r="ARU89" s="1"/>
      <c r="ARV89" s="1"/>
      <c r="ARW89" s="1"/>
      <c r="ARX89" s="1"/>
      <c r="ARY89" s="1"/>
      <c r="ARZ89" s="1"/>
      <c r="ASA89" s="1"/>
      <c r="ASB89" s="1"/>
      <c r="ASC89" s="1"/>
      <c r="ASD89" s="1"/>
      <c r="ASE89" s="1"/>
      <c r="ASF89" s="1"/>
      <c r="ASG89" s="1"/>
      <c r="ASH89" s="1"/>
      <c r="ASI89" s="1"/>
      <c r="ASJ89" s="1"/>
      <c r="ASK89" s="1"/>
      <c r="ASL89" s="1"/>
      <c r="ASM89" s="1"/>
      <c r="ASN89" s="1"/>
      <c r="ASO89" s="1"/>
      <c r="ASP89" s="1"/>
      <c r="ASQ89" s="1"/>
      <c r="ASR89" s="1"/>
      <c r="ASS89" s="1"/>
      <c r="AST89" s="1"/>
      <c r="ASU89" s="1"/>
      <c r="ASV89" s="1"/>
      <c r="ASW89" s="1"/>
      <c r="ASX89" s="1"/>
      <c r="ASY89" s="1"/>
      <c r="ASZ89" s="1"/>
      <c r="ATA89" s="1"/>
      <c r="ATB89" s="1"/>
      <c r="ATC89" s="1"/>
      <c r="ATD89" s="1"/>
      <c r="ATE89" s="1"/>
      <c r="ATF89" s="1"/>
      <c r="ATG89" s="1"/>
      <c r="ATH89" s="1"/>
      <c r="ATI89" s="1"/>
      <c r="ATJ89" s="1"/>
      <c r="ATK89" s="1"/>
      <c r="ATL89" s="1"/>
      <c r="ATM89" s="1"/>
      <c r="ATN89" s="1"/>
      <c r="ATO89" s="1"/>
      <c r="ATP89" s="1"/>
      <c r="ATQ89" s="1"/>
      <c r="ATR89" s="1"/>
      <c r="ATS89" s="1"/>
      <c r="ATT89" s="1"/>
      <c r="ATU89" s="1"/>
      <c r="ATV89" s="1"/>
      <c r="ATW89" s="1"/>
      <c r="ATX89" s="1"/>
      <c r="ATY89" s="1"/>
      <c r="ATZ89" s="1"/>
      <c r="AUA89" s="1"/>
      <c r="AUB89" s="1"/>
      <c r="AUC89" s="1"/>
      <c r="AUD89" s="1"/>
      <c r="AUE89" s="1"/>
      <c r="AUF89" s="1"/>
      <c r="AUG89" s="1"/>
      <c r="AUH89" s="1"/>
      <c r="AUI89" s="1"/>
      <c r="AUJ89" s="1"/>
      <c r="AUK89" s="1"/>
      <c r="AUL89" s="1"/>
      <c r="AUM89" s="1"/>
      <c r="AUN89" s="1"/>
      <c r="AUO89" s="1"/>
      <c r="AUP89" s="1"/>
      <c r="AUQ89" s="1"/>
      <c r="AUR89" s="1"/>
      <c r="AUS89" s="1"/>
      <c r="AUT89" s="1"/>
      <c r="AUU89" s="1"/>
      <c r="AUV89" s="1"/>
      <c r="AUW89" s="1"/>
      <c r="AUX89" s="1"/>
      <c r="AUY89" s="1"/>
      <c r="AUZ89" s="1"/>
      <c r="AVA89" s="1"/>
      <c r="AVB89" s="1"/>
      <c r="AVC89" s="1"/>
      <c r="AVD89" s="1"/>
      <c r="AVE89" s="1"/>
      <c r="AVF89" s="1"/>
      <c r="AVG89" s="1"/>
      <c r="AVH89" s="1"/>
      <c r="AVI89" s="1"/>
      <c r="AVJ89" s="1"/>
      <c r="AVK89" s="1"/>
      <c r="AVL89" s="1"/>
      <c r="AVM89" s="1"/>
      <c r="AVN89" s="1"/>
      <c r="AVO89" s="1"/>
      <c r="AVP89" s="1"/>
      <c r="AVQ89" s="1"/>
      <c r="AVR89" s="1"/>
      <c r="AVS89" s="1"/>
      <c r="AVT89" s="1"/>
      <c r="AVU89" s="1"/>
      <c r="AVV89" s="1"/>
      <c r="AVW89" s="1"/>
      <c r="AVX89" s="1"/>
      <c r="AVY89" s="1"/>
      <c r="AVZ89" s="1"/>
      <c r="AWA89" s="1"/>
      <c r="AWB89" s="1"/>
      <c r="AWC89" s="1"/>
      <c r="AWD89" s="1"/>
      <c r="AWE89" s="1"/>
      <c r="AWF89" s="1"/>
      <c r="AWG89" s="1"/>
      <c r="AWH89" s="1"/>
      <c r="AWI89" s="1"/>
      <c r="AWJ89" s="1"/>
      <c r="AWK89" s="1"/>
      <c r="AWL89" s="1"/>
      <c r="AWM89" s="1"/>
      <c r="AWN89" s="1"/>
      <c r="AWO89" s="1"/>
      <c r="AWP89" s="1"/>
      <c r="AWQ89" s="1"/>
      <c r="AWR89" s="1"/>
      <c r="AWS89" s="1"/>
      <c r="AWT89" s="1"/>
      <c r="AWU89" s="1"/>
      <c r="AWV89" s="1"/>
      <c r="AWW89" s="1"/>
      <c r="AWX89" s="1"/>
      <c r="AWY89" s="1"/>
      <c r="AWZ89" s="1"/>
      <c r="AXA89" s="1"/>
      <c r="AXB89" s="1"/>
      <c r="AXC89" s="1"/>
      <c r="AXD89" s="1"/>
      <c r="AXE89" s="1"/>
      <c r="AXF89" s="1"/>
      <c r="AXG89" s="1"/>
      <c r="AXH89" s="1"/>
      <c r="AXI89" s="1"/>
      <c r="AXJ89" s="1"/>
      <c r="AXK89" s="1"/>
      <c r="AXL89" s="1"/>
      <c r="AXM89" s="1"/>
      <c r="AXN89" s="1"/>
      <c r="AXO89" s="1"/>
      <c r="AXP89" s="1"/>
      <c r="AXQ89" s="1"/>
      <c r="AXR89" s="1"/>
      <c r="AXS89" s="1"/>
      <c r="AXT89" s="1"/>
      <c r="AXU89" s="1"/>
      <c r="AXV89" s="1"/>
      <c r="AXW89" s="1"/>
      <c r="AXX89" s="1"/>
      <c r="AXY89" s="1"/>
      <c r="AXZ89" s="1"/>
      <c r="AYA89" s="1"/>
      <c r="AYB89" s="1"/>
      <c r="AYC89" s="1"/>
      <c r="AYD89" s="1"/>
      <c r="AYE89" s="1"/>
      <c r="AYF89" s="1"/>
      <c r="AYG89" s="1"/>
      <c r="AYH89" s="1"/>
      <c r="AYI89" s="1"/>
      <c r="AYJ89" s="1"/>
      <c r="AYK89" s="1"/>
      <c r="AYL89" s="1"/>
      <c r="AYM89" s="1"/>
      <c r="AYN89" s="1"/>
      <c r="AYO89" s="1"/>
      <c r="AYP89" s="1"/>
      <c r="AYQ89" s="1"/>
      <c r="AYR89" s="1"/>
      <c r="AYS89" s="1"/>
      <c r="AYT89" s="1"/>
      <c r="AYU89" s="1"/>
      <c r="AYV89" s="1"/>
      <c r="AYW89" s="1"/>
      <c r="AYX89" s="1"/>
      <c r="AYY89" s="1"/>
      <c r="AYZ89" s="1"/>
      <c r="AZA89" s="1"/>
      <c r="AZB89" s="1"/>
      <c r="AZC89" s="1"/>
      <c r="AZD89" s="1"/>
      <c r="AZE89" s="1"/>
      <c r="AZF89" s="1"/>
      <c r="AZG89" s="1"/>
      <c r="AZH89" s="1"/>
      <c r="AZI89" s="1"/>
      <c r="AZJ89" s="1"/>
      <c r="AZK89" s="1"/>
      <c r="AZL89" s="1"/>
      <c r="AZM89" s="1"/>
      <c r="AZN89" s="1"/>
      <c r="AZO89" s="1"/>
      <c r="AZP89" s="1"/>
      <c r="AZQ89" s="1"/>
      <c r="AZR89" s="1"/>
      <c r="AZS89" s="1"/>
      <c r="AZT89" s="1"/>
      <c r="AZU89" s="1"/>
      <c r="AZV89" s="1"/>
      <c r="AZW89" s="1"/>
      <c r="AZX89" s="1"/>
      <c r="AZY89" s="1"/>
      <c r="AZZ89" s="1"/>
      <c r="BAA89" s="1"/>
      <c r="BAB89" s="1"/>
      <c r="BAC89" s="1"/>
      <c r="BAD89" s="1"/>
      <c r="BAE89" s="1"/>
      <c r="BAF89" s="1"/>
      <c r="BAG89" s="1"/>
      <c r="BAH89" s="1"/>
      <c r="BAI89" s="1"/>
      <c r="BAJ89" s="1"/>
      <c r="BAK89" s="1"/>
      <c r="BAL89" s="1"/>
      <c r="BAM89" s="1"/>
      <c r="BAN89" s="1"/>
      <c r="BAO89" s="1"/>
      <c r="BAP89" s="1"/>
      <c r="BAQ89" s="1"/>
      <c r="BAR89" s="1"/>
      <c r="BAS89" s="1"/>
      <c r="BAT89" s="1"/>
      <c r="BAU89" s="1"/>
      <c r="BAV89" s="1"/>
      <c r="BAW89" s="1"/>
      <c r="BAX89" s="1"/>
      <c r="BAY89" s="1"/>
      <c r="BAZ89" s="1"/>
      <c r="BBA89" s="1"/>
      <c r="BBB89" s="1"/>
      <c r="BBC89" s="1"/>
      <c r="BBD89" s="1"/>
      <c r="BBE89" s="1"/>
      <c r="BBF89" s="1"/>
      <c r="BBG89" s="1"/>
      <c r="BBH89" s="1"/>
      <c r="BBI89" s="1"/>
      <c r="BBJ89" s="1"/>
      <c r="BBK89" s="1"/>
      <c r="BBL89" s="1"/>
      <c r="BBM89" s="1"/>
      <c r="BBN89" s="1"/>
      <c r="BBO89" s="1"/>
      <c r="BBP89" s="1"/>
      <c r="BBQ89" s="1"/>
      <c r="BBR89" s="1"/>
      <c r="BBS89" s="1"/>
      <c r="BBT89" s="1"/>
      <c r="BBU89" s="1"/>
      <c r="BBV89" s="1"/>
      <c r="BBW89" s="1"/>
      <c r="BBX89" s="1"/>
      <c r="BBY89" s="1"/>
      <c r="BBZ89" s="1"/>
      <c r="BCA89" s="1"/>
      <c r="BCB89" s="1"/>
      <c r="BCC89" s="1"/>
      <c r="BCD89" s="1"/>
      <c r="BCE89" s="1"/>
      <c r="BCF89" s="1"/>
      <c r="BCG89" s="1"/>
      <c r="BCH89" s="1"/>
      <c r="BCI89" s="1"/>
      <c r="BCJ89" s="1"/>
      <c r="BCK89" s="1"/>
      <c r="BCL89" s="1"/>
      <c r="BCM89" s="1"/>
      <c r="BCN89" s="1"/>
      <c r="BCO89" s="1"/>
      <c r="BCP89" s="1"/>
      <c r="BCQ89" s="1"/>
      <c r="BCR89" s="1"/>
      <c r="BCS89" s="1"/>
      <c r="BCT89" s="1"/>
      <c r="BCU89" s="1"/>
      <c r="BCV89" s="1"/>
      <c r="BCW89" s="1"/>
      <c r="BCX89" s="1"/>
      <c r="BCY89" s="1"/>
      <c r="BCZ89" s="1"/>
      <c r="BDA89" s="1"/>
      <c r="BDB89" s="1"/>
      <c r="BDC89" s="1"/>
      <c r="BDD89" s="1"/>
      <c r="BDE89" s="1"/>
      <c r="BDF89" s="1"/>
      <c r="BDG89" s="1"/>
      <c r="BDH89" s="1"/>
      <c r="BDI89" s="1"/>
      <c r="BDJ89" s="1"/>
      <c r="BDK89" s="1"/>
      <c r="BDL89" s="1"/>
      <c r="BDM89" s="1"/>
      <c r="BDN89" s="1"/>
      <c r="BDO89" s="1"/>
      <c r="BDP89" s="1"/>
      <c r="BDQ89" s="1"/>
      <c r="BDR89" s="1"/>
      <c r="BDS89" s="1"/>
      <c r="BDT89" s="1"/>
      <c r="BDU89" s="1"/>
      <c r="BDV89" s="1"/>
      <c r="BDW89" s="1"/>
      <c r="BDX89" s="1"/>
      <c r="BDY89" s="1"/>
      <c r="BDZ89" s="1"/>
      <c r="BEA89" s="1"/>
      <c r="BEB89" s="1"/>
      <c r="BEC89" s="1"/>
      <c r="BED89" s="1"/>
      <c r="BEE89" s="1"/>
      <c r="BEF89" s="1"/>
      <c r="BEG89" s="1"/>
      <c r="BEH89" s="1"/>
      <c r="BEI89" s="1"/>
      <c r="BEJ89" s="1"/>
      <c r="BEK89" s="1"/>
      <c r="BEL89" s="1"/>
      <c r="BEM89" s="1"/>
      <c r="BEN89" s="1"/>
      <c r="BEO89" s="1"/>
      <c r="BEP89" s="1"/>
      <c r="BEQ89" s="1"/>
      <c r="BER89" s="1"/>
      <c r="BES89" s="1"/>
      <c r="BET89" s="1"/>
      <c r="BEU89" s="1"/>
      <c r="BEV89" s="1"/>
      <c r="BEW89" s="1"/>
      <c r="BEX89" s="1"/>
      <c r="BEY89" s="1"/>
      <c r="BEZ89" s="1"/>
      <c r="BFA89" s="1"/>
      <c r="BFB89" s="1"/>
      <c r="BFC89" s="1"/>
      <c r="BFD89" s="1"/>
      <c r="BFE89" s="1"/>
      <c r="BFF89" s="1"/>
      <c r="BFG89" s="1"/>
      <c r="BFH89" s="1"/>
      <c r="BFI89" s="1"/>
      <c r="BFJ89" s="1"/>
      <c r="BFK89" s="1"/>
      <c r="BFL89" s="1"/>
      <c r="BFM89" s="1"/>
      <c r="BFN89" s="1"/>
      <c r="BFO89" s="1"/>
      <c r="BFP89" s="1"/>
      <c r="BFQ89" s="1"/>
      <c r="BFR89" s="1"/>
      <c r="BFS89" s="1"/>
      <c r="BFT89" s="1"/>
      <c r="BFU89" s="1"/>
      <c r="BFV89" s="1"/>
      <c r="BFW89" s="1"/>
      <c r="BFX89" s="1"/>
      <c r="BFY89" s="1"/>
      <c r="BFZ89" s="1"/>
      <c r="BGA89" s="1"/>
      <c r="BGB89" s="1"/>
      <c r="BGC89" s="1"/>
      <c r="BGD89" s="1"/>
      <c r="BGE89" s="1"/>
      <c r="BGF89" s="1"/>
      <c r="BGG89" s="1"/>
      <c r="BGH89" s="1"/>
      <c r="BGI89" s="1"/>
      <c r="BGJ89" s="1"/>
      <c r="BGK89" s="1"/>
      <c r="BGL89" s="1"/>
      <c r="BGM89" s="1"/>
      <c r="BGN89" s="1"/>
      <c r="BGO89" s="1"/>
      <c r="BGP89" s="1"/>
      <c r="BGQ89" s="1"/>
      <c r="BGR89" s="1"/>
      <c r="BGS89" s="1"/>
      <c r="BGT89" s="1"/>
      <c r="BGU89" s="1"/>
      <c r="BGV89" s="1"/>
      <c r="BGW89" s="1"/>
      <c r="BGX89" s="1"/>
      <c r="BGY89" s="1"/>
      <c r="BGZ89" s="1"/>
      <c r="BHA89" s="1"/>
      <c r="BHB89" s="1"/>
      <c r="BHC89" s="1"/>
      <c r="BHD89" s="1"/>
      <c r="BHE89" s="1"/>
      <c r="BHF89" s="1"/>
      <c r="BHG89" s="1"/>
      <c r="BHH89" s="1"/>
      <c r="BHI89" s="1"/>
      <c r="BHJ89" s="1"/>
      <c r="BHK89" s="1"/>
      <c r="BHL89" s="1"/>
      <c r="BHM89" s="1"/>
      <c r="BHN89" s="1"/>
      <c r="BHO89" s="1"/>
      <c r="BHP89" s="1"/>
      <c r="BHQ89" s="1"/>
      <c r="BHR89" s="1"/>
      <c r="BHS89" s="1"/>
      <c r="BHT89" s="1"/>
      <c r="BHU89" s="1"/>
      <c r="BHV89" s="1"/>
      <c r="BHW89" s="1"/>
      <c r="BHX89" s="1"/>
      <c r="BHY89" s="1"/>
      <c r="BHZ89" s="1"/>
      <c r="BIA89" s="1"/>
      <c r="BIB89" s="1"/>
      <c r="BIC89" s="1"/>
      <c r="BID89" s="1"/>
      <c r="BIE89" s="1"/>
      <c r="BIF89" s="1"/>
      <c r="BIG89" s="1"/>
      <c r="BIH89" s="1"/>
      <c r="BII89" s="1"/>
      <c r="BIJ89" s="1"/>
      <c r="BIK89" s="1"/>
      <c r="BIL89" s="1"/>
      <c r="BIM89" s="1"/>
      <c r="BIN89" s="1"/>
      <c r="BIO89" s="1"/>
      <c r="BIP89" s="1"/>
      <c r="BIQ89" s="1"/>
      <c r="BIR89" s="1"/>
      <c r="BIS89" s="1"/>
      <c r="BIT89" s="1"/>
      <c r="BIU89" s="1"/>
      <c r="BIV89" s="1"/>
      <c r="BIW89" s="1"/>
      <c r="BIX89" s="1"/>
      <c r="BIY89" s="1"/>
      <c r="BIZ89" s="1"/>
      <c r="BJA89" s="1"/>
      <c r="BJB89" s="1"/>
      <c r="BJC89" s="1"/>
      <c r="BJD89" s="1"/>
      <c r="BJE89" s="1"/>
      <c r="BJF89" s="1"/>
      <c r="BJG89" s="1"/>
      <c r="BJH89" s="1"/>
      <c r="BJI89" s="1"/>
      <c r="BJJ89" s="1"/>
      <c r="BJK89" s="1"/>
      <c r="BJL89" s="1"/>
      <c r="BJM89" s="1"/>
      <c r="BJN89" s="1"/>
      <c r="BJO89" s="1"/>
      <c r="BJP89" s="1"/>
      <c r="BJQ89" s="1"/>
      <c r="BJR89" s="1"/>
      <c r="BJS89" s="1"/>
      <c r="BJT89" s="1"/>
      <c r="BJU89" s="1"/>
      <c r="BJV89" s="1"/>
      <c r="BJW89" s="1"/>
      <c r="BJX89" s="1"/>
      <c r="BJY89" s="1"/>
      <c r="BJZ89" s="1"/>
      <c r="BKA89" s="1"/>
      <c r="BKB89" s="1"/>
      <c r="BKC89" s="1"/>
      <c r="BKD89" s="1"/>
      <c r="BKE89" s="1"/>
      <c r="BKF89" s="1"/>
      <c r="BKG89" s="1"/>
      <c r="BKH89" s="1"/>
      <c r="BKI89" s="1"/>
      <c r="BKJ89" s="1"/>
      <c r="BKK89" s="1"/>
      <c r="BKL89" s="1"/>
      <c r="BKM89" s="1"/>
      <c r="BKN89" s="1"/>
      <c r="BKO89" s="1"/>
      <c r="BKP89" s="1"/>
      <c r="BKQ89" s="1"/>
      <c r="BKR89" s="1"/>
      <c r="BKS89" s="1"/>
      <c r="BKT89" s="1"/>
      <c r="BKU89" s="1"/>
      <c r="BKV89" s="1"/>
      <c r="BKW89" s="1"/>
      <c r="BKX89" s="1"/>
      <c r="BKY89" s="1"/>
      <c r="BKZ89" s="1"/>
      <c r="BLA89" s="1"/>
      <c r="BLB89" s="1"/>
      <c r="BLC89" s="1"/>
      <c r="BLD89" s="1"/>
      <c r="BLE89" s="1"/>
      <c r="BLF89" s="1"/>
      <c r="BLG89" s="1"/>
      <c r="BLH89" s="1"/>
      <c r="BLI89" s="1"/>
      <c r="BLJ89" s="1"/>
      <c r="BLK89" s="1"/>
      <c r="BLL89" s="1"/>
      <c r="BLM89" s="1"/>
      <c r="BLN89" s="1"/>
      <c r="BLO89" s="1"/>
      <c r="BLP89" s="1"/>
      <c r="BLQ89" s="1"/>
      <c r="BLR89" s="1"/>
      <c r="BLS89" s="1"/>
      <c r="BLT89" s="1"/>
      <c r="BLU89" s="1"/>
      <c r="BLV89" s="1"/>
      <c r="BLW89" s="1"/>
      <c r="BLX89" s="1"/>
      <c r="BLY89" s="1"/>
      <c r="BLZ89" s="1"/>
      <c r="BMA89" s="1"/>
      <c r="BMB89" s="1"/>
      <c r="BMC89" s="1"/>
      <c r="BMD89" s="1"/>
      <c r="BME89" s="1"/>
      <c r="BMF89" s="1"/>
      <c r="BMG89" s="1"/>
      <c r="BMH89" s="1"/>
      <c r="BMI89" s="1"/>
      <c r="BMJ89" s="1"/>
      <c r="BMK89" s="1"/>
      <c r="BML89" s="1"/>
      <c r="BMM89" s="1"/>
      <c r="BMN89" s="1"/>
      <c r="BMO89" s="1"/>
      <c r="BMP89" s="1"/>
      <c r="BMQ89" s="1"/>
      <c r="BMR89" s="1"/>
      <c r="BMS89" s="1"/>
      <c r="BMT89" s="1"/>
      <c r="BMU89" s="1"/>
      <c r="BMV89" s="1"/>
      <c r="BMW89" s="1"/>
      <c r="BMX89" s="1"/>
      <c r="BMY89" s="1"/>
      <c r="BMZ89" s="1"/>
      <c r="BNA89" s="1"/>
      <c r="BNB89" s="1"/>
      <c r="BNC89" s="1"/>
      <c r="BND89" s="1"/>
      <c r="BNE89" s="1"/>
      <c r="BNF89" s="1"/>
      <c r="BNG89" s="1"/>
      <c r="BNH89" s="1"/>
      <c r="BNI89" s="1"/>
      <c r="BNJ89" s="1"/>
      <c r="BNK89" s="1"/>
      <c r="BNL89" s="1"/>
      <c r="BNM89" s="1"/>
      <c r="BNN89" s="1"/>
      <c r="BNO89" s="1"/>
      <c r="BNP89" s="1"/>
      <c r="BNQ89" s="1"/>
      <c r="BNR89" s="1"/>
      <c r="BNS89" s="1"/>
      <c r="BNT89" s="1"/>
      <c r="BNU89" s="1"/>
      <c r="BNV89" s="1"/>
      <c r="BNW89" s="1"/>
      <c r="BNX89" s="1"/>
      <c r="BNY89" s="1"/>
      <c r="BNZ89" s="1"/>
      <c r="BOA89" s="1"/>
      <c r="BOB89" s="1"/>
      <c r="BOC89" s="1"/>
      <c r="BOD89" s="1"/>
      <c r="BOE89" s="1"/>
      <c r="BOF89" s="1"/>
      <c r="BOG89" s="1"/>
      <c r="BOH89" s="1"/>
      <c r="BOI89" s="1"/>
      <c r="BOJ89" s="1"/>
      <c r="BOK89" s="1"/>
      <c r="BOL89" s="1"/>
      <c r="BOM89" s="1"/>
      <c r="BON89" s="1"/>
      <c r="BOO89" s="1"/>
      <c r="BOP89" s="1"/>
      <c r="BOQ89" s="1"/>
      <c r="BOR89" s="1"/>
      <c r="BOS89" s="1"/>
      <c r="BOT89" s="1"/>
      <c r="BOU89" s="1"/>
      <c r="BOV89" s="1"/>
      <c r="BOW89" s="1"/>
      <c r="BOX89" s="1"/>
      <c r="BOY89" s="1"/>
      <c r="BOZ89" s="1"/>
      <c r="BPA89" s="1"/>
      <c r="BPB89" s="1"/>
      <c r="BPC89" s="1"/>
      <c r="BPD89" s="1"/>
      <c r="BPE89" s="1"/>
      <c r="BPF89" s="1"/>
      <c r="BPG89" s="1"/>
      <c r="BPH89" s="1"/>
      <c r="BPI89" s="1"/>
      <c r="BPJ89" s="1"/>
      <c r="BPK89" s="1"/>
      <c r="BPL89" s="1"/>
      <c r="BPM89" s="1"/>
      <c r="BPN89" s="1"/>
      <c r="BPO89" s="1"/>
      <c r="BPP89" s="1"/>
      <c r="BPQ89" s="1"/>
      <c r="BPR89" s="1"/>
      <c r="BPS89" s="1"/>
      <c r="BPT89" s="1"/>
      <c r="BPU89" s="1"/>
      <c r="BPV89" s="1"/>
      <c r="BPW89" s="1"/>
      <c r="BPX89" s="1"/>
      <c r="BPY89" s="1"/>
      <c r="BPZ89" s="1"/>
      <c r="BQA89" s="1"/>
      <c r="BQB89" s="1"/>
      <c r="BQC89" s="1"/>
      <c r="BQD89" s="1"/>
      <c r="BQE89" s="1"/>
      <c r="BQF89" s="1"/>
      <c r="BQG89" s="1"/>
      <c r="BQH89" s="1"/>
      <c r="BQI89" s="1"/>
      <c r="BQJ89" s="1"/>
      <c r="BQK89" s="1"/>
      <c r="BQL89" s="1"/>
      <c r="BQM89" s="1"/>
      <c r="BQN89" s="1"/>
      <c r="BQO89" s="1"/>
      <c r="BQP89" s="1"/>
      <c r="BQQ89" s="1"/>
      <c r="BQR89" s="1"/>
      <c r="BQS89" s="1"/>
      <c r="BQT89" s="1"/>
      <c r="BQU89" s="1"/>
      <c r="BQV89" s="1"/>
      <c r="BQW89" s="1"/>
      <c r="BQX89" s="1"/>
      <c r="BQY89" s="1"/>
      <c r="BQZ89" s="1"/>
      <c r="BRA89" s="1"/>
      <c r="BRB89" s="1"/>
      <c r="BRC89" s="1"/>
      <c r="BRD89" s="1"/>
      <c r="BRE89" s="1"/>
      <c r="BRF89" s="1"/>
      <c r="BRG89" s="1"/>
      <c r="BRH89" s="1"/>
      <c r="BRI89" s="1"/>
      <c r="BRJ89" s="1"/>
      <c r="BRK89" s="1"/>
      <c r="BRL89" s="1"/>
      <c r="BRM89" s="1"/>
      <c r="BRN89" s="1"/>
      <c r="BRO89" s="1"/>
      <c r="BRP89" s="1"/>
      <c r="BRQ89" s="1"/>
      <c r="BRR89" s="1"/>
      <c r="BRS89" s="1"/>
      <c r="BRT89" s="1"/>
      <c r="BRU89" s="1"/>
      <c r="BRV89" s="1"/>
      <c r="BRW89" s="1"/>
      <c r="BRX89" s="1"/>
      <c r="BRY89" s="1"/>
      <c r="BRZ89" s="1"/>
      <c r="BSA89" s="1"/>
      <c r="BSB89" s="1"/>
      <c r="BSC89" s="1"/>
      <c r="BSD89" s="1"/>
      <c r="BSE89" s="1"/>
      <c r="BSF89" s="1"/>
      <c r="BSG89" s="1"/>
      <c r="BSH89" s="1"/>
      <c r="BSI89" s="1"/>
      <c r="BSJ89" s="1"/>
      <c r="BSK89" s="1"/>
      <c r="BSL89" s="1"/>
      <c r="BSM89" s="1"/>
      <c r="BSN89" s="1"/>
      <c r="BSO89" s="1"/>
      <c r="BSP89" s="1"/>
      <c r="BSQ89" s="1"/>
      <c r="BSR89" s="1"/>
      <c r="BSS89" s="1"/>
      <c r="BST89" s="1"/>
      <c r="BSU89" s="1"/>
      <c r="BSV89" s="1"/>
      <c r="BSW89" s="1"/>
      <c r="BSX89" s="1"/>
      <c r="BSY89" s="1"/>
      <c r="BSZ89" s="1"/>
      <c r="BTA89" s="1"/>
      <c r="BTB89" s="1"/>
      <c r="BTC89" s="1"/>
      <c r="BTD89" s="1"/>
      <c r="BTE89" s="1"/>
      <c r="BTF89" s="1"/>
      <c r="BTG89" s="1"/>
      <c r="BTH89" s="1"/>
      <c r="BTI89" s="1"/>
      <c r="BTJ89" s="1"/>
      <c r="BTK89" s="1"/>
      <c r="BTL89" s="1"/>
      <c r="BTM89" s="1"/>
      <c r="BTN89" s="1"/>
      <c r="BTO89" s="1"/>
      <c r="BTP89" s="1"/>
      <c r="BTQ89" s="1"/>
      <c r="BTR89" s="1"/>
      <c r="BTS89" s="1"/>
      <c r="BTT89" s="1"/>
      <c r="BTU89" s="1"/>
      <c r="BTV89" s="1"/>
      <c r="BTW89" s="1"/>
      <c r="BTX89" s="1"/>
      <c r="BTY89" s="1"/>
      <c r="BTZ89" s="1"/>
      <c r="BUA89" s="1"/>
      <c r="BUB89" s="1"/>
      <c r="BUC89" s="1"/>
      <c r="BUD89" s="1"/>
      <c r="BUE89" s="1"/>
      <c r="BUF89" s="1"/>
      <c r="BUG89" s="1"/>
      <c r="BUH89" s="1"/>
      <c r="BUI89" s="1"/>
      <c r="BUJ89" s="1"/>
      <c r="BUK89" s="1"/>
      <c r="BUL89" s="1"/>
      <c r="BUM89" s="1"/>
      <c r="BUN89" s="1"/>
      <c r="BUO89" s="1"/>
      <c r="BUP89" s="1"/>
      <c r="BUQ89" s="1"/>
      <c r="BUR89" s="1"/>
      <c r="BUS89" s="1"/>
      <c r="BUT89" s="1"/>
      <c r="BUU89" s="1"/>
      <c r="BUV89" s="1"/>
      <c r="BUW89" s="1"/>
      <c r="BUX89" s="1"/>
      <c r="BUY89" s="1"/>
      <c r="BUZ89" s="1"/>
      <c r="BVA89" s="1"/>
      <c r="BVB89" s="1"/>
      <c r="BVC89" s="1"/>
      <c r="BVD89" s="1"/>
      <c r="BVE89" s="1"/>
      <c r="BVF89" s="1"/>
      <c r="BVG89" s="1"/>
      <c r="BVH89" s="1"/>
      <c r="BVI89" s="1"/>
      <c r="BVJ89" s="1"/>
      <c r="BVK89" s="1"/>
      <c r="BVL89" s="1"/>
      <c r="BVM89" s="1"/>
      <c r="BVN89" s="1"/>
      <c r="BVO89" s="1"/>
      <c r="BVP89" s="1"/>
      <c r="BVQ89" s="1"/>
      <c r="BVR89" s="1"/>
      <c r="BVS89" s="1"/>
      <c r="BVT89" s="1"/>
      <c r="BVU89" s="1"/>
      <c r="BVV89" s="1"/>
      <c r="BVW89" s="1"/>
      <c r="BVX89" s="1"/>
      <c r="BVY89" s="1"/>
      <c r="BVZ89" s="1"/>
      <c r="BWA89" s="1"/>
      <c r="BWB89" s="1"/>
      <c r="BWC89" s="1"/>
      <c r="BWD89" s="1"/>
      <c r="BWE89" s="1"/>
      <c r="BWF89" s="1"/>
      <c r="BWG89" s="1"/>
      <c r="BWH89" s="1"/>
      <c r="BWI89" s="1"/>
      <c r="BWJ89" s="1"/>
      <c r="BWK89" s="1"/>
      <c r="BWL89" s="1"/>
      <c r="BWM89" s="1"/>
      <c r="BWN89" s="1"/>
      <c r="BWO89" s="1"/>
      <c r="BWP89" s="1"/>
      <c r="BWQ89" s="1"/>
      <c r="BWR89" s="1"/>
      <c r="BWS89" s="1"/>
      <c r="BWT89" s="1"/>
      <c r="BWU89" s="1"/>
      <c r="BWV89" s="1"/>
      <c r="BWW89" s="1"/>
      <c r="BWX89" s="1"/>
      <c r="BWY89" s="1"/>
      <c r="BWZ89" s="1"/>
      <c r="BXA89" s="1"/>
      <c r="BXB89" s="1"/>
      <c r="BXC89" s="1"/>
      <c r="BXD89" s="1"/>
      <c r="BXE89" s="1"/>
      <c r="BXF89" s="1"/>
      <c r="BXG89" s="1"/>
      <c r="BXH89" s="1"/>
      <c r="BXI89" s="1"/>
      <c r="BXJ89" s="1"/>
      <c r="BXK89" s="1"/>
      <c r="BXL89" s="1"/>
      <c r="BXM89" s="1"/>
      <c r="BXN89" s="1"/>
      <c r="BXO89" s="1"/>
      <c r="BXP89" s="1"/>
      <c r="BXQ89" s="1"/>
      <c r="BXR89" s="1"/>
      <c r="BXS89" s="1"/>
      <c r="BXT89" s="1"/>
      <c r="BXU89" s="1"/>
      <c r="BXV89" s="1"/>
      <c r="BXW89" s="1"/>
      <c r="BXX89" s="1"/>
      <c r="BXY89" s="1"/>
      <c r="BXZ89" s="1"/>
      <c r="BYA89" s="1"/>
      <c r="BYB89" s="1"/>
      <c r="BYC89" s="1"/>
      <c r="BYD89" s="1"/>
      <c r="BYE89" s="1"/>
      <c r="BYF89" s="1"/>
      <c r="BYG89" s="1"/>
      <c r="BYH89" s="1"/>
      <c r="BYI89" s="1"/>
      <c r="BYJ89" s="1"/>
      <c r="BYK89" s="1"/>
      <c r="BYL89" s="1"/>
      <c r="BYM89" s="1"/>
      <c r="BYN89" s="1"/>
      <c r="BYO89" s="1"/>
      <c r="BYP89" s="1"/>
      <c r="BYQ89" s="1"/>
      <c r="BYR89" s="1"/>
      <c r="BYS89" s="1"/>
      <c r="BYT89" s="1"/>
      <c r="BYU89" s="1"/>
      <c r="BYV89" s="1"/>
      <c r="BYW89" s="1"/>
      <c r="BYX89" s="1"/>
      <c r="BYY89" s="1"/>
      <c r="BYZ89" s="1"/>
      <c r="BZA89" s="1"/>
      <c r="BZB89" s="1"/>
      <c r="BZC89" s="1"/>
      <c r="BZD89" s="1"/>
      <c r="BZE89" s="1"/>
      <c r="BZF89" s="1"/>
      <c r="BZG89" s="1"/>
      <c r="BZH89" s="1"/>
      <c r="BZI89" s="1"/>
      <c r="BZJ89" s="1"/>
      <c r="BZK89" s="1"/>
      <c r="BZL89" s="1"/>
      <c r="BZM89" s="1"/>
      <c r="BZN89" s="1"/>
      <c r="BZO89" s="1"/>
      <c r="BZP89" s="1"/>
      <c r="BZQ89" s="1"/>
      <c r="BZR89" s="1"/>
      <c r="BZS89" s="1"/>
      <c r="BZT89" s="1"/>
      <c r="BZU89" s="1"/>
      <c r="BZV89" s="1"/>
      <c r="BZW89" s="1"/>
      <c r="BZX89" s="1"/>
      <c r="BZY89" s="1"/>
      <c r="BZZ89" s="1"/>
      <c r="CAA89" s="1"/>
      <c r="CAB89" s="1"/>
      <c r="CAC89" s="1"/>
      <c r="CAD89" s="1"/>
      <c r="CAE89" s="1"/>
      <c r="CAF89" s="1"/>
      <c r="CAG89" s="1"/>
      <c r="CAH89" s="1"/>
      <c r="CAI89" s="1"/>
      <c r="CAJ89" s="1"/>
      <c r="CAK89" s="1"/>
      <c r="CAL89" s="1"/>
      <c r="CAM89" s="1"/>
      <c r="CAN89" s="1"/>
      <c r="CAO89" s="1"/>
      <c r="CAP89" s="1"/>
      <c r="CAQ89" s="1"/>
      <c r="CAR89" s="1"/>
      <c r="CAS89" s="1"/>
      <c r="CAT89" s="1"/>
      <c r="CAU89" s="1"/>
      <c r="CAV89" s="1"/>
      <c r="CAW89" s="1"/>
      <c r="CAX89" s="1"/>
      <c r="CAY89" s="1"/>
      <c r="CAZ89" s="1"/>
      <c r="CBA89" s="1"/>
      <c r="CBB89" s="1"/>
      <c r="CBC89" s="1"/>
      <c r="CBD89" s="1"/>
      <c r="CBE89" s="1"/>
      <c r="CBF89" s="1"/>
      <c r="CBG89" s="1"/>
      <c r="CBH89" s="1"/>
      <c r="CBI89" s="1"/>
      <c r="CBJ89" s="1"/>
      <c r="CBK89" s="1"/>
      <c r="CBL89" s="1"/>
      <c r="CBM89" s="1"/>
      <c r="CBN89" s="1"/>
      <c r="CBO89" s="1"/>
      <c r="CBP89" s="1"/>
      <c r="CBQ89" s="1"/>
      <c r="CBR89" s="1"/>
      <c r="CBS89" s="1"/>
      <c r="CBT89" s="1"/>
      <c r="CBU89" s="1"/>
      <c r="CBV89" s="1"/>
      <c r="CBW89" s="1"/>
      <c r="CBX89" s="1"/>
      <c r="CBY89" s="1"/>
      <c r="CBZ89" s="1"/>
      <c r="CCA89" s="1"/>
      <c r="CCB89" s="1"/>
      <c r="CCC89" s="1"/>
      <c r="CCD89" s="1"/>
      <c r="CCE89" s="1"/>
      <c r="CCF89" s="1"/>
      <c r="CCG89" s="1"/>
      <c r="CCH89" s="1"/>
      <c r="CCI89" s="1"/>
      <c r="CCJ89" s="1"/>
      <c r="CCK89" s="1"/>
      <c r="CCL89" s="1"/>
      <c r="CCM89" s="1"/>
      <c r="CCN89" s="1"/>
      <c r="CCO89" s="1"/>
      <c r="CCP89" s="1"/>
      <c r="CCQ89" s="1"/>
      <c r="CCR89" s="1"/>
      <c r="CCS89" s="1"/>
      <c r="CCT89" s="1"/>
      <c r="CCU89" s="1"/>
      <c r="CCV89" s="1"/>
      <c r="CCW89" s="1"/>
      <c r="CCX89" s="1"/>
      <c r="CCY89" s="1"/>
      <c r="CCZ89" s="1"/>
      <c r="CDA89" s="1"/>
      <c r="CDB89" s="1"/>
      <c r="CDC89" s="1"/>
      <c r="CDD89" s="1"/>
      <c r="CDE89" s="1"/>
      <c r="CDF89" s="1"/>
      <c r="CDG89" s="1"/>
      <c r="CDH89" s="1"/>
      <c r="CDI89" s="1"/>
      <c r="CDJ89" s="1"/>
      <c r="CDK89" s="1"/>
      <c r="CDL89" s="1"/>
      <c r="CDM89" s="1"/>
      <c r="CDN89" s="1"/>
      <c r="CDO89" s="1"/>
      <c r="CDP89" s="1"/>
      <c r="CDQ89" s="1"/>
      <c r="CDR89" s="1"/>
      <c r="CDS89" s="1"/>
      <c r="CDT89" s="1"/>
      <c r="CDU89" s="1"/>
      <c r="CDV89" s="1"/>
      <c r="CDW89" s="1"/>
      <c r="CDX89" s="1"/>
      <c r="CDY89" s="1"/>
      <c r="CDZ89" s="1"/>
      <c r="CEA89" s="1"/>
      <c r="CEB89" s="1"/>
      <c r="CEC89" s="1"/>
      <c r="CED89" s="1"/>
      <c r="CEE89" s="1"/>
      <c r="CEF89" s="1"/>
      <c r="CEG89" s="1"/>
      <c r="CEH89" s="1"/>
      <c r="CEI89" s="1"/>
      <c r="CEJ89" s="1"/>
      <c r="CEK89" s="1"/>
      <c r="CEL89" s="1"/>
      <c r="CEM89" s="1"/>
      <c r="CEN89" s="1"/>
      <c r="CEO89" s="1"/>
      <c r="CEP89" s="1"/>
      <c r="CEQ89" s="1"/>
      <c r="CER89" s="1"/>
      <c r="CES89" s="1"/>
      <c r="CET89" s="1"/>
      <c r="CEU89" s="1"/>
      <c r="CEV89" s="1"/>
      <c r="CEW89" s="1"/>
      <c r="CEX89" s="1"/>
      <c r="CEY89" s="1"/>
      <c r="CEZ89" s="1"/>
      <c r="CFA89" s="1"/>
      <c r="CFB89" s="1"/>
      <c r="CFC89" s="1"/>
      <c r="CFD89" s="1"/>
      <c r="CFE89" s="1"/>
      <c r="CFF89" s="1"/>
      <c r="CFG89" s="1"/>
      <c r="CFH89" s="1"/>
      <c r="CFI89" s="1"/>
      <c r="CFJ89" s="1"/>
      <c r="CFK89" s="1"/>
      <c r="CFL89" s="1"/>
      <c r="CFM89" s="1"/>
      <c r="CFN89" s="1"/>
      <c r="CFO89" s="1"/>
      <c r="CFP89" s="1"/>
      <c r="CFQ89" s="1"/>
      <c r="CFR89" s="1"/>
      <c r="CFS89" s="1"/>
      <c r="CFT89" s="1"/>
      <c r="CFU89" s="1"/>
      <c r="CFV89" s="1"/>
      <c r="CFW89" s="1"/>
      <c r="CFX89" s="1"/>
      <c r="CFY89" s="1"/>
      <c r="CFZ89" s="1"/>
      <c r="CGA89" s="1"/>
      <c r="CGB89" s="1"/>
      <c r="CGC89" s="1"/>
      <c r="CGD89" s="1"/>
      <c r="CGE89" s="1"/>
      <c r="CGF89" s="1"/>
      <c r="CGG89" s="1"/>
      <c r="CGH89" s="1"/>
      <c r="CGI89" s="1"/>
      <c r="CGJ89" s="1"/>
      <c r="CGK89" s="1"/>
      <c r="CGL89" s="1"/>
      <c r="CGM89" s="1"/>
      <c r="CGN89" s="1"/>
      <c r="CGO89" s="1"/>
      <c r="CGP89" s="1"/>
      <c r="CGQ89" s="1"/>
      <c r="CGR89" s="1"/>
      <c r="CGS89" s="1"/>
      <c r="CGT89" s="1"/>
      <c r="CGU89" s="1"/>
      <c r="CGV89" s="1"/>
      <c r="CGW89" s="1"/>
      <c r="CGX89" s="1"/>
      <c r="CGY89" s="1"/>
      <c r="CGZ89" s="1"/>
      <c r="CHA89" s="1"/>
      <c r="CHB89" s="1"/>
      <c r="CHC89" s="1"/>
      <c r="CHD89" s="1"/>
      <c r="CHE89" s="1"/>
      <c r="CHF89" s="1"/>
      <c r="CHG89" s="1"/>
      <c r="CHH89" s="1"/>
      <c r="CHI89" s="1"/>
      <c r="CHJ89" s="1"/>
      <c r="CHK89" s="1"/>
      <c r="CHL89" s="1"/>
      <c r="CHM89" s="1"/>
      <c r="CHN89" s="1"/>
      <c r="CHO89" s="1"/>
      <c r="CHP89" s="1"/>
      <c r="CHQ89" s="1"/>
      <c r="CHR89" s="1"/>
      <c r="CHS89" s="1"/>
      <c r="CHT89" s="1"/>
      <c r="CHU89" s="1"/>
      <c r="CHV89" s="1"/>
      <c r="CHW89" s="1"/>
      <c r="CHX89" s="1"/>
      <c r="CHY89" s="1"/>
      <c r="CHZ89" s="1"/>
      <c r="CIA89" s="1"/>
      <c r="CIB89" s="1"/>
      <c r="CIC89" s="1"/>
      <c r="CID89" s="1"/>
      <c r="CIE89" s="1"/>
      <c r="CIF89" s="1"/>
      <c r="CIG89" s="1"/>
      <c r="CIH89" s="1"/>
      <c r="CII89" s="1"/>
      <c r="CIJ89" s="1"/>
      <c r="CIK89" s="1"/>
      <c r="CIL89" s="1"/>
      <c r="CIM89" s="1"/>
      <c r="CIN89" s="1"/>
      <c r="CIO89" s="1"/>
      <c r="CIP89" s="1"/>
      <c r="CIQ89" s="1"/>
      <c r="CIR89" s="1"/>
      <c r="CIS89" s="1"/>
      <c r="CIT89" s="1"/>
      <c r="CIU89" s="1"/>
      <c r="CIV89" s="1"/>
      <c r="CIW89" s="1"/>
      <c r="CIX89" s="1"/>
      <c r="CIY89" s="1"/>
      <c r="CIZ89" s="1"/>
      <c r="CJA89" s="1"/>
      <c r="CJB89" s="1"/>
      <c r="CJC89" s="1"/>
      <c r="CJD89" s="1"/>
      <c r="CJE89" s="1"/>
      <c r="CJF89" s="1"/>
      <c r="CJG89" s="1"/>
      <c r="CJH89" s="1"/>
      <c r="CJI89" s="1"/>
      <c r="CJJ89" s="1"/>
      <c r="CJK89" s="1"/>
      <c r="CJL89" s="1"/>
      <c r="CJM89" s="1"/>
      <c r="CJN89" s="1"/>
      <c r="CJO89" s="1"/>
      <c r="CJP89" s="1"/>
      <c r="CJQ89" s="1"/>
      <c r="CJR89" s="1"/>
      <c r="CJS89" s="1"/>
      <c r="CJT89" s="1"/>
      <c r="CJU89" s="1"/>
      <c r="CJV89" s="1"/>
      <c r="CJW89" s="1"/>
      <c r="CJX89" s="1"/>
      <c r="CJY89" s="1"/>
      <c r="CJZ89" s="1"/>
      <c r="CKA89" s="1"/>
      <c r="CKB89" s="1"/>
      <c r="CKC89" s="1"/>
      <c r="CKD89" s="1"/>
      <c r="CKE89" s="1"/>
      <c r="CKF89" s="1"/>
      <c r="CKG89" s="1"/>
      <c r="CKH89" s="1"/>
      <c r="CKI89" s="1"/>
      <c r="CKJ89" s="1"/>
      <c r="CKK89" s="1"/>
      <c r="CKL89" s="1"/>
      <c r="CKM89" s="1"/>
      <c r="CKN89" s="1"/>
      <c r="CKO89" s="1"/>
      <c r="CKP89" s="1"/>
      <c r="CKQ89" s="1"/>
      <c r="CKR89" s="1"/>
      <c r="CKS89" s="1"/>
      <c r="CKT89" s="1"/>
      <c r="CKU89" s="1"/>
      <c r="CKV89" s="1"/>
      <c r="CKW89" s="1"/>
      <c r="CKX89" s="1"/>
      <c r="CKY89" s="1"/>
      <c r="CKZ89" s="1"/>
      <c r="CLA89" s="1"/>
      <c r="CLB89" s="1"/>
      <c r="CLC89" s="1"/>
      <c r="CLD89" s="1"/>
      <c r="CLE89" s="1"/>
      <c r="CLF89" s="1"/>
      <c r="CLG89" s="1"/>
      <c r="CLH89" s="1"/>
      <c r="CLI89" s="1"/>
      <c r="CLJ89" s="1"/>
      <c r="CLK89" s="1"/>
      <c r="CLL89" s="1"/>
      <c r="CLM89" s="1"/>
      <c r="CLN89" s="1"/>
      <c r="CLO89" s="1"/>
      <c r="CLP89" s="1"/>
      <c r="CLQ89" s="1"/>
      <c r="CLR89" s="1"/>
      <c r="CLS89" s="1"/>
      <c r="CLT89" s="1"/>
      <c r="CLU89" s="1"/>
      <c r="CLV89" s="1"/>
      <c r="CLW89" s="1"/>
      <c r="CLX89" s="1"/>
      <c r="CLY89" s="1"/>
      <c r="CLZ89" s="1"/>
      <c r="CMA89" s="1"/>
      <c r="CMB89" s="1"/>
      <c r="CMC89" s="1"/>
      <c r="CMD89" s="1"/>
      <c r="CME89" s="1"/>
      <c r="CMF89" s="1"/>
      <c r="CMG89" s="1"/>
      <c r="CMH89" s="1"/>
      <c r="CMI89" s="1"/>
      <c r="CMJ89" s="1"/>
      <c r="CMK89" s="1"/>
      <c r="CML89" s="1"/>
      <c r="CMM89" s="1"/>
      <c r="CMN89" s="1"/>
      <c r="CMO89" s="1"/>
      <c r="CMP89" s="1"/>
      <c r="CMQ89" s="1"/>
      <c r="CMR89" s="1"/>
      <c r="CMS89" s="1"/>
      <c r="CMT89" s="1"/>
      <c r="CMU89" s="1"/>
      <c r="CMV89" s="1"/>
      <c r="CMW89" s="1"/>
      <c r="CMX89" s="1"/>
      <c r="CMY89" s="1"/>
      <c r="CMZ89" s="1"/>
      <c r="CNA89" s="1"/>
      <c r="CNB89" s="1"/>
      <c r="CNC89" s="1"/>
      <c r="CND89" s="1"/>
      <c r="CNE89" s="1"/>
      <c r="CNF89" s="1"/>
      <c r="CNG89" s="1"/>
      <c r="CNH89" s="1"/>
      <c r="CNI89" s="1"/>
      <c r="CNJ89" s="1"/>
      <c r="CNK89" s="1"/>
      <c r="CNL89" s="1"/>
      <c r="CNM89" s="1"/>
      <c r="CNN89" s="1"/>
      <c r="CNO89" s="1"/>
      <c r="CNP89" s="1"/>
      <c r="CNQ89" s="1"/>
      <c r="CNR89" s="1"/>
      <c r="CNS89" s="1"/>
      <c r="CNT89" s="1"/>
      <c r="CNU89" s="1"/>
      <c r="CNV89" s="1"/>
      <c r="CNW89" s="1"/>
      <c r="CNX89" s="1"/>
      <c r="CNY89" s="1"/>
      <c r="CNZ89" s="1"/>
      <c r="COA89" s="1"/>
      <c r="COB89" s="1"/>
      <c r="COC89" s="1"/>
      <c r="COD89" s="1"/>
      <c r="COE89" s="1"/>
      <c r="COF89" s="1"/>
      <c r="COG89" s="1"/>
      <c r="COH89" s="1"/>
      <c r="COI89" s="1"/>
      <c r="COJ89" s="1"/>
      <c r="COK89" s="1"/>
      <c r="COL89" s="1"/>
      <c r="COM89" s="1"/>
      <c r="CON89" s="1"/>
      <c r="COO89" s="1"/>
      <c r="COP89" s="1"/>
      <c r="COQ89" s="1"/>
      <c r="COR89" s="1"/>
      <c r="COS89" s="1"/>
      <c r="COT89" s="1"/>
      <c r="COU89" s="1"/>
      <c r="COV89" s="1"/>
      <c r="COW89" s="1"/>
      <c r="COX89" s="1"/>
      <c r="COY89" s="1"/>
      <c r="COZ89" s="1"/>
      <c r="CPA89" s="1"/>
      <c r="CPB89" s="1"/>
      <c r="CPC89" s="1"/>
      <c r="CPD89" s="1"/>
      <c r="CPE89" s="1"/>
      <c r="CPF89" s="1"/>
      <c r="CPG89" s="1"/>
      <c r="CPH89" s="1"/>
      <c r="CPI89" s="1"/>
      <c r="CPJ89" s="1"/>
      <c r="CPK89" s="1"/>
      <c r="CPL89" s="1"/>
      <c r="CPM89" s="1"/>
      <c r="CPN89" s="1"/>
      <c r="CPO89" s="1"/>
      <c r="CPP89" s="1"/>
      <c r="CPQ89" s="1"/>
      <c r="CPR89" s="1"/>
      <c r="CPS89" s="1"/>
      <c r="CPT89" s="1"/>
      <c r="CPU89" s="1"/>
      <c r="CPV89" s="1"/>
      <c r="CPW89" s="1"/>
      <c r="CPX89" s="1"/>
      <c r="CPY89" s="1"/>
      <c r="CPZ89" s="1"/>
      <c r="CQA89" s="1"/>
      <c r="CQB89" s="1"/>
      <c r="CQC89" s="1"/>
      <c r="CQD89" s="1"/>
      <c r="CQE89" s="1"/>
      <c r="CQF89" s="1"/>
      <c r="CQG89" s="1"/>
      <c r="CQH89" s="1"/>
      <c r="CQI89" s="1"/>
      <c r="CQJ89" s="1"/>
      <c r="CQK89" s="1"/>
      <c r="CQL89" s="1"/>
      <c r="CQM89" s="1"/>
      <c r="CQN89" s="1"/>
      <c r="CQO89" s="1"/>
      <c r="CQP89" s="1"/>
      <c r="CQQ89" s="1"/>
      <c r="CQR89" s="1"/>
      <c r="CQS89" s="1"/>
      <c r="CQT89" s="1"/>
      <c r="CQU89" s="1"/>
      <c r="CQV89" s="1"/>
      <c r="CQW89" s="1"/>
      <c r="CQX89" s="1"/>
      <c r="CQY89" s="1"/>
      <c r="CQZ89" s="1"/>
      <c r="CRA89" s="1"/>
      <c r="CRB89" s="1"/>
      <c r="CRC89" s="1"/>
      <c r="CRD89" s="1"/>
      <c r="CRE89" s="1"/>
      <c r="CRF89" s="1"/>
      <c r="CRG89" s="1"/>
      <c r="CRH89" s="1"/>
      <c r="CRI89" s="1"/>
      <c r="CRJ89" s="1"/>
      <c r="CRK89" s="1"/>
      <c r="CRL89" s="1"/>
      <c r="CRM89" s="1"/>
      <c r="CRN89" s="1"/>
      <c r="CRO89" s="1"/>
      <c r="CRP89" s="1"/>
      <c r="CRQ89" s="1"/>
      <c r="CRR89" s="1"/>
      <c r="CRS89" s="1"/>
      <c r="CRT89" s="1"/>
      <c r="CRU89" s="1"/>
      <c r="CRV89" s="1"/>
      <c r="CRW89" s="1"/>
      <c r="CRX89" s="1"/>
      <c r="CRY89" s="1"/>
      <c r="CRZ89" s="1"/>
      <c r="CSA89" s="1"/>
      <c r="CSB89" s="1"/>
      <c r="CSC89" s="1"/>
      <c r="CSD89" s="1"/>
      <c r="CSE89" s="1"/>
      <c r="CSF89" s="1"/>
      <c r="CSG89" s="1"/>
      <c r="CSH89" s="1"/>
      <c r="CSI89" s="1"/>
      <c r="CSJ89" s="1"/>
      <c r="CSK89" s="1"/>
      <c r="CSL89" s="1"/>
      <c r="CSM89" s="1"/>
      <c r="CSN89" s="1"/>
      <c r="CSO89" s="1"/>
      <c r="CSP89" s="1"/>
      <c r="CSQ89" s="1"/>
      <c r="CSR89" s="1"/>
      <c r="CSS89" s="1"/>
      <c r="CST89" s="1"/>
      <c r="CSU89" s="1"/>
      <c r="CSV89" s="1"/>
      <c r="CSW89" s="1"/>
      <c r="CSX89" s="1"/>
      <c r="CSY89" s="1"/>
      <c r="CSZ89" s="1"/>
      <c r="CTA89" s="1"/>
      <c r="CTB89" s="1"/>
      <c r="CTC89" s="1"/>
      <c r="CTD89" s="1"/>
      <c r="CTE89" s="1"/>
      <c r="CTF89" s="1"/>
      <c r="CTG89" s="1"/>
      <c r="CTH89" s="1"/>
      <c r="CTI89" s="1"/>
      <c r="CTJ89" s="1"/>
      <c r="CTK89" s="1"/>
      <c r="CTL89" s="1"/>
      <c r="CTM89" s="1"/>
      <c r="CTN89" s="1"/>
      <c r="CTO89" s="1"/>
      <c r="CTP89" s="1"/>
      <c r="CTQ89" s="1"/>
      <c r="CTR89" s="1"/>
      <c r="CTS89" s="1"/>
      <c r="CTT89" s="1"/>
      <c r="CTU89" s="1"/>
      <c r="CTV89" s="1"/>
      <c r="CTW89" s="1"/>
      <c r="CTX89" s="1"/>
      <c r="CTY89" s="1"/>
      <c r="CTZ89" s="1"/>
      <c r="CUA89" s="1"/>
      <c r="CUB89" s="1"/>
      <c r="CUC89" s="1"/>
      <c r="CUD89" s="1"/>
      <c r="CUE89" s="1"/>
      <c r="CUF89" s="1"/>
      <c r="CUG89" s="1"/>
      <c r="CUH89" s="1"/>
      <c r="CUI89" s="1"/>
      <c r="CUJ89" s="1"/>
      <c r="CUK89" s="1"/>
      <c r="CUL89" s="1"/>
      <c r="CUM89" s="1"/>
      <c r="CUN89" s="1"/>
      <c r="CUO89" s="1"/>
      <c r="CUP89" s="1"/>
      <c r="CUQ89" s="1"/>
      <c r="CUR89" s="1"/>
      <c r="CUS89" s="1"/>
      <c r="CUT89" s="1"/>
      <c r="CUU89" s="1"/>
      <c r="CUV89" s="1"/>
      <c r="CUW89" s="1"/>
      <c r="CUX89" s="1"/>
      <c r="CUY89" s="1"/>
      <c r="CUZ89" s="1"/>
      <c r="CVA89" s="1"/>
      <c r="CVB89" s="1"/>
      <c r="CVC89" s="1"/>
      <c r="CVD89" s="1"/>
      <c r="CVE89" s="1"/>
      <c r="CVF89" s="1"/>
      <c r="CVG89" s="1"/>
      <c r="CVH89" s="1"/>
      <c r="CVI89" s="1"/>
      <c r="CVJ89" s="1"/>
      <c r="CVK89" s="1"/>
      <c r="CVL89" s="1"/>
      <c r="CVM89" s="1"/>
      <c r="CVN89" s="1"/>
      <c r="CVO89" s="1"/>
      <c r="CVP89" s="1"/>
      <c r="CVQ89" s="1"/>
      <c r="CVR89" s="1"/>
      <c r="CVS89" s="1"/>
      <c r="CVT89" s="1"/>
      <c r="CVU89" s="1"/>
      <c r="CVV89" s="1"/>
      <c r="CVW89" s="1"/>
      <c r="CVX89" s="1"/>
      <c r="CVY89" s="1"/>
      <c r="CVZ89" s="1"/>
      <c r="CWA89" s="1"/>
      <c r="CWB89" s="1"/>
      <c r="CWC89" s="1"/>
      <c r="CWD89" s="1"/>
      <c r="CWE89" s="1"/>
      <c r="CWF89" s="1"/>
      <c r="CWG89" s="1"/>
      <c r="CWH89" s="1"/>
      <c r="CWI89" s="1"/>
      <c r="CWJ89" s="1"/>
      <c r="CWK89" s="1"/>
      <c r="CWL89" s="1"/>
      <c r="CWM89" s="1"/>
      <c r="CWN89" s="1"/>
      <c r="CWO89" s="1"/>
      <c r="CWP89" s="1"/>
      <c r="CWQ89" s="1"/>
      <c r="CWR89" s="1"/>
      <c r="CWS89" s="1"/>
      <c r="CWT89" s="1"/>
      <c r="CWU89" s="1"/>
      <c r="CWV89" s="1"/>
      <c r="CWW89" s="1"/>
      <c r="CWX89" s="1"/>
      <c r="CWY89" s="1"/>
      <c r="CWZ89" s="1"/>
      <c r="CXA89" s="1"/>
      <c r="CXB89" s="1"/>
      <c r="CXC89" s="1"/>
      <c r="CXD89" s="1"/>
      <c r="CXE89" s="1"/>
      <c r="CXF89" s="1"/>
      <c r="CXG89" s="1"/>
      <c r="CXH89" s="1"/>
      <c r="CXI89" s="1"/>
      <c r="CXJ89" s="1"/>
      <c r="CXK89" s="1"/>
      <c r="CXL89" s="1"/>
      <c r="CXM89" s="1"/>
      <c r="CXN89" s="1"/>
      <c r="CXO89" s="1"/>
      <c r="CXP89" s="1"/>
      <c r="CXQ89" s="1"/>
      <c r="CXR89" s="1"/>
      <c r="CXS89" s="1"/>
      <c r="CXT89" s="1"/>
      <c r="CXU89" s="1"/>
      <c r="CXV89" s="1"/>
      <c r="CXW89" s="1"/>
      <c r="CXX89" s="1"/>
      <c r="CXY89" s="1"/>
      <c r="CXZ89" s="1"/>
      <c r="CYA89" s="1"/>
      <c r="CYB89" s="1"/>
      <c r="CYC89" s="1"/>
      <c r="CYD89" s="1"/>
      <c r="CYE89" s="1"/>
      <c r="CYF89" s="1"/>
      <c r="CYG89" s="1"/>
      <c r="CYH89" s="1"/>
      <c r="CYI89" s="1"/>
      <c r="CYJ89" s="1"/>
      <c r="CYK89" s="1"/>
      <c r="CYL89" s="1"/>
      <c r="CYM89" s="1"/>
      <c r="CYN89" s="1"/>
      <c r="CYO89" s="1"/>
      <c r="CYP89" s="1"/>
      <c r="CYQ89" s="1"/>
      <c r="CYR89" s="1"/>
      <c r="CYS89" s="1"/>
      <c r="CYT89" s="1"/>
      <c r="CYU89" s="1"/>
      <c r="CYV89" s="1"/>
      <c r="CYW89" s="1"/>
      <c r="CYX89" s="1"/>
      <c r="CYY89" s="1"/>
      <c r="CYZ89" s="1"/>
      <c r="CZA89" s="1"/>
      <c r="CZB89" s="1"/>
      <c r="CZC89" s="1"/>
      <c r="CZD89" s="1"/>
      <c r="CZE89" s="1"/>
      <c r="CZF89" s="1"/>
      <c r="CZG89" s="1"/>
      <c r="CZH89" s="1"/>
      <c r="CZI89" s="1"/>
      <c r="CZJ89" s="1"/>
      <c r="CZK89" s="1"/>
      <c r="CZL89" s="1"/>
      <c r="CZM89" s="1"/>
      <c r="CZN89" s="1"/>
      <c r="CZO89" s="1"/>
      <c r="CZP89" s="1"/>
      <c r="CZQ89" s="1"/>
      <c r="CZR89" s="1"/>
      <c r="CZS89" s="1"/>
      <c r="CZT89" s="1"/>
      <c r="CZU89" s="1"/>
      <c r="CZV89" s="1"/>
      <c r="CZW89" s="1"/>
      <c r="CZX89" s="1"/>
      <c r="CZY89" s="1"/>
      <c r="CZZ89" s="1"/>
      <c r="DAA89" s="1"/>
      <c r="DAB89" s="1"/>
      <c r="DAC89" s="1"/>
      <c r="DAD89" s="1"/>
      <c r="DAE89" s="1"/>
      <c r="DAF89" s="1"/>
      <c r="DAG89" s="1"/>
      <c r="DAH89" s="1"/>
      <c r="DAI89" s="1"/>
      <c r="DAJ89" s="1"/>
      <c r="DAK89" s="1"/>
      <c r="DAL89" s="1"/>
      <c r="DAM89" s="1"/>
      <c r="DAN89" s="1"/>
      <c r="DAO89" s="1"/>
      <c r="DAP89" s="1"/>
      <c r="DAQ89" s="1"/>
      <c r="DAR89" s="1"/>
      <c r="DAS89" s="1"/>
      <c r="DAT89" s="1"/>
      <c r="DAU89" s="1"/>
      <c r="DAV89" s="1"/>
      <c r="DAW89" s="1"/>
      <c r="DAX89" s="1"/>
      <c r="DAY89" s="1"/>
      <c r="DAZ89" s="1"/>
      <c r="DBA89" s="1"/>
      <c r="DBB89" s="1"/>
      <c r="DBC89" s="1"/>
      <c r="DBD89" s="1"/>
      <c r="DBE89" s="1"/>
      <c r="DBF89" s="1"/>
      <c r="DBG89" s="1"/>
      <c r="DBH89" s="1"/>
      <c r="DBI89" s="1"/>
      <c r="DBJ89" s="1"/>
      <c r="DBK89" s="1"/>
      <c r="DBL89" s="1"/>
      <c r="DBM89" s="1"/>
      <c r="DBN89" s="1"/>
      <c r="DBO89" s="1"/>
      <c r="DBP89" s="1"/>
      <c r="DBQ89" s="1"/>
      <c r="DBR89" s="1"/>
      <c r="DBS89" s="1"/>
      <c r="DBT89" s="1"/>
      <c r="DBU89" s="1"/>
      <c r="DBV89" s="1"/>
      <c r="DBW89" s="1"/>
      <c r="DBX89" s="1"/>
      <c r="DBY89" s="1"/>
      <c r="DBZ89" s="1"/>
      <c r="DCA89" s="1"/>
      <c r="DCB89" s="1"/>
      <c r="DCC89" s="1"/>
      <c r="DCD89" s="1"/>
      <c r="DCE89" s="1"/>
      <c r="DCF89" s="1"/>
      <c r="DCG89" s="1"/>
      <c r="DCH89" s="1"/>
      <c r="DCI89" s="1"/>
      <c r="DCJ89" s="1"/>
      <c r="DCK89" s="1"/>
      <c r="DCL89" s="1"/>
      <c r="DCM89" s="1"/>
      <c r="DCN89" s="1"/>
      <c r="DCO89" s="1"/>
      <c r="DCP89" s="1"/>
      <c r="DCQ89" s="1"/>
      <c r="DCR89" s="1"/>
      <c r="DCS89" s="1"/>
      <c r="DCT89" s="1"/>
      <c r="DCU89" s="1"/>
      <c r="DCV89" s="1"/>
      <c r="DCW89" s="1"/>
      <c r="DCX89" s="1"/>
      <c r="DCY89" s="1"/>
      <c r="DCZ89" s="1"/>
      <c r="DDA89" s="1"/>
      <c r="DDB89" s="1"/>
      <c r="DDC89" s="1"/>
      <c r="DDD89" s="1"/>
      <c r="DDE89" s="1"/>
      <c r="DDF89" s="1"/>
      <c r="DDG89" s="1"/>
      <c r="DDH89" s="1"/>
      <c r="DDI89" s="1"/>
      <c r="DDJ89" s="1"/>
      <c r="DDK89" s="1"/>
      <c r="DDL89" s="1"/>
      <c r="DDM89" s="1"/>
      <c r="DDN89" s="1"/>
      <c r="DDO89" s="1"/>
      <c r="DDP89" s="1"/>
      <c r="DDQ89" s="1"/>
      <c r="DDR89" s="1"/>
      <c r="DDS89" s="1"/>
      <c r="DDT89" s="1"/>
      <c r="DDU89" s="1"/>
      <c r="DDV89" s="1"/>
      <c r="DDW89" s="1"/>
      <c r="DDX89" s="1"/>
      <c r="DDY89" s="1"/>
      <c r="DDZ89" s="1"/>
      <c r="DEA89" s="1"/>
      <c r="DEB89" s="1"/>
      <c r="DEC89" s="1"/>
      <c r="DED89" s="1"/>
      <c r="DEE89" s="1"/>
      <c r="DEF89" s="1"/>
      <c r="DEG89" s="1"/>
      <c r="DEH89" s="1"/>
      <c r="DEI89" s="1"/>
      <c r="DEJ89" s="1"/>
      <c r="DEK89" s="1"/>
      <c r="DEL89" s="1"/>
      <c r="DEM89" s="1"/>
      <c r="DEN89" s="1"/>
      <c r="DEO89" s="1"/>
      <c r="DEP89" s="1"/>
      <c r="DEQ89" s="1"/>
      <c r="DER89" s="1"/>
      <c r="DES89" s="1"/>
      <c r="DET89" s="1"/>
      <c r="DEU89" s="1"/>
      <c r="DEV89" s="1"/>
      <c r="DEW89" s="1"/>
      <c r="DEX89" s="1"/>
      <c r="DEY89" s="1"/>
      <c r="DEZ89" s="1"/>
      <c r="DFA89" s="1"/>
      <c r="DFB89" s="1"/>
      <c r="DFC89" s="1"/>
      <c r="DFD89" s="1"/>
      <c r="DFE89" s="1"/>
      <c r="DFF89" s="1"/>
      <c r="DFG89" s="1"/>
      <c r="DFH89" s="1"/>
      <c r="DFI89" s="1"/>
      <c r="DFJ89" s="1"/>
      <c r="DFK89" s="1"/>
      <c r="DFL89" s="1"/>
      <c r="DFM89" s="1"/>
      <c r="DFN89" s="1"/>
      <c r="DFO89" s="1"/>
      <c r="DFP89" s="1"/>
      <c r="DFQ89" s="1"/>
      <c r="DFR89" s="1"/>
      <c r="DFS89" s="1"/>
      <c r="DFT89" s="1"/>
      <c r="DFU89" s="1"/>
      <c r="DFV89" s="1"/>
      <c r="DFW89" s="1"/>
      <c r="DFX89" s="1"/>
      <c r="DFY89" s="1"/>
      <c r="DFZ89" s="1"/>
      <c r="DGA89" s="1"/>
      <c r="DGB89" s="1"/>
      <c r="DGC89" s="1"/>
      <c r="DGD89" s="1"/>
      <c r="DGE89" s="1"/>
      <c r="DGF89" s="1"/>
      <c r="DGG89" s="1"/>
      <c r="DGH89" s="1"/>
      <c r="DGI89" s="1"/>
      <c r="DGJ89" s="1"/>
      <c r="DGK89" s="1"/>
      <c r="DGL89" s="1"/>
      <c r="DGM89" s="1"/>
      <c r="DGN89" s="1"/>
      <c r="DGO89" s="1"/>
      <c r="DGP89" s="1"/>
      <c r="DGQ89" s="1"/>
      <c r="DGR89" s="1"/>
      <c r="DGS89" s="1"/>
      <c r="DGT89" s="1"/>
      <c r="DGU89" s="1"/>
      <c r="DGV89" s="1"/>
      <c r="DGW89" s="1"/>
      <c r="DGX89" s="1"/>
      <c r="DGY89" s="1"/>
      <c r="DGZ89" s="1"/>
      <c r="DHA89" s="1"/>
      <c r="DHB89" s="1"/>
      <c r="DHC89" s="1"/>
      <c r="DHD89" s="1"/>
      <c r="DHE89" s="1"/>
      <c r="DHF89" s="1"/>
      <c r="DHG89" s="1"/>
      <c r="DHH89" s="1"/>
      <c r="DHI89" s="1"/>
      <c r="DHJ89" s="1"/>
      <c r="DHK89" s="1"/>
      <c r="DHL89" s="1"/>
      <c r="DHM89" s="1"/>
      <c r="DHN89" s="1"/>
      <c r="DHO89" s="1"/>
      <c r="DHP89" s="1"/>
      <c r="DHQ89" s="1"/>
      <c r="DHR89" s="1"/>
      <c r="DHS89" s="1"/>
      <c r="DHT89" s="1"/>
      <c r="DHU89" s="1"/>
      <c r="DHV89" s="1"/>
      <c r="DHW89" s="1"/>
      <c r="DHX89" s="1"/>
      <c r="DHY89" s="1"/>
      <c r="DHZ89" s="1"/>
      <c r="DIA89" s="1"/>
      <c r="DIB89" s="1"/>
      <c r="DIC89" s="1"/>
      <c r="DID89" s="1"/>
      <c r="DIE89" s="1"/>
      <c r="DIF89" s="1"/>
      <c r="DIG89" s="1"/>
      <c r="DIH89" s="1"/>
      <c r="DII89" s="1"/>
      <c r="DIJ89" s="1"/>
      <c r="DIK89" s="1"/>
      <c r="DIL89" s="1"/>
      <c r="DIM89" s="1"/>
      <c r="DIN89" s="1"/>
      <c r="DIO89" s="1"/>
      <c r="DIP89" s="1"/>
      <c r="DIQ89" s="1"/>
      <c r="DIR89" s="1"/>
      <c r="DIS89" s="1"/>
      <c r="DIT89" s="1"/>
      <c r="DIU89" s="1"/>
      <c r="DIV89" s="1"/>
      <c r="DIW89" s="1"/>
      <c r="DIX89" s="1"/>
      <c r="DIY89" s="1"/>
      <c r="DIZ89" s="1"/>
      <c r="DJA89" s="1"/>
      <c r="DJB89" s="1"/>
      <c r="DJC89" s="1"/>
      <c r="DJD89" s="1"/>
      <c r="DJE89" s="1"/>
      <c r="DJF89" s="1"/>
      <c r="DJG89" s="1"/>
      <c r="DJH89" s="1"/>
      <c r="DJI89" s="1"/>
      <c r="DJJ89" s="1"/>
      <c r="DJK89" s="1"/>
      <c r="DJL89" s="1"/>
      <c r="DJM89" s="1"/>
      <c r="DJN89" s="1"/>
      <c r="DJO89" s="1"/>
      <c r="DJP89" s="1"/>
      <c r="DJQ89" s="1"/>
      <c r="DJR89" s="1"/>
      <c r="DJS89" s="1"/>
      <c r="DJT89" s="1"/>
      <c r="DJU89" s="1"/>
      <c r="DJV89" s="1"/>
      <c r="DJW89" s="1"/>
      <c r="DJX89" s="1"/>
      <c r="DJY89" s="1"/>
      <c r="DJZ89" s="1"/>
      <c r="DKA89" s="1"/>
      <c r="DKB89" s="1"/>
      <c r="DKC89" s="1"/>
      <c r="DKD89" s="1"/>
      <c r="DKE89" s="1"/>
      <c r="DKF89" s="1"/>
      <c r="DKG89" s="1"/>
      <c r="DKH89" s="1"/>
      <c r="DKI89" s="1"/>
      <c r="DKJ89" s="1"/>
      <c r="DKK89" s="1"/>
      <c r="DKL89" s="1"/>
      <c r="DKM89" s="1"/>
      <c r="DKN89" s="1"/>
      <c r="DKO89" s="1"/>
      <c r="DKP89" s="1"/>
      <c r="DKQ89" s="1"/>
      <c r="DKR89" s="1"/>
      <c r="DKS89" s="1"/>
      <c r="DKT89" s="1"/>
      <c r="DKU89" s="1"/>
      <c r="DKV89" s="1"/>
      <c r="DKW89" s="1"/>
      <c r="DKX89" s="1"/>
      <c r="DKY89" s="1"/>
      <c r="DKZ89" s="1"/>
      <c r="DLA89" s="1"/>
      <c r="DLB89" s="1"/>
      <c r="DLC89" s="1"/>
      <c r="DLD89" s="1"/>
      <c r="DLE89" s="1"/>
      <c r="DLF89" s="1"/>
      <c r="DLG89" s="1"/>
      <c r="DLH89" s="1"/>
      <c r="DLI89" s="1"/>
      <c r="DLJ89" s="1"/>
      <c r="DLK89" s="1"/>
      <c r="DLL89" s="1"/>
      <c r="DLM89" s="1"/>
      <c r="DLN89" s="1"/>
      <c r="DLO89" s="1"/>
      <c r="DLP89" s="1"/>
      <c r="DLQ89" s="1"/>
      <c r="DLR89" s="1"/>
      <c r="DLS89" s="1"/>
      <c r="DLT89" s="1"/>
      <c r="DLU89" s="1"/>
      <c r="DLV89" s="1"/>
      <c r="DLW89" s="1"/>
      <c r="DLX89" s="1"/>
      <c r="DLY89" s="1"/>
      <c r="DLZ89" s="1"/>
      <c r="DMA89" s="1"/>
      <c r="DMB89" s="1"/>
      <c r="DMC89" s="1"/>
      <c r="DMD89" s="1"/>
      <c r="DME89" s="1"/>
      <c r="DMF89" s="1"/>
      <c r="DMG89" s="1"/>
      <c r="DMH89" s="1"/>
      <c r="DMI89" s="1"/>
      <c r="DMJ89" s="1"/>
      <c r="DMK89" s="1"/>
      <c r="DML89" s="1"/>
      <c r="DMM89" s="1"/>
      <c r="DMN89" s="1"/>
      <c r="DMO89" s="1"/>
      <c r="DMP89" s="1"/>
      <c r="DMQ89" s="1"/>
      <c r="DMR89" s="1"/>
      <c r="DMS89" s="1"/>
      <c r="DMT89" s="1"/>
      <c r="DMU89" s="1"/>
      <c r="DMV89" s="1"/>
      <c r="DMW89" s="1"/>
      <c r="DMX89" s="1"/>
      <c r="DMY89" s="1"/>
      <c r="DMZ89" s="1"/>
      <c r="DNA89" s="1"/>
      <c r="DNB89" s="1"/>
      <c r="DNC89" s="1"/>
      <c r="DND89" s="1"/>
      <c r="DNE89" s="1"/>
      <c r="DNF89" s="1"/>
      <c r="DNG89" s="1"/>
      <c r="DNH89" s="1"/>
      <c r="DNI89" s="1"/>
      <c r="DNJ89" s="1"/>
      <c r="DNK89" s="1"/>
      <c r="DNL89" s="1"/>
      <c r="DNM89" s="1"/>
      <c r="DNN89" s="1"/>
      <c r="DNO89" s="1"/>
      <c r="DNP89" s="1"/>
      <c r="DNQ89" s="1"/>
      <c r="DNR89" s="1"/>
      <c r="DNS89" s="1"/>
      <c r="DNT89" s="1"/>
      <c r="DNU89" s="1"/>
      <c r="DNV89" s="1"/>
      <c r="DNW89" s="1"/>
      <c r="DNX89" s="1"/>
      <c r="DNY89" s="1"/>
      <c r="DNZ89" s="1"/>
      <c r="DOA89" s="1"/>
      <c r="DOB89" s="1"/>
      <c r="DOC89" s="1"/>
      <c r="DOD89" s="1"/>
      <c r="DOE89" s="1"/>
      <c r="DOF89" s="1"/>
      <c r="DOG89" s="1"/>
      <c r="DOH89" s="1"/>
      <c r="DOI89" s="1"/>
      <c r="DOJ89" s="1"/>
      <c r="DOK89" s="1"/>
      <c r="DOL89" s="1"/>
      <c r="DOM89" s="1"/>
      <c r="DON89" s="1"/>
      <c r="DOO89" s="1"/>
      <c r="DOP89" s="1"/>
      <c r="DOQ89" s="1"/>
      <c r="DOR89" s="1"/>
      <c r="DOS89" s="1"/>
      <c r="DOT89" s="1"/>
      <c r="DOU89" s="1"/>
      <c r="DOV89" s="1"/>
      <c r="DOW89" s="1"/>
      <c r="DOX89" s="1"/>
      <c r="DOY89" s="1"/>
      <c r="DOZ89" s="1"/>
      <c r="DPA89" s="1"/>
      <c r="DPB89" s="1"/>
      <c r="DPC89" s="1"/>
      <c r="DPD89" s="1"/>
      <c r="DPE89" s="1"/>
      <c r="DPF89" s="1"/>
      <c r="DPG89" s="1"/>
      <c r="DPH89" s="1"/>
      <c r="DPI89" s="1"/>
      <c r="DPJ89" s="1"/>
      <c r="DPK89" s="1"/>
      <c r="DPL89" s="1"/>
      <c r="DPM89" s="1"/>
      <c r="DPN89" s="1"/>
      <c r="DPO89" s="1"/>
      <c r="DPP89" s="1"/>
      <c r="DPQ89" s="1"/>
      <c r="DPR89" s="1"/>
      <c r="DPS89" s="1"/>
      <c r="DPT89" s="1"/>
      <c r="DPU89" s="1"/>
      <c r="DPV89" s="1"/>
      <c r="DPW89" s="1"/>
      <c r="DPX89" s="1"/>
      <c r="DPY89" s="1"/>
      <c r="DPZ89" s="1"/>
      <c r="DQA89" s="1"/>
      <c r="DQB89" s="1"/>
      <c r="DQC89" s="1"/>
      <c r="DQD89" s="1"/>
      <c r="DQE89" s="1"/>
      <c r="DQF89" s="1"/>
      <c r="DQG89" s="1"/>
      <c r="DQH89" s="1"/>
      <c r="DQI89" s="1"/>
      <c r="DQJ89" s="1"/>
      <c r="DQK89" s="1"/>
      <c r="DQL89" s="1"/>
      <c r="DQM89" s="1"/>
      <c r="DQN89" s="1"/>
      <c r="DQO89" s="1"/>
      <c r="DQP89" s="1"/>
      <c r="DQQ89" s="1"/>
      <c r="DQR89" s="1"/>
      <c r="DQS89" s="1"/>
      <c r="DQT89" s="1"/>
      <c r="DQU89" s="1"/>
      <c r="DQV89" s="1"/>
      <c r="DQW89" s="1"/>
      <c r="DQX89" s="1"/>
      <c r="DQY89" s="1"/>
      <c r="DQZ89" s="1"/>
      <c r="DRA89" s="1"/>
      <c r="DRB89" s="1"/>
      <c r="DRC89" s="1"/>
      <c r="DRD89" s="1"/>
      <c r="DRE89" s="1"/>
      <c r="DRF89" s="1"/>
      <c r="DRG89" s="1"/>
      <c r="DRH89" s="1"/>
      <c r="DRI89" s="1"/>
      <c r="DRJ89" s="1"/>
      <c r="DRK89" s="1"/>
      <c r="DRL89" s="1"/>
      <c r="DRM89" s="1"/>
      <c r="DRN89" s="1"/>
      <c r="DRO89" s="1"/>
      <c r="DRP89" s="1"/>
      <c r="DRQ89" s="1"/>
      <c r="DRR89" s="1"/>
      <c r="DRS89" s="1"/>
      <c r="DRT89" s="1"/>
      <c r="DRU89" s="1"/>
      <c r="DRV89" s="1"/>
      <c r="DRW89" s="1"/>
      <c r="DRX89" s="1"/>
      <c r="DRY89" s="1"/>
      <c r="DRZ89" s="1"/>
      <c r="DSA89" s="1"/>
      <c r="DSB89" s="1"/>
      <c r="DSC89" s="1"/>
      <c r="DSD89" s="1"/>
      <c r="DSE89" s="1"/>
      <c r="DSF89" s="1"/>
      <c r="DSG89" s="1"/>
      <c r="DSH89" s="1"/>
      <c r="DSI89" s="1"/>
      <c r="DSJ89" s="1"/>
      <c r="DSK89" s="1"/>
      <c r="DSL89" s="1"/>
      <c r="DSM89" s="1"/>
      <c r="DSN89" s="1"/>
      <c r="DSO89" s="1"/>
      <c r="DSP89" s="1"/>
      <c r="DSQ89" s="1"/>
      <c r="DSR89" s="1"/>
      <c r="DSS89" s="1"/>
      <c r="DST89" s="1"/>
      <c r="DSU89" s="1"/>
      <c r="DSV89" s="1"/>
      <c r="DSW89" s="1"/>
      <c r="DSX89" s="1"/>
      <c r="DSY89" s="1"/>
      <c r="DSZ89" s="1"/>
      <c r="DTA89" s="1"/>
      <c r="DTB89" s="1"/>
      <c r="DTC89" s="1"/>
      <c r="DTD89" s="1"/>
      <c r="DTE89" s="1"/>
      <c r="DTF89" s="1"/>
      <c r="DTG89" s="1"/>
      <c r="DTH89" s="1"/>
      <c r="DTI89" s="1"/>
      <c r="DTJ89" s="1"/>
      <c r="DTK89" s="1"/>
      <c r="DTL89" s="1"/>
      <c r="DTM89" s="1"/>
      <c r="DTN89" s="1"/>
      <c r="DTO89" s="1"/>
      <c r="DTP89" s="1"/>
      <c r="DTQ89" s="1"/>
      <c r="DTR89" s="1"/>
      <c r="DTS89" s="1"/>
      <c r="DTT89" s="1"/>
      <c r="DTU89" s="1"/>
      <c r="DTV89" s="1"/>
      <c r="DTW89" s="1"/>
      <c r="DTX89" s="1"/>
      <c r="DTY89" s="1"/>
      <c r="DTZ89" s="1"/>
      <c r="DUA89" s="1"/>
      <c r="DUB89" s="1"/>
      <c r="DUC89" s="1"/>
      <c r="DUD89" s="1"/>
      <c r="DUE89" s="1"/>
      <c r="DUF89" s="1"/>
      <c r="DUG89" s="1"/>
      <c r="DUH89" s="1"/>
      <c r="DUI89" s="1"/>
      <c r="DUJ89" s="1"/>
      <c r="DUK89" s="1"/>
      <c r="DUL89" s="1"/>
      <c r="DUM89" s="1"/>
      <c r="DUN89" s="1"/>
      <c r="DUO89" s="1"/>
      <c r="DUP89" s="1"/>
      <c r="DUQ89" s="1"/>
      <c r="DUR89" s="1"/>
      <c r="DUS89" s="1"/>
      <c r="DUT89" s="1"/>
      <c r="DUU89" s="1"/>
      <c r="DUV89" s="1"/>
      <c r="DUW89" s="1"/>
      <c r="DUX89" s="1"/>
      <c r="DUY89" s="1"/>
      <c r="DUZ89" s="1"/>
      <c r="DVA89" s="1"/>
      <c r="DVB89" s="1"/>
      <c r="DVC89" s="1"/>
      <c r="DVD89" s="1"/>
      <c r="DVE89" s="1"/>
      <c r="DVF89" s="1"/>
      <c r="DVG89" s="1"/>
      <c r="DVH89" s="1"/>
      <c r="DVI89" s="1"/>
      <c r="DVJ89" s="1"/>
      <c r="DVK89" s="1"/>
      <c r="DVL89" s="1"/>
      <c r="DVM89" s="1"/>
      <c r="DVN89" s="1"/>
      <c r="DVO89" s="1"/>
      <c r="DVP89" s="1"/>
      <c r="DVQ89" s="1"/>
      <c r="DVR89" s="1"/>
      <c r="DVS89" s="1"/>
      <c r="DVT89" s="1"/>
      <c r="DVU89" s="1"/>
      <c r="DVV89" s="1"/>
      <c r="DVW89" s="1"/>
      <c r="DVX89" s="1"/>
      <c r="DVY89" s="1"/>
      <c r="DVZ89" s="1"/>
      <c r="DWA89" s="1"/>
      <c r="DWB89" s="1"/>
      <c r="DWC89" s="1"/>
      <c r="DWD89" s="1"/>
      <c r="DWE89" s="1"/>
      <c r="DWF89" s="1"/>
      <c r="DWG89" s="1"/>
      <c r="DWH89" s="1"/>
      <c r="DWI89" s="1"/>
      <c r="DWJ89" s="1"/>
      <c r="DWK89" s="1"/>
      <c r="DWL89" s="1"/>
      <c r="DWM89" s="1"/>
      <c r="DWN89" s="1"/>
      <c r="DWO89" s="1"/>
      <c r="DWP89" s="1"/>
      <c r="DWQ89" s="1"/>
      <c r="DWR89" s="1"/>
      <c r="DWS89" s="1"/>
      <c r="DWT89" s="1"/>
      <c r="DWU89" s="1"/>
      <c r="DWV89" s="1"/>
      <c r="DWW89" s="1"/>
      <c r="DWX89" s="1"/>
      <c r="DWY89" s="1"/>
      <c r="DWZ89" s="1"/>
      <c r="DXA89" s="1"/>
      <c r="DXB89" s="1"/>
      <c r="DXC89" s="1"/>
      <c r="DXD89" s="1"/>
      <c r="DXE89" s="1"/>
      <c r="DXF89" s="1"/>
      <c r="DXG89" s="1"/>
      <c r="DXH89" s="1"/>
      <c r="DXI89" s="1"/>
      <c r="DXJ89" s="1"/>
      <c r="DXK89" s="1"/>
      <c r="DXL89" s="1"/>
      <c r="DXM89" s="1"/>
      <c r="DXN89" s="1"/>
      <c r="DXO89" s="1"/>
      <c r="DXP89" s="1"/>
      <c r="DXQ89" s="1"/>
      <c r="DXR89" s="1"/>
      <c r="DXS89" s="1"/>
      <c r="DXT89" s="1"/>
      <c r="DXU89" s="1"/>
      <c r="DXV89" s="1"/>
      <c r="DXW89" s="1"/>
      <c r="DXX89" s="1"/>
      <c r="DXY89" s="1"/>
      <c r="DXZ89" s="1"/>
      <c r="DYA89" s="1"/>
      <c r="DYB89" s="1"/>
      <c r="DYC89" s="1"/>
      <c r="DYD89" s="1"/>
      <c r="DYE89" s="1"/>
      <c r="DYF89" s="1"/>
      <c r="DYG89" s="1"/>
      <c r="DYH89" s="1"/>
      <c r="DYI89" s="1"/>
      <c r="DYJ89" s="1"/>
      <c r="DYK89" s="1"/>
      <c r="DYL89" s="1"/>
      <c r="DYM89" s="1"/>
      <c r="DYN89" s="1"/>
      <c r="DYO89" s="1"/>
      <c r="DYP89" s="1"/>
      <c r="DYQ89" s="1"/>
      <c r="DYR89" s="1"/>
      <c r="DYS89" s="1"/>
      <c r="DYT89" s="1"/>
      <c r="DYU89" s="1"/>
      <c r="DYV89" s="1"/>
      <c r="DYW89" s="1"/>
      <c r="DYX89" s="1"/>
      <c r="DYY89" s="1"/>
      <c r="DYZ89" s="1"/>
      <c r="DZA89" s="1"/>
      <c r="DZB89" s="1"/>
      <c r="DZC89" s="1"/>
      <c r="DZD89" s="1"/>
      <c r="DZE89" s="1"/>
      <c r="DZF89" s="1"/>
      <c r="DZG89" s="1"/>
      <c r="DZH89" s="1"/>
      <c r="DZI89" s="1"/>
      <c r="DZJ89" s="1"/>
      <c r="DZK89" s="1"/>
      <c r="DZL89" s="1"/>
      <c r="DZM89" s="1"/>
      <c r="DZN89" s="1"/>
      <c r="DZO89" s="1"/>
      <c r="DZP89" s="1"/>
      <c r="DZQ89" s="1"/>
      <c r="DZR89" s="1"/>
      <c r="DZS89" s="1"/>
      <c r="DZT89" s="1"/>
      <c r="DZU89" s="1"/>
      <c r="DZV89" s="1"/>
      <c r="DZW89" s="1"/>
      <c r="DZX89" s="1"/>
      <c r="DZY89" s="1"/>
      <c r="DZZ89" s="1"/>
      <c r="EAA89" s="1"/>
      <c r="EAB89" s="1"/>
      <c r="EAC89" s="1"/>
      <c r="EAD89" s="1"/>
      <c r="EAE89" s="1"/>
      <c r="EAF89" s="1"/>
      <c r="EAG89" s="1"/>
      <c r="EAH89" s="1"/>
      <c r="EAI89" s="1"/>
      <c r="EAJ89" s="1"/>
      <c r="EAK89" s="1"/>
      <c r="EAL89" s="1"/>
      <c r="EAM89" s="1"/>
      <c r="EAN89" s="1"/>
      <c r="EAO89" s="1"/>
      <c r="EAP89" s="1"/>
      <c r="EAQ89" s="1"/>
      <c r="EAR89" s="1"/>
      <c r="EAS89" s="1"/>
      <c r="EAT89" s="1"/>
      <c r="EAU89" s="1"/>
      <c r="EAV89" s="1"/>
      <c r="EAW89" s="1"/>
      <c r="EAX89" s="1"/>
      <c r="EAY89" s="1"/>
      <c r="EAZ89" s="1"/>
      <c r="EBA89" s="1"/>
      <c r="EBB89" s="1"/>
      <c r="EBC89" s="1"/>
      <c r="EBD89" s="1"/>
      <c r="EBE89" s="1"/>
      <c r="EBF89" s="1"/>
      <c r="EBG89" s="1"/>
      <c r="EBH89" s="1"/>
      <c r="EBI89" s="1"/>
      <c r="EBJ89" s="1"/>
      <c r="EBK89" s="1"/>
      <c r="EBL89" s="1"/>
      <c r="EBM89" s="1"/>
      <c r="EBN89" s="1"/>
      <c r="EBO89" s="1"/>
      <c r="EBP89" s="1"/>
      <c r="EBQ89" s="1"/>
      <c r="EBR89" s="1"/>
      <c r="EBS89" s="1"/>
      <c r="EBT89" s="1"/>
      <c r="EBU89" s="1"/>
      <c r="EBV89" s="1"/>
      <c r="EBW89" s="1"/>
      <c r="EBX89" s="1"/>
      <c r="EBY89" s="1"/>
      <c r="EBZ89" s="1"/>
      <c r="ECA89" s="1"/>
      <c r="ECB89" s="1"/>
      <c r="ECC89" s="1"/>
      <c r="ECD89" s="1"/>
      <c r="ECE89" s="1"/>
      <c r="ECF89" s="1"/>
      <c r="ECG89" s="1"/>
      <c r="ECH89" s="1"/>
      <c r="ECI89" s="1"/>
      <c r="ECJ89" s="1"/>
      <c r="ECK89" s="1"/>
      <c r="ECL89" s="1"/>
      <c r="ECM89" s="1"/>
      <c r="ECN89" s="1"/>
      <c r="ECO89" s="1"/>
      <c r="ECP89" s="1"/>
      <c r="ECQ89" s="1"/>
      <c r="ECR89" s="1"/>
      <c r="ECS89" s="1"/>
      <c r="ECT89" s="1"/>
      <c r="ECU89" s="1"/>
      <c r="ECV89" s="1"/>
      <c r="ECW89" s="1"/>
      <c r="ECX89" s="1"/>
      <c r="ECY89" s="1"/>
      <c r="ECZ89" s="1"/>
      <c r="EDA89" s="1"/>
      <c r="EDB89" s="1"/>
      <c r="EDC89" s="1"/>
      <c r="EDD89" s="1"/>
      <c r="EDE89" s="1"/>
      <c r="EDF89" s="1"/>
      <c r="EDG89" s="1"/>
      <c r="EDH89" s="1"/>
      <c r="EDI89" s="1"/>
      <c r="EDJ89" s="1"/>
      <c r="EDK89" s="1"/>
      <c r="EDL89" s="1"/>
      <c r="EDM89" s="1"/>
      <c r="EDN89" s="1"/>
      <c r="EDO89" s="1"/>
      <c r="EDP89" s="1"/>
      <c r="EDQ89" s="1"/>
      <c r="EDR89" s="1"/>
      <c r="EDS89" s="1"/>
      <c r="EDT89" s="1"/>
      <c r="EDU89" s="1"/>
      <c r="EDV89" s="1"/>
      <c r="EDW89" s="1"/>
      <c r="EDX89" s="1"/>
      <c r="EDY89" s="1"/>
      <c r="EDZ89" s="1"/>
      <c r="EEA89" s="1"/>
      <c r="EEB89" s="1"/>
      <c r="EEC89" s="1"/>
      <c r="EED89" s="1"/>
      <c r="EEE89" s="1"/>
      <c r="EEF89" s="1"/>
      <c r="EEG89" s="1"/>
      <c r="EEH89" s="1"/>
      <c r="EEI89" s="1"/>
      <c r="EEJ89" s="1"/>
      <c r="EEK89" s="1"/>
      <c r="EEL89" s="1"/>
      <c r="EEM89" s="1"/>
      <c r="EEN89" s="1"/>
      <c r="EEO89" s="1"/>
      <c r="EEP89" s="1"/>
      <c r="EEQ89" s="1"/>
      <c r="EER89" s="1"/>
      <c r="EES89" s="1"/>
      <c r="EET89" s="1"/>
      <c r="EEU89" s="1"/>
      <c r="EEV89" s="1"/>
      <c r="EEW89" s="1"/>
      <c r="EEX89" s="1"/>
      <c r="EEY89" s="1"/>
      <c r="EEZ89" s="1"/>
      <c r="EFA89" s="1"/>
      <c r="EFB89" s="1"/>
      <c r="EFC89" s="1"/>
      <c r="EFD89" s="1"/>
      <c r="EFE89" s="1"/>
      <c r="EFF89" s="1"/>
      <c r="EFG89" s="1"/>
      <c r="EFH89" s="1"/>
      <c r="EFI89" s="1"/>
      <c r="EFJ89" s="1"/>
      <c r="EFK89" s="1"/>
      <c r="EFL89" s="1"/>
      <c r="EFM89" s="1"/>
      <c r="EFN89" s="1"/>
      <c r="EFO89" s="1"/>
      <c r="EFP89" s="1"/>
      <c r="EFQ89" s="1"/>
      <c r="EFR89" s="1"/>
      <c r="EFS89" s="1"/>
      <c r="EFT89" s="1"/>
      <c r="EFU89" s="1"/>
      <c r="EFV89" s="1"/>
      <c r="EFW89" s="1"/>
      <c r="EFX89" s="1"/>
      <c r="EFY89" s="1"/>
      <c r="EFZ89" s="1"/>
      <c r="EGA89" s="1"/>
      <c r="EGB89" s="1"/>
      <c r="EGC89" s="1"/>
      <c r="EGD89" s="1"/>
      <c r="EGE89" s="1"/>
      <c r="EGF89" s="1"/>
      <c r="EGG89" s="1"/>
      <c r="EGH89" s="1"/>
      <c r="EGI89" s="1"/>
      <c r="EGJ89" s="1"/>
      <c r="EGK89" s="1"/>
      <c r="EGL89" s="1"/>
      <c r="EGM89" s="1"/>
      <c r="EGN89" s="1"/>
      <c r="EGO89" s="1"/>
      <c r="EGP89" s="1"/>
      <c r="EGQ89" s="1"/>
      <c r="EGR89" s="1"/>
      <c r="EGS89" s="1"/>
      <c r="EGT89" s="1"/>
      <c r="EGU89" s="1"/>
      <c r="EGV89" s="1"/>
      <c r="EGW89" s="1"/>
      <c r="EGX89" s="1"/>
      <c r="EGY89" s="1"/>
      <c r="EGZ89" s="1"/>
      <c r="EHA89" s="1"/>
      <c r="EHB89" s="1"/>
      <c r="EHC89" s="1"/>
      <c r="EHD89" s="1"/>
      <c r="EHE89" s="1"/>
      <c r="EHF89" s="1"/>
      <c r="EHG89" s="1"/>
      <c r="EHH89" s="1"/>
      <c r="EHI89" s="1"/>
      <c r="EHJ89" s="1"/>
      <c r="EHK89" s="1"/>
      <c r="EHL89" s="1"/>
      <c r="EHM89" s="1"/>
      <c r="EHN89" s="1"/>
      <c r="EHO89" s="1"/>
      <c r="EHP89" s="1"/>
      <c r="EHQ89" s="1"/>
      <c r="EHR89" s="1"/>
      <c r="EHS89" s="1"/>
      <c r="EHT89" s="1"/>
      <c r="EHU89" s="1"/>
      <c r="EHV89" s="1"/>
      <c r="EHW89" s="1"/>
      <c r="EHX89" s="1"/>
      <c r="EHY89" s="1"/>
      <c r="EHZ89" s="1"/>
      <c r="EIA89" s="1"/>
      <c r="EIB89" s="1"/>
      <c r="EIC89" s="1"/>
      <c r="EID89" s="1"/>
      <c r="EIE89" s="1"/>
      <c r="EIF89" s="1"/>
      <c r="EIG89" s="1"/>
      <c r="EIH89" s="1"/>
      <c r="EII89" s="1"/>
      <c r="EIJ89" s="1"/>
      <c r="EIK89" s="1"/>
      <c r="EIL89" s="1"/>
      <c r="EIM89" s="1"/>
      <c r="EIN89" s="1"/>
      <c r="EIO89" s="1"/>
      <c r="EIP89" s="1"/>
      <c r="EIQ89" s="1"/>
      <c r="EIR89" s="1"/>
      <c r="EIS89" s="1"/>
      <c r="EIT89" s="1"/>
      <c r="EIU89" s="1"/>
      <c r="EIV89" s="1"/>
      <c r="EIW89" s="1"/>
      <c r="EIX89" s="1"/>
      <c r="EIY89" s="1"/>
      <c r="EIZ89" s="1"/>
      <c r="EJA89" s="1"/>
      <c r="EJB89" s="1"/>
      <c r="EJC89" s="1"/>
      <c r="EJD89" s="1"/>
      <c r="EJE89" s="1"/>
      <c r="EJF89" s="1"/>
      <c r="EJG89" s="1"/>
      <c r="EJH89" s="1"/>
      <c r="EJI89" s="1"/>
      <c r="EJJ89" s="1"/>
      <c r="EJK89" s="1"/>
      <c r="EJL89" s="1"/>
      <c r="EJM89" s="1"/>
      <c r="EJN89" s="1"/>
      <c r="EJO89" s="1"/>
      <c r="EJP89" s="1"/>
      <c r="EJQ89" s="1"/>
      <c r="EJR89" s="1"/>
      <c r="EJS89" s="1"/>
      <c r="EJT89" s="1"/>
      <c r="EJU89" s="1"/>
      <c r="EJV89" s="1"/>
      <c r="EJW89" s="1"/>
      <c r="EJX89" s="1"/>
      <c r="EJY89" s="1"/>
      <c r="EJZ89" s="1"/>
      <c r="EKA89" s="1"/>
      <c r="EKB89" s="1"/>
      <c r="EKC89" s="1"/>
      <c r="EKD89" s="1"/>
      <c r="EKE89" s="1"/>
      <c r="EKF89" s="1"/>
      <c r="EKG89" s="1"/>
      <c r="EKH89" s="1"/>
      <c r="EKI89" s="1"/>
      <c r="EKJ89" s="1"/>
      <c r="EKK89" s="1"/>
      <c r="EKL89" s="1"/>
      <c r="EKM89" s="1"/>
      <c r="EKN89" s="1"/>
      <c r="EKO89" s="1"/>
      <c r="EKP89" s="1"/>
      <c r="EKQ89" s="1"/>
      <c r="EKR89" s="1"/>
      <c r="EKS89" s="1"/>
      <c r="EKT89" s="1"/>
      <c r="EKU89" s="1"/>
      <c r="EKV89" s="1"/>
      <c r="EKW89" s="1"/>
      <c r="EKX89" s="1"/>
      <c r="EKY89" s="1"/>
      <c r="EKZ89" s="1"/>
      <c r="ELA89" s="1"/>
      <c r="ELB89" s="1"/>
      <c r="ELC89" s="1"/>
      <c r="ELD89" s="1"/>
      <c r="ELE89" s="1"/>
      <c r="ELF89" s="1"/>
      <c r="ELG89" s="1"/>
      <c r="ELH89" s="1"/>
      <c r="ELI89" s="1"/>
      <c r="ELJ89" s="1"/>
      <c r="ELK89" s="1"/>
      <c r="ELL89" s="1"/>
      <c r="ELM89" s="1"/>
      <c r="ELN89" s="1"/>
      <c r="ELO89" s="1"/>
      <c r="ELP89" s="1"/>
      <c r="ELQ89" s="1"/>
      <c r="ELR89" s="1"/>
      <c r="ELS89" s="1"/>
      <c r="ELT89" s="1"/>
      <c r="ELU89" s="1"/>
      <c r="ELV89" s="1"/>
      <c r="ELW89" s="1"/>
      <c r="ELX89" s="1"/>
      <c r="ELY89" s="1"/>
      <c r="ELZ89" s="1"/>
      <c r="EMA89" s="1"/>
      <c r="EMB89" s="1"/>
      <c r="EMC89" s="1"/>
      <c r="EMD89" s="1"/>
      <c r="EME89" s="1"/>
      <c r="EMF89" s="1"/>
      <c r="EMG89" s="1"/>
      <c r="EMH89" s="1"/>
      <c r="EMI89" s="1"/>
      <c r="EMJ89" s="1"/>
      <c r="EMK89" s="1"/>
      <c r="EML89" s="1"/>
      <c r="EMM89" s="1"/>
      <c r="EMN89" s="1"/>
      <c r="EMO89" s="1"/>
      <c r="EMP89" s="1"/>
      <c r="EMQ89" s="1"/>
      <c r="EMR89" s="1"/>
      <c r="EMS89" s="1"/>
      <c r="EMT89" s="1"/>
      <c r="EMU89" s="1"/>
      <c r="EMV89" s="1"/>
      <c r="EMW89" s="1"/>
      <c r="EMX89" s="1"/>
      <c r="EMY89" s="1"/>
      <c r="EMZ89" s="1"/>
      <c r="ENA89" s="1"/>
      <c r="ENB89" s="1"/>
      <c r="ENC89" s="1"/>
      <c r="END89" s="1"/>
      <c r="ENE89" s="1"/>
      <c r="ENF89" s="1"/>
      <c r="ENG89" s="1"/>
      <c r="ENH89" s="1"/>
      <c r="ENI89" s="1"/>
      <c r="ENJ89" s="1"/>
      <c r="ENK89" s="1"/>
      <c r="ENL89" s="1"/>
      <c r="ENM89" s="1"/>
      <c r="ENN89" s="1"/>
      <c r="ENO89" s="1"/>
      <c r="ENP89" s="1"/>
      <c r="ENQ89" s="1"/>
      <c r="ENR89" s="1"/>
      <c r="ENS89" s="1"/>
      <c r="ENT89" s="1"/>
      <c r="ENU89" s="1"/>
      <c r="ENV89" s="1"/>
      <c r="ENW89" s="1"/>
      <c r="ENX89" s="1"/>
      <c r="ENY89" s="1"/>
      <c r="ENZ89" s="1"/>
      <c r="EOA89" s="1"/>
      <c r="EOB89" s="1"/>
      <c r="EOC89" s="1"/>
      <c r="EOD89" s="1"/>
      <c r="EOE89" s="1"/>
      <c r="EOF89" s="1"/>
      <c r="EOG89" s="1"/>
      <c r="EOH89" s="1"/>
      <c r="EOI89" s="1"/>
      <c r="EOJ89" s="1"/>
      <c r="EOK89" s="1"/>
      <c r="EOL89" s="1"/>
      <c r="EOM89" s="1"/>
      <c r="EON89" s="1"/>
      <c r="EOO89" s="1"/>
      <c r="EOP89" s="1"/>
      <c r="EOQ89" s="1"/>
      <c r="EOR89" s="1"/>
      <c r="EOS89" s="1"/>
      <c r="EOT89" s="1"/>
      <c r="EOU89" s="1"/>
      <c r="EOV89" s="1"/>
      <c r="EOW89" s="1"/>
      <c r="EOX89" s="1"/>
      <c r="EOY89" s="1"/>
      <c r="EOZ89" s="1"/>
      <c r="EPA89" s="1"/>
      <c r="EPB89" s="1"/>
      <c r="EPC89" s="1"/>
      <c r="EPD89" s="1"/>
      <c r="EPE89" s="1"/>
      <c r="EPF89" s="1"/>
      <c r="EPG89" s="1"/>
      <c r="EPH89" s="1"/>
      <c r="EPI89" s="1"/>
      <c r="EPJ89" s="1"/>
      <c r="EPK89" s="1"/>
      <c r="EPL89" s="1"/>
      <c r="EPM89" s="1"/>
      <c r="EPN89" s="1"/>
      <c r="EPO89" s="1"/>
      <c r="EPP89" s="1"/>
      <c r="EPQ89" s="1"/>
      <c r="EPR89" s="1"/>
      <c r="EPS89" s="1"/>
      <c r="EPT89" s="1"/>
      <c r="EPU89" s="1"/>
      <c r="EPV89" s="1"/>
      <c r="EPW89" s="1"/>
      <c r="EPX89" s="1"/>
      <c r="EPY89" s="1"/>
      <c r="EPZ89" s="1"/>
      <c r="EQA89" s="1"/>
      <c r="EQB89" s="1"/>
      <c r="EQC89" s="1"/>
      <c r="EQD89" s="1"/>
      <c r="EQE89" s="1"/>
      <c r="EQF89" s="1"/>
      <c r="EQG89" s="1"/>
      <c r="EQH89" s="1"/>
      <c r="EQI89" s="1"/>
      <c r="EQJ89" s="1"/>
      <c r="EQK89" s="1"/>
      <c r="EQL89" s="1"/>
      <c r="EQM89" s="1"/>
      <c r="EQN89" s="1"/>
      <c r="EQO89" s="1"/>
      <c r="EQP89" s="1"/>
      <c r="EQQ89" s="1"/>
      <c r="EQR89" s="1"/>
      <c r="EQS89" s="1"/>
      <c r="EQT89" s="1"/>
      <c r="EQU89" s="1"/>
      <c r="EQV89" s="1"/>
      <c r="EQW89" s="1"/>
      <c r="EQX89" s="1"/>
      <c r="EQY89" s="1"/>
      <c r="EQZ89" s="1"/>
      <c r="ERA89" s="1"/>
      <c r="ERB89" s="1"/>
      <c r="ERC89" s="1"/>
      <c r="ERD89" s="1"/>
      <c r="ERE89" s="1"/>
      <c r="ERF89" s="1"/>
      <c r="ERG89" s="1"/>
      <c r="ERH89" s="1"/>
      <c r="ERI89" s="1"/>
      <c r="ERJ89" s="1"/>
      <c r="ERK89" s="1"/>
      <c r="ERL89" s="1"/>
      <c r="ERM89" s="1"/>
      <c r="ERN89" s="1"/>
      <c r="ERO89" s="1"/>
      <c r="ERP89" s="1"/>
      <c r="ERQ89" s="1"/>
      <c r="ERR89" s="1"/>
      <c r="ERS89" s="1"/>
      <c r="ERT89" s="1"/>
      <c r="ERU89" s="1"/>
      <c r="ERV89" s="1"/>
      <c r="ERW89" s="1"/>
      <c r="ERX89" s="1"/>
      <c r="ERY89" s="1"/>
      <c r="ERZ89" s="1"/>
      <c r="ESA89" s="1"/>
      <c r="ESB89" s="1"/>
      <c r="ESC89" s="1"/>
      <c r="ESD89" s="1"/>
      <c r="ESE89" s="1"/>
      <c r="ESF89" s="1"/>
      <c r="ESG89" s="1"/>
      <c r="ESH89" s="1"/>
      <c r="ESI89" s="1"/>
      <c r="ESJ89" s="1"/>
      <c r="ESK89" s="1"/>
      <c r="ESL89" s="1"/>
      <c r="ESM89" s="1"/>
      <c r="ESN89" s="1"/>
      <c r="ESO89" s="1"/>
      <c r="ESP89" s="1"/>
      <c r="ESQ89" s="1"/>
      <c r="ESR89" s="1"/>
      <c r="ESS89" s="1"/>
      <c r="EST89" s="1"/>
      <c r="ESU89" s="1"/>
      <c r="ESV89" s="1"/>
      <c r="ESW89" s="1"/>
      <c r="ESX89" s="1"/>
      <c r="ESY89" s="1"/>
      <c r="ESZ89" s="1"/>
      <c r="ETA89" s="1"/>
      <c r="ETB89" s="1"/>
      <c r="ETC89" s="1"/>
      <c r="ETD89" s="1"/>
      <c r="ETE89" s="1"/>
      <c r="ETF89" s="1"/>
      <c r="ETG89" s="1"/>
      <c r="ETH89" s="1"/>
      <c r="ETI89" s="1"/>
      <c r="ETJ89" s="1"/>
      <c r="ETK89" s="1"/>
      <c r="ETL89" s="1"/>
      <c r="ETM89" s="1"/>
      <c r="ETN89" s="1"/>
      <c r="ETO89" s="1"/>
      <c r="ETP89" s="1"/>
      <c r="ETQ89" s="1"/>
      <c r="ETR89" s="1"/>
      <c r="ETS89" s="1"/>
      <c r="ETT89" s="1"/>
      <c r="ETU89" s="1"/>
      <c r="ETV89" s="1"/>
      <c r="ETW89" s="1"/>
      <c r="ETX89" s="1"/>
      <c r="ETY89" s="1"/>
      <c r="ETZ89" s="1"/>
      <c r="EUA89" s="1"/>
      <c r="EUB89" s="1"/>
      <c r="EUC89" s="1"/>
      <c r="EUD89" s="1"/>
      <c r="EUE89" s="1"/>
      <c r="EUF89" s="1"/>
      <c r="EUG89" s="1"/>
      <c r="EUH89" s="1"/>
      <c r="EUI89" s="1"/>
      <c r="EUJ89" s="1"/>
      <c r="EUK89" s="1"/>
      <c r="EUL89" s="1"/>
      <c r="EUM89" s="1"/>
      <c r="EUN89" s="1"/>
      <c r="EUO89" s="1"/>
      <c r="EUP89" s="1"/>
      <c r="EUQ89" s="1"/>
      <c r="EUR89" s="1"/>
      <c r="EUS89" s="1"/>
      <c r="EUT89" s="1"/>
      <c r="EUU89" s="1"/>
      <c r="EUV89" s="1"/>
      <c r="EUW89" s="1"/>
      <c r="EUX89" s="1"/>
      <c r="EUY89" s="1"/>
      <c r="EUZ89" s="1"/>
      <c r="EVA89" s="1"/>
      <c r="EVB89" s="1"/>
      <c r="EVC89" s="1"/>
      <c r="EVD89" s="1"/>
      <c r="EVE89" s="1"/>
      <c r="EVF89" s="1"/>
      <c r="EVG89" s="1"/>
      <c r="EVH89" s="1"/>
      <c r="EVI89" s="1"/>
      <c r="EVJ89" s="1"/>
      <c r="EVK89" s="1"/>
      <c r="EVL89" s="1"/>
      <c r="EVM89" s="1"/>
      <c r="EVN89" s="1"/>
      <c r="EVO89" s="1"/>
      <c r="EVP89" s="1"/>
      <c r="EVQ89" s="1"/>
      <c r="EVR89" s="1"/>
      <c r="EVS89" s="1"/>
      <c r="EVT89" s="1"/>
      <c r="EVU89" s="1"/>
      <c r="EVV89" s="1"/>
      <c r="EVW89" s="1"/>
      <c r="EVX89" s="1"/>
      <c r="EVY89" s="1"/>
      <c r="EVZ89" s="1"/>
      <c r="EWA89" s="1"/>
      <c r="EWB89" s="1"/>
      <c r="EWC89" s="1"/>
      <c r="EWD89" s="1"/>
      <c r="EWE89" s="1"/>
      <c r="EWF89" s="1"/>
      <c r="EWG89" s="1"/>
      <c r="EWH89" s="1"/>
      <c r="EWI89" s="1"/>
      <c r="EWJ89" s="1"/>
      <c r="EWK89" s="1"/>
      <c r="EWL89" s="1"/>
      <c r="EWM89" s="1"/>
      <c r="EWN89" s="1"/>
      <c r="EWO89" s="1"/>
      <c r="EWP89" s="1"/>
      <c r="EWQ89" s="1"/>
      <c r="EWR89" s="1"/>
      <c r="EWS89" s="1"/>
      <c r="EWT89" s="1"/>
      <c r="EWU89" s="1"/>
      <c r="EWV89" s="1"/>
      <c r="EWW89" s="1"/>
      <c r="EWX89" s="1"/>
      <c r="EWY89" s="1"/>
      <c r="EWZ89" s="1"/>
      <c r="EXA89" s="1"/>
      <c r="EXB89" s="1"/>
      <c r="EXC89" s="1"/>
      <c r="EXD89" s="1"/>
      <c r="EXE89" s="1"/>
      <c r="EXF89" s="1"/>
      <c r="EXG89" s="1"/>
      <c r="EXH89" s="1"/>
      <c r="EXI89" s="1"/>
      <c r="EXJ89" s="1"/>
      <c r="EXK89" s="1"/>
      <c r="EXL89" s="1"/>
      <c r="EXM89" s="1"/>
      <c r="EXN89" s="1"/>
      <c r="EXO89" s="1"/>
      <c r="EXP89" s="1"/>
      <c r="EXQ89" s="1"/>
      <c r="EXR89" s="1"/>
      <c r="EXS89" s="1"/>
      <c r="EXT89" s="1"/>
      <c r="EXU89" s="1"/>
      <c r="EXV89" s="1"/>
      <c r="EXW89" s="1"/>
      <c r="EXX89" s="1"/>
      <c r="EXY89" s="1"/>
      <c r="EXZ89" s="1"/>
      <c r="EYA89" s="1"/>
      <c r="EYB89" s="1"/>
      <c r="EYC89" s="1"/>
      <c r="EYD89" s="1"/>
      <c r="EYE89" s="1"/>
      <c r="EYF89" s="1"/>
      <c r="EYG89" s="1"/>
      <c r="EYH89" s="1"/>
      <c r="EYI89" s="1"/>
      <c r="EYJ89" s="1"/>
      <c r="EYK89" s="1"/>
      <c r="EYL89" s="1"/>
      <c r="EYM89" s="1"/>
      <c r="EYN89" s="1"/>
      <c r="EYO89" s="1"/>
      <c r="EYP89" s="1"/>
      <c r="EYQ89" s="1"/>
      <c r="EYR89" s="1"/>
      <c r="EYS89" s="1"/>
      <c r="EYT89" s="1"/>
      <c r="EYU89" s="1"/>
      <c r="EYV89" s="1"/>
      <c r="EYW89" s="1"/>
      <c r="EYX89" s="1"/>
      <c r="EYY89" s="1"/>
      <c r="EYZ89" s="1"/>
      <c r="EZA89" s="1"/>
      <c r="EZB89" s="1"/>
      <c r="EZC89" s="1"/>
      <c r="EZD89" s="1"/>
      <c r="EZE89" s="1"/>
      <c r="EZF89" s="1"/>
      <c r="EZG89" s="1"/>
      <c r="EZH89" s="1"/>
      <c r="EZI89" s="1"/>
      <c r="EZJ89" s="1"/>
      <c r="EZK89" s="1"/>
      <c r="EZL89" s="1"/>
      <c r="EZM89" s="1"/>
      <c r="EZN89" s="1"/>
      <c r="EZO89" s="1"/>
      <c r="EZP89" s="1"/>
      <c r="EZQ89" s="1"/>
      <c r="EZR89" s="1"/>
      <c r="EZS89" s="1"/>
      <c r="EZT89" s="1"/>
      <c r="EZU89" s="1"/>
      <c r="EZV89" s="1"/>
      <c r="EZW89" s="1"/>
      <c r="EZX89" s="1"/>
      <c r="EZY89" s="1"/>
      <c r="EZZ89" s="1"/>
      <c r="FAA89" s="1"/>
      <c r="FAB89" s="1"/>
      <c r="FAC89" s="1"/>
      <c r="FAD89" s="1"/>
      <c r="FAE89" s="1"/>
      <c r="FAF89" s="1"/>
      <c r="FAG89" s="1"/>
      <c r="FAH89" s="1"/>
      <c r="FAI89" s="1"/>
      <c r="FAJ89" s="1"/>
      <c r="FAK89" s="1"/>
      <c r="FAL89" s="1"/>
      <c r="FAM89" s="1"/>
      <c r="FAN89" s="1"/>
      <c r="FAO89" s="1"/>
      <c r="FAP89" s="1"/>
      <c r="FAQ89" s="1"/>
      <c r="FAR89" s="1"/>
      <c r="FAS89" s="1"/>
      <c r="FAT89" s="1"/>
      <c r="FAU89" s="1"/>
      <c r="FAV89" s="1"/>
      <c r="FAW89" s="1"/>
      <c r="FAX89" s="1"/>
      <c r="FAY89" s="1"/>
      <c r="FAZ89" s="1"/>
      <c r="FBA89" s="1"/>
      <c r="FBB89" s="1"/>
      <c r="FBC89" s="1"/>
      <c r="FBD89" s="1"/>
      <c r="FBE89" s="1"/>
      <c r="FBF89" s="1"/>
      <c r="FBG89" s="1"/>
      <c r="FBH89" s="1"/>
      <c r="FBI89" s="1"/>
      <c r="FBJ89" s="1"/>
      <c r="FBK89" s="1"/>
      <c r="FBL89" s="1"/>
      <c r="FBM89" s="1"/>
      <c r="FBN89" s="1"/>
      <c r="FBO89" s="1"/>
      <c r="FBP89" s="1"/>
      <c r="FBQ89" s="1"/>
      <c r="FBR89" s="1"/>
      <c r="FBS89" s="1"/>
      <c r="FBT89" s="1"/>
      <c r="FBU89" s="1"/>
      <c r="FBV89" s="1"/>
      <c r="FBW89" s="1"/>
      <c r="FBX89" s="1"/>
      <c r="FBY89" s="1"/>
      <c r="FBZ89" s="1"/>
      <c r="FCA89" s="1"/>
      <c r="FCB89" s="1"/>
      <c r="FCC89" s="1"/>
      <c r="FCD89" s="1"/>
      <c r="FCE89" s="1"/>
      <c r="FCF89" s="1"/>
      <c r="FCG89" s="1"/>
      <c r="FCH89" s="1"/>
      <c r="FCI89" s="1"/>
      <c r="FCJ89" s="1"/>
      <c r="FCK89" s="1"/>
      <c r="FCL89" s="1"/>
      <c r="FCM89" s="1"/>
      <c r="FCN89" s="1"/>
      <c r="FCO89" s="1"/>
      <c r="FCP89" s="1"/>
      <c r="FCQ89" s="1"/>
      <c r="FCR89" s="1"/>
      <c r="FCS89" s="1"/>
      <c r="FCT89" s="1"/>
      <c r="FCU89" s="1"/>
      <c r="FCV89" s="1"/>
      <c r="FCW89" s="1"/>
      <c r="FCX89" s="1"/>
      <c r="FCY89" s="1"/>
      <c r="FCZ89" s="1"/>
      <c r="FDA89" s="1"/>
      <c r="FDB89" s="1"/>
      <c r="FDC89" s="1"/>
      <c r="FDD89" s="1"/>
      <c r="FDE89" s="1"/>
      <c r="FDF89" s="1"/>
      <c r="FDG89" s="1"/>
      <c r="FDH89" s="1"/>
      <c r="FDI89" s="1"/>
      <c r="FDJ89" s="1"/>
      <c r="FDK89" s="1"/>
      <c r="FDL89" s="1"/>
      <c r="FDM89" s="1"/>
      <c r="FDN89" s="1"/>
      <c r="FDO89" s="1"/>
      <c r="FDP89" s="1"/>
      <c r="FDQ89" s="1"/>
      <c r="FDR89" s="1"/>
      <c r="FDS89" s="1"/>
      <c r="FDT89" s="1"/>
      <c r="FDU89" s="1"/>
      <c r="FDV89" s="1"/>
      <c r="FDW89" s="1"/>
      <c r="FDX89" s="1"/>
      <c r="FDY89" s="1"/>
      <c r="FDZ89" s="1"/>
      <c r="FEA89" s="1"/>
      <c r="FEB89" s="1"/>
      <c r="FEC89" s="1"/>
      <c r="FED89" s="1"/>
      <c r="FEE89" s="1"/>
      <c r="FEF89" s="1"/>
      <c r="FEG89" s="1"/>
      <c r="FEH89" s="1"/>
      <c r="FEI89" s="1"/>
      <c r="FEJ89" s="1"/>
      <c r="FEK89" s="1"/>
      <c r="FEL89" s="1"/>
      <c r="FEM89" s="1"/>
      <c r="FEN89" s="1"/>
      <c r="FEO89" s="1"/>
      <c r="FEP89" s="1"/>
      <c r="FEQ89" s="1"/>
      <c r="FER89" s="1"/>
      <c r="FES89" s="1"/>
      <c r="FET89" s="1"/>
      <c r="FEU89" s="1"/>
      <c r="FEV89" s="1"/>
      <c r="FEW89" s="1"/>
      <c r="FEX89" s="1"/>
      <c r="FEY89" s="1"/>
      <c r="FEZ89" s="1"/>
      <c r="FFA89" s="1"/>
      <c r="FFB89" s="1"/>
      <c r="FFC89" s="1"/>
      <c r="FFD89" s="1"/>
      <c r="FFE89" s="1"/>
      <c r="FFF89" s="1"/>
      <c r="FFG89" s="1"/>
      <c r="FFH89" s="1"/>
      <c r="FFI89" s="1"/>
      <c r="FFJ89" s="1"/>
      <c r="FFK89" s="1"/>
      <c r="FFL89" s="1"/>
      <c r="FFM89" s="1"/>
      <c r="FFN89" s="1"/>
      <c r="FFO89" s="1"/>
      <c r="FFP89" s="1"/>
      <c r="FFQ89" s="1"/>
      <c r="FFR89" s="1"/>
      <c r="FFS89" s="1"/>
      <c r="FFT89" s="1"/>
      <c r="FFU89" s="1"/>
      <c r="FFV89" s="1"/>
      <c r="FFW89" s="1"/>
      <c r="FFX89" s="1"/>
      <c r="FFY89" s="1"/>
      <c r="FFZ89" s="1"/>
      <c r="FGA89" s="1"/>
      <c r="FGB89" s="1"/>
      <c r="FGC89" s="1"/>
      <c r="FGD89" s="1"/>
      <c r="FGE89" s="1"/>
      <c r="FGF89" s="1"/>
      <c r="FGG89" s="1"/>
      <c r="FGH89" s="1"/>
      <c r="FGI89" s="1"/>
      <c r="FGJ89" s="1"/>
      <c r="FGK89" s="1"/>
      <c r="FGL89" s="1"/>
      <c r="FGM89" s="1"/>
      <c r="FGN89" s="1"/>
      <c r="FGO89" s="1"/>
      <c r="FGP89" s="1"/>
      <c r="FGQ89" s="1"/>
      <c r="FGR89" s="1"/>
      <c r="FGS89" s="1"/>
      <c r="FGT89" s="1"/>
      <c r="FGU89" s="1"/>
      <c r="FGV89" s="1"/>
      <c r="FGW89" s="1"/>
      <c r="FGX89" s="1"/>
      <c r="FGY89" s="1"/>
      <c r="FGZ89" s="1"/>
      <c r="FHA89" s="1"/>
      <c r="FHB89" s="1"/>
      <c r="FHC89" s="1"/>
      <c r="FHD89" s="1"/>
      <c r="FHE89" s="1"/>
      <c r="FHF89" s="1"/>
      <c r="FHG89" s="1"/>
      <c r="FHH89" s="1"/>
      <c r="FHI89" s="1"/>
      <c r="FHJ89" s="1"/>
      <c r="FHK89" s="1"/>
      <c r="FHL89" s="1"/>
      <c r="FHM89" s="1"/>
      <c r="FHN89" s="1"/>
      <c r="FHO89" s="1"/>
      <c r="FHP89" s="1"/>
      <c r="FHQ89" s="1"/>
      <c r="FHR89" s="1"/>
      <c r="FHS89" s="1"/>
      <c r="FHT89" s="1"/>
      <c r="FHU89" s="1"/>
      <c r="FHV89" s="1"/>
      <c r="FHW89" s="1"/>
      <c r="FHX89" s="1"/>
      <c r="FHY89" s="1"/>
      <c r="FHZ89" s="1"/>
      <c r="FIA89" s="1"/>
      <c r="FIB89" s="1"/>
      <c r="FIC89" s="1"/>
      <c r="FID89" s="1"/>
      <c r="FIE89" s="1"/>
      <c r="FIF89" s="1"/>
      <c r="FIG89" s="1"/>
      <c r="FIH89" s="1"/>
      <c r="FII89" s="1"/>
      <c r="FIJ89" s="1"/>
      <c r="FIK89" s="1"/>
      <c r="FIL89" s="1"/>
      <c r="FIM89" s="1"/>
      <c r="FIN89" s="1"/>
      <c r="FIO89" s="1"/>
      <c r="FIP89" s="1"/>
      <c r="FIQ89" s="1"/>
      <c r="FIR89" s="1"/>
      <c r="FIS89" s="1"/>
      <c r="FIT89" s="1"/>
      <c r="FIU89" s="1"/>
      <c r="FIV89" s="1"/>
      <c r="FIW89" s="1"/>
      <c r="FIX89" s="1"/>
      <c r="FIY89" s="1"/>
      <c r="FIZ89" s="1"/>
      <c r="FJA89" s="1"/>
      <c r="FJB89" s="1"/>
      <c r="FJC89" s="1"/>
      <c r="FJD89" s="1"/>
      <c r="FJE89" s="1"/>
      <c r="FJF89" s="1"/>
      <c r="FJG89" s="1"/>
      <c r="FJH89" s="1"/>
      <c r="FJI89" s="1"/>
      <c r="FJJ89" s="1"/>
      <c r="FJK89" s="1"/>
      <c r="FJL89" s="1"/>
      <c r="FJM89" s="1"/>
      <c r="FJN89" s="1"/>
      <c r="FJO89" s="1"/>
      <c r="FJP89" s="1"/>
      <c r="FJQ89" s="1"/>
      <c r="FJR89" s="1"/>
      <c r="FJS89" s="1"/>
      <c r="FJT89" s="1"/>
      <c r="FJU89" s="1"/>
      <c r="FJV89" s="1"/>
      <c r="FJW89" s="1"/>
      <c r="FJX89" s="1"/>
      <c r="FJY89" s="1"/>
      <c r="FJZ89" s="1"/>
      <c r="FKA89" s="1"/>
      <c r="FKB89" s="1"/>
      <c r="FKC89" s="1"/>
      <c r="FKD89" s="1"/>
      <c r="FKE89" s="1"/>
      <c r="FKF89" s="1"/>
      <c r="FKG89" s="1"/>
      <c r="FKH89" s="1"/>
      <c r="FKI89" s="1"/>
      <c r="FKJ89" s="1"/>
      <c r="FKK89" s="1"/>
      <c r="FKL89" s="1"/>
      <c r="FKM89" s="1"/>
      <c r="FKN89" s="1"/>
      <c r="FKO89" s="1"/>
      <c r="FKP89" s="1"/>
      <c r="FKQ89" s="1"/>
      <c r="FKR89" s="1"/>
      <c r="FKS89" s="1"/>
      <c r="FKT89" s="1"/>
      <c r="FKU89" s="1"/>
      <c r="FKV89" s="1"/>
      <c r="FKW89" s="1"/>
      <c r="FKX89" s="1"/>
      <c r="FKY89" s="1"/>
      <c r="FKZ89" s="1"/>
      <c r="FLA89" s="1"/>
      <c r="FLB89" s="1"/>
      <c r="FLC89" s="1"/>
      <c r="FLD89" s="1"/>
      <c r="FLE89" s="1"/>
      <c r="FLF89" s="1"/>
      <c r="FLG89" s="1"/>
      <c r="FLH89" s="1"/>
      <c r="FLI89" s="1"/>
      <c r="FLJ89" s="1"/>
      <c r="FLK89" s="1"/>
      <c r="FLL89" s="1"/>
      <c r="FLM89" s="1"/>
      <c r="FLN89" s="1"/>
      <c r="FLO89" s="1"/>
      <c r="FLP89" s="1"/>
      <c r="FLQ89" s="1"/>
      <c r="FLR89" s="1"/>
      <c r="FLS89" s="1"/>
      <c r="FLT89" s="1"/>
      <c r="FLU89" s="1"/>
      <c r="FLV89" s="1"/>
      <c r="FLW89" s="1"/>
      <c r="FLX89" s="1"/>
      <c r="FLY89" s="1"/>
      <c r="FLZ89" s="1"/>
      <c r="FMA89" s="1"/>
      <c r="FMB89" s="1"/>
      <c r="FMC89" s="1"/>
      <c r="FMD89" s="1"/>
      <c r="FME89" s="1"/>
      <c r="FMF89" s="1"/>
      <c r="FMG89" s="1"/>
      <c r="FMH89" s="1"/>
      <c r="FMI89" s="1"/>
      <c r="FMJ89" s="1"/>
      <c r="FMK89" s="1"/>
      <c r="FML89" s="1"/>
      <c r="FMM89" s="1"/>
      <c r="FMN89" s="1"/>
      <c r="FMO89" s="1"/>
      <c r="FMP89" s="1"/>
      <c r="FMQ89" s="1"/>
      <c r="FMR89" s="1"/>
      <c r="FMS89" s="1"/>
      <c r="FMT89" s="1"/>
      <c r="FMU89" s="1"/>
      <c r="FMV89" s="1"/>
      <c r="FMW89" s="1"/>
      <c r="FMX89" s="1"/>
      <c r="FMY89" s="1"/>
      <c r="FMZ89" s="1"/>
      <c r="FNA89" s="1"/>
      <c r="FNB89" s="1"/>
      <c r="FNC89" s="1"/>
      <c r="FND89" s="1"/>
      <c r="FNE89" s="1"/>
      <c r="FNF89" s="1"/>
      <c r="FNG89" s="1"/>
      <c r="FNH89" s="1"/>
      <c r="FNI89" s="1"/>
      <c r="FNJ89" s="1"/>
      <c r="FNK89" s="1"/>
      <c r="FNL89" s="1"/>
      <c r="FNM89" s="1"/>
      <c r="FNN89" s="1"/>
      <c r="FNO89" s="1"/>
      <c r="FNP89" s="1"/>
      <c r="FNQ89" s="1"/>
      <c r="FNR89" s="1"/>
      <c r="FNS89" s="1"/>
      <c r="FNT89" s="1"/>
      <c r="FNU89" s="1"/>
      <c r="FNV89" s="1"/>
      <c r="FNW89" s="1"/>
      <c r="FNX89" s="1"/>
      <c r="FNY89" s="1"/>
      <c r="FNZ89" s="1"/>
      <c r="FOA89" s="1"/>
      <c r="FOB89" s="1"/>
      <c r="FOC89" s="1"/>
      <c r="FOD89" s="1"/>
      <c r="FOE89" s="1"/>
      <c r="FOF89" s="1"/>
      <c r="FOG89" s="1"/>
      <c r="FOH89" s="1"/>
      <c r="FOI89" s="1"/>
      <c r="FOJ89" s="1"/>
      <c r="FOK89" s="1"/>
      <c r="FOL89" s="1"/>
      <c r="FOM89" s="1"/>
      <c r="FON89" s="1"/>
      <c r="FOO89" s="1"/>
      <c r="FOP89" s="1"/>
      <c r="FOQ89" s="1"/>
      <c r="FOR89" s="1"/>
      <c r="FOS89" s="1"/>
      <c r="FOT89" s="1"/>
      <c r="FOU89" s="1"/>
      <c r="FOV89" s="1"/>
      <c r="FOW89" s="1"/>
      <c r="FOX89" s="1"/>
      <c r="FOY89" s="1"/>
      <c r="FOZ89" s="1"/>
      <c r="FPA89" s="1"/>
      <c r="FPB89" s="1"/>
      <c r="FPC89" s="1"/>
      <c r="FPD89" s="1"/>
      <c r="FPE89" s="1"/>
      <c r="FPF89" s="1"/>
      <c r="FPG89" s="1"/>
      <c r="FPH89" s="1"/>
      <c r="FPI89" s="1"/>
      <c r="FPJ89" s="1"/>
      <c r="FPK89" s="1"/>
      <c r="FPL89" s="1"/>
      <c r="FPM89" s="1"/>
      <c r="FPN89" s="1"/>
      <c r="FPO89" s="1"/>
      <c r="FPP89" s="1"/>
      <c r="FPQ89" s="1"/>
      <c r="FPR89" s="1"/>
      <c r="FPS89" s="1"/>
      <c r="FPT89" s="1"/>
      <c r="FPU89" s="1"/>
      <c r="FPV89" s="1"/>
      <c r="FPW89" s="1"/>
      <c r="FPX89" s="1"/>
      <c r="FPY89" s="1"/>
      <c r="FPZ89" s="1"/>
      <c r="FQA89" s="1"/>
      <c r="FQB89" s="1"/>
      <c r="FQC89" s="1"/>
      <c r="FQD89" s="1"/>
      <c r="FQE89" s="1"/>
      <c r="FQF89" s="1"/>
      <c r="FQG89" s="1"/>
      <c r="FQH89" s="1"/>
      <c r="FQI89" s="1"/>
      <c r="FQJ89" s="1"/>
      <c r="FQK89" s="1"/>
      <c r="FQL89" s="1"/>
      <c r="FQM89" s="1"/>
      <c r="FQN89" s="1"/>
      <c r="FQO89" s="1"/>
      <c r="FQP89" s="1"/>
      <c r="FQQ89" s="1"/>
      <c r="FQR89" s="1"/>
      <c r="FQS89" s="1"/>
      <c r="FQT89" s="1"/>
      <c r="FQU89" s="1"/>
      <c r="FQV89" s="1"/>
      <c r="FQW89" s="1"/>
      <c r="FQX89" s="1"/>
      <c r="FQY89" s="1"/>
      <c r="FQZ89" s="1"/>
      <c r="FRA89" s="1"/>
      <c r="FRB89" s="1"/>
      <c r="FRC89" s="1"/>
      <c r="FRD89" s="1"/>
      <c r="FRE89" s="1"/>
      <c r="FRF89" s="1"/>
      <c r="FRG89" s="1"/>
      <c r="FRH89" s="1"/>
      <c r="FRI89" s="1"/>
      <c r="FRJ89" s="1"/>
      <c r="FRK89" s="1"/>
      <c r="FRL89" s="1"/>
      <c r="FRM89" s="1"/>
      <c r="FRN89" s="1"/>
      <c r="FRO89" s="1"/>
      <c r="FRP89" s="1"/>
      <c r="FRQ89" s="1"/>
      <c r="FRR89" s="1"/>
      <c r="FRS89" s="1"/>
      <c r="FRT89" s="1"/>
      <c r="FRU89" s="1"/>
      <c r="FRV89" s="1"/>
      <c r="FRW89" s="1"/>
      <c r="FRX89" s="1"/>
      <c r="FRY89" s="1"/>
      <c r="FRZ89" s="1"/>
      <c r="FSA89" s="1"/>
      <c r="FSB89" s="1"/>
      <c r="FSC89" s="1"/>
      <c r="FSD89" s="1"/>
      <c r="FSE89" s="1"/>
      <c r="FSF89" s="1"/>
      <c r="FSG89" s="1"/>
      <c r="FSH89" s="1"/>
      <c r="FSI89" s="1"/>
      <c r="FSJ89" s="1"/>
      <c r="FSK89" s="1"/>
      <c r="FSL89" s="1"/>
      <c r="FSM89" s="1"/>
      <c r="FSN89" s="1"/>
      <c r="FSO89" s="1"/>
      <c r="FSP89" s="1"/>
      <c r="FSQ89" s="1"/>
      <c r="FSR89" s="1"/>
      <c r="FSS89" s="1"/>
      <c r="FST89" s="1"/>
      <c r="FSU89" s="1"/>
      <c r="FSV89" s="1"/>
      <c r="FSW89" s="1"/>
      <c r="FSX89" s="1"/>
      <c r="FSY89" s="1"/>
      <c r="FSZ89" s="1"/>
      <c r="FTA89" s="1"/>
      <c r="FTB89" s="1"/>
      <c r="FTC89" s="1"/>
      <c r="FTD89" s="1"/>
      <c r="FTE89" s="1"/>
      <c r="FTF89" s="1"/>
      <c r="FTG89" s="1"/>
      <c r="FTH89" s="1"/>
      <c r="FTI89" s="1"/>
      <c r="FTJ89" s="1"/>
      <c r="FTK89" s="1"/>
      <c r="FTL89" s="1"/>
      <c r="FTM89" s="1"/>
      <c r="FTN89" s="1"/>
      <c r="FTO89" s="1"/>
      <c r="FTP89" s="1"/>
      <c r="FTQ89" s="1"/>
      <c r="FTR89" s="1"/>
      <c r="FTS89" s="1"/>
      <c r="FTT89" s="1"/>
      <c r="FTU89" s="1"/>
      <c r="FTV89" s="1"/>
      <c r="FTW89" s="1"/>
      <c r="FTX89" s="1"/>
      <c r="FTY89" s="1"/>
      <c r="FTZ89" s="1"/>
      <c r="FUA89" s="1"/>
      <c r="FUB89" s="1"/>
      <c r="FUC89" s="1"/>
      <c r="FUD89" s="1"/>
      <c r="FUE89" s="1"/>
      <c r="FUF89" s="1"/>
      <c r="FUG89" s="1"/>
      <c r="FUH89" s="1"/>
      <c r="FUI89" s="1"/>
      <c r="FUJ89" s="1"/>
      <c r="FUK89" s="1"/>
      <c r="FUL89" s="1"/>
      <c r="FUM89" s="1"/>
      <c r="FUN89" s="1"/>
      <c r="FUO89" s="1"/>
      <c r="FUP89" s="1"/>
      <c r="FUQ89" s="1"/>
      <c r="FUR89" s="1"/>
      <c r="FUS89" s="1"/>
      <c r="FUT89" s="1"/>
      <c r="FUU89" s="1"/>
      <c r="FUV89" s="1"/>
      <c r="FUW89" s="1"/>
      <c r="FUX89" s="1"/>
      <c r="FUY89" s="1"/>
      <c r="FUZ89" s="1"/>
      <c r="FVA89" s="1"/>
      <c r="FVB89" s="1"/>
      <c r="FVC89" s="1"/>
      <c r="FVD89" s="1"/>
      <c r="FVE89" s="1"/>
      <c r="FVF89" s="1"/>
      <c r="FVG89" s="1"/>
      <c r="FVH89" s="1"/>
      <c r="FVI89" s="1"/>
      <c r="FVJ89" s="1"/>
      <c r="FVK89" s="1"/>
      <c r="FVL89" s="1"/>
      <c r="FVM89" s="1"/>
      <c r="FVN89" s="1"/>
      <c r="FVO89" s="1"/>
      <c r="FVP89" s="1"/>
      <c r="FVQ89" s="1"/>
      <c r="FVR89" s="1"/>
      <c r="FVS89" s="1"/>
      <c r="FVT89" s="1"/>
      <c r="FVU89" s="1"/>
      <c r="FVV89" s="1"/>
      <c r="FVW89" s="1"/>
      <c r="FVX89" s="1"/>
      <c r="FVY89" s="1"/>
      <c r="FVZ89" s="1"/>
      <c r="FWA89" s="1"/>
      <c r="FWB89" s="1"/>
      <c r="FWC89" s="1"/>
      <c r="FWD89" s="1"/>
      <c r="FWE89" s="1"/>
      <c r="FWF89" s="1"/>
      <c r="FWG89" s="1"/>
      <c r="FWH89" s="1"/>
      <c r="FWI89" s="1"/>
      <c r="FWJ89" s="1"/>
      <c r="FWK89" s="1"/>
      <c r="FWL89" s="1"/>
      <c r="FWM89" s="1"/>
      <c r="FWN89" s="1"/>
      <c r="FWO89" s="1"/>
      <c r="FWP89" s="1"/>
      <c r="FWQ89" s="1"/>
      <c r="FWR89" s="1"/>
      <c r="FWS89" s="1"/>
      <c r="FWT89" s="1"/>
      <c r="FWU89" s="1"/>
      <c r="FWV89" s="1"/>
      <c r="FWW89" s="1"/>
      <c r="FWX89" s="1"/>
      <c r="FWY89" s="1"/>
      <c r="FWZ89" s="1"/>
      <c r="FXA89" s="1"/>
      <c r="FXB89" s="1"/>
      <c r="FXC89" s="1"/>
      <c r="FXD89" s="1"/>
      <c r="FXE89" s="1"/>
      <c r="FXF89" s="1"/>
      <c r="FXG89" s="1"/>
      <c r="FXH89" s="1"/>
      <c r="FXI89" s="1"/>
      <c r="FXJ89" s="1"/>
      <c r="FXK89" s="1"/>
      <c r="FXL89" s="1"/>
      <c r="FXM89" s="1"/>
      <c r="FXN89" s="1"/>
      <c r="FXO89" s="1"/>
      <c r="FXP89" s="1"/>
      <c r="FXQ89" s="1"/>
      <c r="FXR89" s="1"/>
      <c r="FXS89" s="1"/>
      <c r="FXT89" s="1"/>
      <c r="FXU89" s="1"/>
      <c r="FXV89" s="1"/>
      <c r="FXW89" s="1"/>
      <c r="FXX89" s="1"/>
      <c r="FXY89" s="1"/>
      <c r="FXZ89" s="1"/>
      <c r="FYA89" s="1"/>
      <c r="FYB89" s="1"/>
      <c r="FYC89" s="1"/>
      <c r="FYD89" s="1"/>
      <c r="FYE89" s="1"/>
      <c r="FYF89" s="1"/>
      <c r="FYG89" s="1"/>
      <c r="FYH89" s="1"/>
      <c r="FYI89" s="1"/>
      <c r="FYJ89" s="1"/>
      <c r="FYK89" s="1"/>
      <c r="FYL89" s="1"/>
      <c r="FYM89" s="1"/>
      <c r="FYN89" s="1"/>
      <c r="FYO89" s="1"/>
      <c r="FYP89" s="1"/>
      <c r="FYQ89" s="1"/>
      <c r="FYR89" s="1"/>
      <c r="FYS89" s="1"/>
      <c r="FYT89" s="1"/>
      <c r="FYU89" s="1"/>
      <c r="FYV89" s="1"/>
      <c r="FYW89" s="1"/>
      <c r="FYX89" s="1"/>
      <c r="FYY89" s="1"/>
      <c r="FYZ89" s="1"/>
      <c r="FZA89" s="1"/>
      <c r="FZB89" s="1"/>
      <c r="FZC89" s="1"/>
      <c r="FZD89" s="1"/>
      <c r="FZE89" s="1"/>
      <c r="FZF89" s="1"/>
      <c r="FZG89" s="1"/>
      <c r="FZH89" s="1"/>
      <c r="FZI89" s="1"/>
      <c r="FZJ89" s="1"/>
      <c r="FZK89" s="1"/>
      <c r="FZL89" s="1"/>
      <c r="FZM89" s="1"/>
      <c r="FZN89" s="1"/>
      <c r="FZO89" s="1"/>
      <c r="FZP89" s="1"/>
      <c r="FZQ89" s="1"/>
      <c r="FZR89" s="1"/>
      <c r="FZS89" s="1"/>
      <c r="FZT89" s="1"/>
      <c r="FZU89" s="1"/>
      <c r="FZV89" s="1"/>
      <c r="FZW89" s="1"/>
      <c r="FZX89" s="1"/>
      <c r="FZY89" s="1"/>
      <c r="FZZ89" s="1"/>
      <c r="GAA89" s="1"/>
      <c r="GAB89" s="1"/>
      <c r="GAC89" s="1"/>
      <c r="GAD89" s="1"/>
      <c r="GAE89" s="1"/>
      <c r="GAF89" s="1"/>
      <c r="GAG89" s="1"/>
      <c r="GAH89" s="1"/>
      <c r="GAI89" s="1"/>
      <c r="GAJ89" s="1"/>
      <c r="GAK89" s="1"/>
      <c r="GAL89" s="1"/>
      <c r="GAM89" s="1"/>
      <c r="GAN89" s="1"/>
      <c r="GAO89" s="1"/>
      <c r="GAP89" s="1"/>
      <c r="GAQ89" s="1"/>
      <c r="GAR89" s="1"/>
      <c r="GAS89" s="1"/>
      <c r="GAT89" s="1"/>
      <c r="GAU89" s="1"/>
      <c r="GAV89" s="1"/>
      <c r="GAW89" s="1"/>
      <c r="GAX89" s="1"/>
      <c r="GAY89" s="1"/>
      <c r="GAZ89" s="1"/>
      <c r="GBA89" s="1"/>
      <c r="GBB89" s="1"/>
      <c r="GBC89" s="1"/>
      <c r="GBD89" s="1"/>
      <c r="GBE89" s="1"/>
      <c r="GBF89" s="1"/>
      <c r="GBG89" s="1"/>
      <c r="GBH89" s="1"/>
      <c r="GBI89" s="1"/>
      <c r="GBJ89" s="1"/>
      <c r="GBK89" s="1"/>
      <c r="GBL89" s="1"/>
      <c r="GBM89" s="1"/>
      <c r="GBN89" s="1"/>
      <c r="GBO89" s="1"/>
      <c r="GBP89" s="1"/>
      <c r="GBQ89" s="1"/>
      <c r="GBR89" s="1"/>
      <c r="GBS89" s="1"/>
      <c r="GBT89" s="1"/>
      <c r="GBU89" s="1"/>
      <c r="GBV89" s="1"/>
      <c r="GBW89" s="1"/>
      <c r="GBX89" s="1"/>
      <c r="GBY89" s="1"/>
      <c r="GBZ89" s="1"/>
      <c r="GCA89" s="1"/>
      <c r="GCB89" s="1"/>
      <c r="GCC89" s="1"/>
      <c r="GCD89" s="1"/>
      <c r="GCE89" s="1"/>
      <c r="GCF89" s="1"/>
      <c r="GCG89" s="1"/>
      <c r="GCH89" s="1"/>
      <c r="GCI89" s="1"/>
      <c r="GCJ89" s="1"/>
      <c r="GCK89" s="1"/>
      <c r="GCL89" s="1"/>
      <c r="GCM89" s="1"/>
      <c r="GCN89" s="1"/>
      <c r="GCO89" s="1"/>
      <c r="GCP89" s="1"/>
      <c r="GCQ89" s="1"/>
      <c r="GCR89" s="1"/>
      <c r="GCS89" s="1"/>
      <c r="GCT89" s="1"/>
      <c r="GCU89" s="1"/>
      <c r="GCV89" s="1"/>
      <c r="GCW89" s="1"/>
      <c r="GCX89" s="1"/>
      <c r="GCY89" s="1"/>
      <c r="GCZ89" s="1"/>
      <c r="GDA89" s="1"/>
      <c r="GDB89" s="1"/>
      <c r="GDC89" s="1"/>
      <c r="GDD89" s="1"/>
      <c r="GDE89" s="1"/>
      <c r="GDF89" s="1"/>
      <c r="GDG89" s="1"/>
      <c r="GDH89" s="1"/>
      <c r="GDI89" s="1"/>
      <c r="GDJ89" s="1"/>
      <c r="GDK89" s="1"/>
      <c r="GDL89" s="1"/>
      <c r="GDM89" s="1"/>
      <c r="GDN89" s="1"/>
      <c r="GDO89" s="1"/>
      <c r="GDP89" s="1"/>
      <c r="GDQ89" s="1"/>
      <c r="GDR89" s="1"/>
      <c r="GDS89" s="1"/>
      <c r="GDT89" s="1"/>
      <c r="GDU89" s="1"/>
      <c r="GDV89" s="1"/>
      <c r="GDW89" s="1"/>
      <c r="GDX89" s="1"/>
      <c r="GDY89" s="1"/>
      <c r="GDZ89" s="1"/>
      <c r="GEA89" s="1"/>
      <c r="GEB89" s="1"/>
      <c r="GEC89" s="1"/>
      <c r="GED89" s="1"/>
      <c r="GEE89" s="1"/>
      <c r="GEF89" s="1"/>
      <c r="GEG89" s="1"/>
      <c r="GEH89" s="1"/>
      <c r="GEI89" s="1"/>
      <c r="GEJ89" s="1"/>
      <c r="GEK89" s="1"/>
      <c r="GEL89" s="1"/>
      <c r="GEM89" s="1"/>
      <c r="GEN89" s="1"/>
      <c r="GEO89" s="1"/>
      <c r="GEP89" s="1"/>
      <c r="GEQ89" s="1"/>
      <c r="GER89" s="1"/>
      <c r="GES89" s="1"/>
      <c r="GET89" s="1"/>
      <c r="GEU89" s="1"/>
      <c r="GEV89" s="1"/>
      <c r="GEW89" s="1"/>
      <c r="GEX89" s="1"/>
      <c r="GEY89" s="1"/>
      <c r="GEZ89" s="1"/>
      <c r="GFA89" s="1"/>
      <c r="GFB89" s="1"/>
      <c r="GFC89" s="1"/>
      <c r="GFD89" s="1"/>
      <c r="GFE89" s="1"/>
      <c r="GFF89" s="1"/>
      <c r="GFG89" s="1"/>
      <c r="GFH89" s="1"/>
      <c r="GFI89" s="1"/>
      <c r="GFJ89" s="1"/>
      <c r="GFK89" s="1"/>
      <c r="GFL89" s="1"/>
      <c r="GFM89" s="1"/>
      <c r="GFN89" s="1"/>
      <c r="GFO89" s="1"/>
      <c r="GFP89" s="1"/>
      <c r="GFQ89" s="1"/>
      <c r="GFR89" s="1"/>
      <c r="GFS89" s="1"/>
      <c r="GFT89" s="1"/>
      <c r="GFU89" s="1"/>
      <c r="GFV89" s="1"/>
      <c r="GFW89" s="1"/>
      <c r="GFX89" s="1"/>
      <c r="GFY89" s="1"/>
      <c r="GFZ89" s="1"/>
      <c r="GGA89" s="1"/>
      <c r="GGB89" s="1"/>
      <c r="GGC89" s="1"/>
      <c r="GGD89" s="1"/>
      <c r="GGE89" s="1"/>
      <c r="GGF89" s="1"/>
      <c r="GGG89" s="1"/>
      <c r="GGH89" s="1"/>
      <c r="GGI89" s="1"/>
      <c r="GGJ89" s="1"/>
      <c r="GGK89" s="1"/>
      <c r="GGL89" s="1"/>
      <c r="GGM89" s="1"/>
      <c r="GGN89" s="1"/>
      <c r="GGO89" s="1"/>
      <c r="GGP89" s="1"/>
      <c r="GGQ89" s="1"/>
      <c r="GGR89" s="1"/>
      <c r="GGS89" s="1"/>
      <c r="GGT89" s="1"/>
      <c r="GGU89" s="1"/>
      <c r="GGV89" s="1"/>
      <c r="GGW89" s="1"/>
      <c r="GGX89" s="1"/>
      <c r="GGY89" s="1"/>
      <c r="GGZ89" s="1"/>
      <c r="GHA89" s="1"/>
      <c r="GHB89" s="1"/>
      <c r="GHC89" s="1"/>
      <c r="GHD89" s="1"/>
      <c r="GHE89" s="1"/>
      <c r="GHF89" s="1"/>
      <c r="GHG89" s="1"/>
      <c r="GHH89" s="1"/>
      <c r="GHI89" s="1"/>
      <c r="GHJ89" s="1"/>
      <c r="GHK89" s="1"/>
      <c r="GHL89" s="1"/>
      <c r="GHM89" s="1"/>
      <c r="GHN89" s="1"/>
      <c r="GHO89" s="1"/>
      <c r="GHP89" s="1"/>
      <c r="GHQ89" s="1"/>
      <c r="GHR89" s="1"/>
      <c r="GHS89" s="1"/>
      <c r="GHT89" s="1"/>
      <c r="GHU89" s="1"/>
      <c r="GHV89" s="1"/>
      <c r="GHW89" s="1"/>
      <c r="GHX89" s="1"/>
      <c r="GHY89" s="1"/>
      <c r="GHZ89" s="1"/>
      <c r="GIA89" s="1"/>
      <c r="GIB89" s="1"/>
      <c r="GIC89" s="1"/>
      <c r="GID89" s="1"/>
      <c r="GIE89" s="1"/>
      <c r="GIF89" s="1"/>
      <c r="GIG89" s="1"/>
      <c r="GIH89" s="1"/>
      <c r="GII89" s="1"/>
      <c r="GIJ89" s="1"/>
      <c r="GIK89" s="1"/>
      <c r="GIL89" s="1"/>
      <c r="GIM89" s="1"/>
      <c r="GIN89" s="1"/>
      <c r="GIO89" s="1"/>
      <c r="GIP89" s="1"/>
      <c r="GIQ89" s="1"/>
      <c r="GIR89" s="1"/>
      <c r="GIS89" s="1"/>
      <c r="GIT89" s="1"/>
      <c r="GIU89" s="1"/>
      <c r="GIV89" s="1"/>
      <c r="GIW89" s="1"/>
      <c r="GIX89" s="1"/>
      <c r="GIY89" s="1"/>
      <c r="GIZ89" s="1"/>
      <c r="GJA89" s="1"/>
      <c r="GJB89" s="1"/>
      <c r="GJC89" s="1"/>
      <c r="GJD89" s="1"/>
      <c r="GJE89" s="1"/>
      <c r="GJF89" s="1"/>
      <c r="GJG89" s="1"/>
      <c r="GJH89" s="1"/>
      <c r="GJI89" s="1"/>
      <c r="GJJ89" s="1"/>
      <c r="GJK89" s="1"/>
      <c r="GJL89" s="1"/>
      <c r="GJM89" s="1"/>
      <c r="GJN89" s="1"/>
      <c r="GJO89" s="1"/>
      <c r="GJP89" s="1"/>
      <c r="GJQ89" s="1"/>
      <c r="GJR89" s="1"/>
      <c r="GJS89" s="1"/>
      <c r="GJT89" s="1"/>
      <c r="GJU89" s="1"/>
      <c r="GJV89" s="1"/>
      <c r="GJW89" s="1"/>
      <c r="GJX89" s="1"/>
      <c r="GJY89" s="1"/>
      <c r="GJZ89" s="1"/>
      <c r="GKA89" s="1"/>
      <c r="GKB89" s="1"/>
      <c r="GKC89" s="1"/>
      <c r="GKD89" s="1"/>
      <c r="GKE89" s="1"/>
      <c r="GKF89" s="1"/>
      <c r="GKG89" s="1"/>
      <c r="GKH89" s="1"/>
      <c r="GKI89" s="1"/>
      <c r="GKJ89" s="1"/>
      <c r="GKK89" s="1"/>
      <c r="GKL89" s="1"/>
      <c r="GKM89" s="1"/>
      <c r="GKN89" s="1"/>
      <c r="GKO89" s="1"/>
      <c r="GKP89" s="1"/>
      <c r="GKQ89" s="1"/>
      <c r="GKR89" s="1"/>
      <c r="GKS89" s="1"/>
      <c r="GKT89" s="1"/>
      <c r="GKU89" s="1"/>
      <c r="GKV89" s="1"/>
      <c r="GKW89" s="1"/>
      <c r="GKX89" s="1"/>
      <c r="GKY89" s="1"/>
      <c r="GKZ89" s="1"/>
      <c r="GLA89" s="1"/>
      <c r="GLB89" s="1"/>
      <c r="GLC89" s="1"/>
      <c r="GLD89" s="1"/>
      <c r="GLE89" s="1"/>
      <c r="GLF89" s="1"/>
      <c r="GLG89" s="1"/>
      <c r="GLH89" s="1"/>
      <c r="GLI89" s="1"/>
      <c r="GLJ89" s="1"/>
      <c r="GLK89" s="1"/>
      <c r="GLL89" s="1"/>
      <c r="GLM89" s="1"/>
      <c r="GLN89" s="1"/>
      <c r="GLO89" s="1"/>
      <c r="GLP89" s="1"/>
      <c r="GLQ89" s="1"/>
      <c r="GLR89" s="1"/>
      <c r="GLS89" s="1"/>
      <c r="GLT89" s="1"/>
      <c r="GLU89" s="1"/>
      <c r="GLV89" s="1"/>
      <c r="GLW89" s="1"/>
      <c r="GLX89" s="1"/>
      <c r="GLY89" s="1"/>
      <c r="GLZ89" s="1"/>
      <c r="GMA89" s="1"/>
      <c r="GMB89" s="1"/>
      <c r="GMC89" s="1"/>
      <c r="GMD89" s="1"/>
      <c r="GME89" s="1"/>
      <c r="GMF89" s="1"/>
      <c r="GMG89" s="1"/>
      <c r="GMH89" s="1"/>
      <c r="GMI89" s="1"/>
      <c r="GMJ89" s="1"/>
      <c r="GMK89" s="1"/>
      <c r="GML89" s="1"/>
      <c r="GMM89" s="1"/>
      <c r="GMN89" s="1"/>
      <c r="GMO89" s="1"/>
      <c r="GMP89" s="1"/>
      <c r="GMQ89" s="1"/>
      <c r="GMR89" s="1"/>
      <c r="GMS89" s="1"/>
      <c r="GMT89" s="1"/>
      <c r="GMU89" s="1"/>
      <c r="GMV89" s="1"/>
      <c r="GMW89" s="1"/>
      <c r="GMX89" s="1"/>
      <c r="GMY89" s="1"/>
      <c r="GMZ89" s="1"/>
      <c r="GNA89" s="1"/>
      <c r="GNB89" s="1"/>
      <c r="GNC89" s="1"/>
      <c r="GND89" s="1"/>
      <c r="GNE89" s="1"/>
      <c r="GNF89" s="1"/>
      <c r="GNG89" s="1"/>
      <c r="GNH89" s="1"/>
      <c r="GNI89" s="1"/>
      <c r="GNJ89" s="1"/>
      <c r="GNK89" s="1"/>
      <c r="GNL89" s="1"/>
      <c r="GNM89" s="1"/>
      <c r="GNN89" s="1"/>
      <c r="GNO89" s="1"/>
      <c r="GNP89" s="1"/>
      <c r="GNQ89" s="1"/>
      <c r="GNR89" s="1"/>
      <c r="GNS89" s="1"/>
      <c r="GNT89" s="1"/>
      <c r="GNU89" s="1"/>
      <c r="GNV89" s="1"/>
      <c r="GNW89" s="1"/>
      <c r="GNX89" s="1"/>
      <c r="GNY89" s="1"/>
      <c r="GNZ89" s="1"/>
      <c r="GOA89" s="1"/>
      <c r="GOB89" s="1"/>
      <c r="GOC89" s="1"/>
      <c r="GOD89" s="1"/>
      <c r="GOE89" s="1"/>
      <c r="GOF89" s="1"/>
      <c r="GOG89" s="1"/>
      <c r="GOH89" s="1"/>
      <c r="GOI89" s="1"/>
      <c r="GOJ89" s="1"/>
      <c r="GOK89" s="1"/>
      <c r="GOL89" s="1"/>
      <c r="GOM89" s="1"/>
      <c r="GON89" s="1"/>
      <c r="GOO89" s="1"/>
      <c r="GOP89" s="1"/>
      <c r="GOQ89" s="1"/>
      <c r="GOR89" s="1"/>
      <c r="GOS89" s="1"/>
      <c r="GOT89" s="1"/>
      <c r="GOU89" s="1"/>
      <c r="GOV89" s="1"/>
      <c r="GOW89" s="1"/>
      <c r="GOX89" s="1"/>
      <c r="GOY89" s="1"/>
      <c r="GOZ89" s="1"/>
      <c r="GPA89" s="1"/>
      <c r="GPB89" s="1"/>
      <c r="GPC89" s="1"/>
      <c r="GPD89" s="1"/>
      <c r="GPE89" s="1"/>
      <c r="GPF89" s="1"/>
      <c r="GPG89" s="1"/>
      <c r="GPH89" s="1"/>
      <c r="GPI89" s="1"/>
      <c r="GPJ89" s="1"/>
      <c r="GPK89" s="1"/>
      <c r="GPL89" s="1"/>
      <c r="GPM89" s="1"/>
      <c r="GPN89" s="1"/>
      <c r="GPO89" s="1"/>
      <c r="GPP89" s="1"/>
      <c r="GPQ89" s="1"/>
      <c r="GPR89" s="1"/>
      <c r="GPS89" s="1"/>
      <c r="GPT89" s="1"/>
      <c r="GPU89" s="1"/>
      <c r="GPV89" s="1"/>
      <c r="GPW89" s="1"/>
      <c r="GPX89" s="1"/>
      <c r="GPY89" s="1"/>
      <c r="GPZ89" s="1"/>
      <c r="GQA89" s="1"/>
      <c r="GQB89" s="1"/>
      <c r="GQC89" s="1"/>
      <c r="GQD89" s="1"/>
      <c r="GQE89" s="1"/>
      <c r="GQF89" s="1"/>
      <c r="GQG89" s="1"/>
      <c r="GQH89" s="1"/>
      <c r="GQI89" s="1"/>
      <c r="GQJ89" s="1"/>
      <c r="GQK89" s="1"/>
      <c r="GQL89" s="1"/>
      <c r="GQM89" s="1"/>
      <c r="GQN89" s="1"/>
      <c r="GQO89" s="1"/>
      <c r="GQP89" s="1"/>
      <c r="GQQ89" s="1"/>
      <c r="GQR89" s="1"/>
      <c r="GQS89" s="1"/>
      <c r="GQT89" s="1"/>
      <c r="GQU89" s="1"/>
      <c r="GQV89" s="1"/>
      <c r="GQW89" s="1"/>
      <c r="GQX89" s="1"/>
      <c r="GQY89" s="1"/>
      <c r="GQZ89" s="1"/>
      <c r="GRA89" s="1"/>
      <c r="GRB89" s="1"/>
      <c r="GRC89" s="1"/>
      <c r="GRD89" s="1"/>
      <c r="GRE89" s="1"/>
      <c r="GRF89" s="1"/>
      <c r="GRG89" s="1"/>
      <c r="GRH89" s="1"/>
      <c r="GRI89" s="1"/>
      <c r="GRJ89" s="1"/>
      <c r="GRK89" s="1"/>
      <c r="GRL89" s="1"/>
      <c r="GRM89" s="1"/>
      <c r="GRN89" s="1"/>
      <c r="GRO89" s="1"/>
      <c r="GRP89" s="1"/>
      <c r="GRQ89" s="1"/>
      <c r="GRR89" s="1"/>
      <c r="GRS89" s="1"/>
      <c r="GRT89" s="1"/>
      <c r="GRU89" s="1"/>
      <c r="GRV89" s="1"/>
      <c r="GRW89" s="1"/>
      <c r="GRX89" s="1"/>
      <c r="GRY89" s="1"/>
      <c r="GRZ89" s="1"/>
      <c r="GSA89" s="1"/>
      <c r="GSB89" s="1"/>
      <c r="GSC89" s="1"/>
      <c r="GSD89" s="1"/>
      <c r="GSE89" s="1"/>
      <c r="GSF89" s="1"/>
      <c r="GSG89" s="1"/>
      <c r="GSH89" s="1"/>
      <c r="GSI89" s="1"/>
      <c r="GSJ89" s="1"/>
      <c r="GSK89" s="1"/>
      <c r="GSL89" s="1"/>
      <c r="GSM89" s="1"/>
      <c r="GSN89" s="1"/>
      <c r="GSO89" s="1"/>
      <c r="GSP89" s="1"/>
      <c r="GSQ89" s="1"/>
      <c r="GSR89" s="1"/>
      <c r="GSS89" s="1"/>
      <c r="GST89" s="1"/>
      <c r="GSU89" s="1"/>
      <c r="GSV89" s="1"/>
      <c r="GSW89" s="1"/>
      <c r="GSX89" s="1"/>
      <c r="GSY89" s="1"/>
      <c r="GSZ89" s="1"/>
      <c r="GTA89" s="1"/>
      <c r="GTB89" s="1"/>
      <c r="GTC89" s="1"/>
      <c r="GTD89" s="1"/>
      <c r="GTE89" s="1"/>
      <c r="GTF89" s="1"/>
      <c r="GTG89" s="1"/>
      <c r="GTH89" s="1"/>
      <c r="GTI89" s="1"/>
      <c r="GTJ89" s="1"/>
      <c r="GTK89" s="1"/>
      <c r="GTL89" s="1"/>
      <c r="GTM89" s="1"/>
      <c r="GTN89" s="1"/>
      <c r="GTO89" s="1"/>
      <c r="GTP89" s="1"/>
      <c r="GTQ89" s="1"/>
      <c r="GTR89" s="1"/>
      <c r="GTS89" s="1"/>
      <c r="GTT89" s="1"/>
      <c r="GTU89" s="1"/>
      <c r="GTV89" s="1"/>
      <c r="GTW89" s="1"/>
      <c r="GTX89" s="1"/>
      <c r="GTY89" s="1"/>
      <c r="GTZ89" s="1"/>
      <c r="GUA89" s="1"/>
      <c r="GUB89" s="1"/>
      <c r="GUC89" s="1"/>
      <c r="GUD89" s="1"/>
      <c r="GUE89" s="1"/>
      <c r="GUF89" s="1"/>
      <c r="GUG89" s="1"/>
      <c r="GUH89" s="1"/>
      <c r="GUI89" s="1"/>
      <c r="GUJ89" s="1"/>
      <c r="GUK89" s="1"/>
      <c r="GUL89" s="1"/>
      <c r="GUM89" s="1"/>
      <c r="GUN89" s="1"/>
      <c r="GUO89" s="1"/>
      <c r="GUP89" s="1"/>
      <c r="GUQ89" s="1"/>
      <c r="GUR89" s="1"/>
      <c r="GUS89" s="1"/>
      <c r="GUT89" s="1"/>
      <c r="GUU89" s="1"/>
      <c r="GUV89" s="1"/>
      <c r="GUW89" s="1"/>
      <c r="GUX89" s="1"/>
      <c r="GUY89" s="1"/>
      <c r="GUZ89" s="1"/>
      <c r="GVA89" s="1"/>
      <c r="GVB89" s="1"/>
      <c r="GVC89" s="1"/>
      <c r="GVD89" s="1"/>
      <c r="GVE89" s="1"/>
      <c r="GVF89" s="1"/>
      <c r="GVG89" s="1"/>
      <c r="GVH89" s="1"/>
      <c r="GVI89" s="1"/>
      <c r="GVJ89" s="1"/>
      <c r="GVK89" s="1"/>
      <c r="GVL89" s="1"/>
      <c r="GVM89" s="1"/>
      <c r="GVN89" s="1"/>
      <c r="GVO89" s="1"/>
      <c r="GVP89" s="1"/>
      <c r="GVQ89" s="1"/>
      <c r="GVR89" s="1"/>
      <c r="GVS89" s="1"/>
      <c r="GVT89" s="1"/>
      <c r="GVU89" s="1"/>
      <c r="GVV89" s="1"/>
      <c r="GVW89" s="1"/>
      <c r="GVX89" s="1"/>
      <c r="GVY89" s="1"/>
      <c r="GVZ89" s="1"/>
      <c r="GWA89" s="1"/>
      <c r="GWB89" s="1"/>
      <c r="GWC89" s="1"/>
      <c r="GWD89" s="1"/>
      <c r="GWE89" s="1"/>
      <c r="GWF89" s="1"/>
      <c r="GWG89" s="1"/>
      <c r="GWH89" s="1"/>
      <c r="GWI89" s="1"/>
      <c r="GWJ89" s="1"/>
      <c r="GWK89" s="1"/>
      <c r="GWL89" s="1"/>
      <c r="GWM89" s="1"/>
      <c r="GWN89" s="1"/>
      <c r="GWO89" s="1"/>
      <c r="GWP89" s="1"/>
      <c r="GWQ89" s="1"/>
      <c r="GWR89" s="1"/>
      <c r="GWS89" s="1"/>
      <c r="GWT89" s="1"/>
      <c r="GWU89" s="1"/>
      <c r="GWV89" s="1"/>
      <c r="GWW89" s="1"/>
      <c r="GWX89" s="1"/>
      <c r="GWY89" s="1"/>
      <c r="GWZ89" s="1"/>
      <c r="GXA89" s="1"/>
      <c r="GXB89" s="1"/>
      <c r="GXC89" s="1"/>
      <c r="GXD89" s="1"/>
      <c r="GXE89" s="1"/>
      <c r="GXF89" s="1"/>
      <c r="GXG89" s="1"/>
      <c r="GXH89" s="1"/>
      <c r="GXI89" s="1"/>
      <c r="GXJ89" s="1"/>
      <c r="GXK89" s="1"/>
      <c r="GXL89" s="1"/>
      <c r="GXM89" s="1"/>
      <c r="GXN89" s="1"/>
      <c r="GXO89" s="1"/>
      <c r="GXP89" s="1"/>
      <c r="GXQ89" s="1"/>
      <c r="GXR89" s="1"/>
      <c r="GXS89" s="1"/>
      <c r="GXT89" s="1"/>
      <c r="GXU89" s="1"/>
      <c r="GXV89" s="1"/>
      <c r="GXW89" s="1"/>
      <c r="GXX89" s="1"/>
      <c r="GXY89" s="1"/>
      <c r="GXZ89" s="1"/>
      <c r="GYA89" s="1"/>
      <c r="GYB89" s="1"/>
      <c r="GYC89" s="1"/>
      <c r="GYD89" s="1"/>
      <c r="GYE89" s="1"/>
      <c r="GYF89" s="1"/>
      <c r="GYG89" s="1"/>
      <c r="GYH89" s="1"/>
      <c r="GYI89" s="1"/>
      <c r="GYJ89" s="1"/>
      <c r="GYK89" s="1"/>
      <c r="GYL89" s="1"/>
      <c r="GYM89" s="1"/>
      <c r="GYN89" s="1"/>
      <c r="GYO89" s="1"/>
      <c r="GYP89" s="1"/>
      <c r="GYQ89" s="1"/>
      <c r="GYR89" s="1"/>
      <c r="GYS89" s="1"/>
      <c r="GYT89" s="1"/>
      <c r="GYU89" s="1"/>
      <c r="GYV89" s="1"/>
      <c r="GYW89" s="1"/>
      <c r="GYX89" s="1"/>
      <c r="GYY89" s="1"/>
      <c r="GYZ89" s="1"/>
      <c r="GZA89" s="1"/>
      <c r="GZB89" s="1"/>
      <c r="GZC89" s="1"/>
      <c r="GZD89" s="1"/>
      <c r="GZE89" s="1"/>
      <c r="GZF89" s="1"/>
      <c r="GZG89" s="1"/>
      <c r="GZH89" s="1"/>
      <c r="GZI89" s="1"/>
      <c r="GZJ89" s="1"/>
      <c r="GZK89" s="1"/>
      <c r="GZL89" s="1"/>
      <c r="GZM89" s="1"/>
      <c r="GZN89" s="1"/>
      <c r="GZO89" s="1"/>
      <c r="GZP89" s="1"/>
      <c r="GZQ89" s="1"/>
      <c r="GZR89" s="1"/>
      <c r="GZS89" s="1"/>
      <c r="GZT89" s="1"/>
      <c r="GZU89" s="1"/>
      <c r="GZV89" s="1"/>
      <c r="GZW89" s="1"/>
      <c r="GZX89" s="1"/>
      <c r="GZY89" s="1"/>
      <c r="GZZ89" s="1"/>
      <c r="HAA89" s="1"/>
      <c r="HAB89" s="1"/>
      <c r="HAC89" s="1"/>
      <c r="HAD89" s="1"/>
      <c r="HAE89" s="1"/>
      <c r="HAF89" s="1"/>
      <c r="HAG89" s="1"/>
      <c r="HAH89" s="1"/>
      <c r="HAI89" s="1"/>
      <c r="HAJ89" s="1"/>
      <c r="HAK89" s="1"/>
      <c r="HAL89" s="1"/>
      <c r="HAM89" s="1"/>
      <c r="HAN89" s="1"/>
      <c r="HAO89" s="1"/>
      <c r="HAP89" s="1"/>
      <c r="HAQ89" s="1"/>
      <c r="HAR89" s="1"/>
      <c r="HAS89" s="1"/>
      <c r="HAT89" s="1"/>
      <c r="HAU89" s="1"/>
      <c r="HAV89" s="1"/>
      <c r="HAW89" s="1"/>
      <c r="HAX89" s="1"/>
      <c r="HAY89" s="1"/>
      <c r="HAZ89" s="1"/>
      <c r="HBA89" s="1"/>
      <c r="HBB89" s="1"/>
      <c r="HBC89" s="1"/>
      <c r="HBD89" s="1"/>
      <c r="HBE89" s="1"/>
      <c r="HBF89" s="1"/>
      <c r="HBG89" s="1"/>
      <c r="HBH89" s="1"/>
      <c r="HBI89" s="1"/>
      <c r="HBJ89" s="1"/>
      <c r="HBK89" s="1"/>
      <c r="HBL89" s="1"/>
      <c r="HBM89" s="1"/>
      <c r="HBN89" s="1"/>
      <c r="HBO89" s="1"/>
      <c r="HBP89" s="1"/>
      <c r="HBQ89" s="1"/>
      <c r="HBR89" s="1"/>
      <c r="HBS89" s="1"/>
      <c r="HBT89" s="1"/>
      <c r="HBU89" s="1"/>
      <c r="HBV89" s="1"/>
      <c r="HBW89" s="1"/>
      <c r="HBX89" s="1"/>
      <c r="HBY89" s="1"/>
      <c r="HBZ89" s="1"/>
      <c r="HCA89" s="1"/>
      <c r="HCB89" s="1"/>
      <c r="HCC89" s="1"/>
      <c r="HCD89" s="1"/>
      <c r="HCE89" s="1"/>
      <c r="HCF89" s="1"/>
      <c r="HCG89" s="1"/>
      <c r="HCH89" s="1"/>
      <c r="HCI89" s="1"/>
      <c r="HCJ89" s="1"/>
      <c r="HCK89" s="1"/>
      <c r="HCL89" s="1"/>
      <c r="HCM89" s="1"/>
      <c r="HCN89" s="1"/>
      <c r="HCO89" s="1"/>
      <c r="HCP89" s="1"/>
      <c r="HCQ89" s="1"/>
      <c r="HCR89" s="1"/>
      <c r="HCS89" s="1"/>
      <c r="HCT89" s="1"/>
      <c r="HCU89" s="1"/>
      <c r="HCV89" s="1"/>
      <c r="HCW89" s="1"/>
      <c r="HCX89" s="1"/>
      <c r="HCY89" s="1"/>
      <c r="HCZ89" s="1"/>
      <c r="HDA89" s="1"/>
      <c r="HDB89" s="1"/>
      <c r="HDC89" s="1"/>
      <c r="HDD89" s="1"/>
      <c r="HDE89" s="1"/>
      <c r="HDF89" s="1"/>
      <c r="HDG89" s="1"/>
      <c r="HDH89" s="1"/>
      <c r="HDI89" s="1"/>
      <c r="HDJ89" s="1"/>
      <c r="HDK89" s="1"/>
      <c r="HDL89" s="1"/>
      <c r="HDM89" s="1"/>
      <c r="HDN89" s="1"/>
      <c r="HDO89" s="1"/>
      <c r="HDP89" s="1"/>
      <c r="HDQ89" s="1"/>
      <c r="HDR89" s="1"/>
      <c r="HDS89" s="1"/>
      <c r="HDT89" s="1"/>
      <c r="HDU89" s="1"/>
      <c r="HDV89" s="1"/>
      <c r="HDW89" s="1"/>
      <c r="HDX89" s="1"/>
      <c r="HDY89" s="1"/>
      <c r="HDZ89" s="1"/>
      <c r="HEA89" s="1"/>
      <c r="HEB89" s="1"/>
      <c r="HEC89" s="1"/>
      <c r="HED89" s="1"/>
      <c r="HEE89" s="1"/>
      <c r="HEF89" s="1"/>
      <c r="HEG89" s="1"/>
      <c r="HEH89" s="1"/>
      <c r="HEI89" s="1"/>
      <c r="HEJ89" s="1"/>
      <c r="HEK89" s="1"/>
      <c r="HEL89" s="1"/>
      <c r="HEM89" s="1"/>
      <c r="HEN89" s="1"/>
      <c r="HEO89" s="1"/>
      <c r="HEP89" s="1"/>
      <c r="HEQ89" s="1"/>
      <c r="HER89" s="1"/>
      <c r="HES89" s="1"/>
      <c r="HET89" s="1"/>
      <c r="HEU89" s="1"/>
      <c r="HEV89" s="1"/>
      <c r="HEW89" s="1"/>
      <c r="HEX89" s="1"/>
      <c r="HEY89" s="1"/>
      <c r="HEZ89" s="1"/>
      <c r="HFA89" s="1"/>
      <c r="HFB89" s="1"/>
      <c r="HFC89" s="1"/>
      <c r="HFD89" s="1"/>
      <c r="HFE89" s="1"/>
      <c r="HFF89" s="1"/>
      <c r="HFG89" s="1"/>
      <c r="HFH89" s="1"/>
      <c r="HFI89" s="1"/>
      <c r="HFJ89" s="1"/>
      <c r="HFK89" s="1"/>
      <c r="HFL89" s="1"/>
      <c r="HFM89" s="1"/>
      <c r="HFN89" s="1"/>
      <c r="HFO89" s="1"/>
      <c r="HFP89" s="1"/>
      <c r="HFQ89" s="1"/>
      <c r="HFR89" s="1"/>
      <c r="HFS89" s="1"/>
      <c r="HFT89" s="1"/>
      <c r="HFU89" s="1"/>
      <c r="HFV89" s="1"/>
      <c r="HFW89" s="1"/>
      <c r="HFX89" s="1"/>
      <c r="HFY89" s="1"/>
      <c r="HFZ89" s="1"/>
      <c r="HGA89" s="1"/>
      <c r="HGB89" s="1"/>
      <c r="HGC89" s="1"/>
      <c r="HGD89" s="1"/>
      <c r="HGE89" s="1"/>
      <c r="HGF89" s="1"/>
      <c r="HGG89" s="1"/>
      <c r="HGH89" s="1"/>
      <c r="HGI89" s="1"/>
      <c r="HGJ89" s="1"/>
      <c r="HGK89" s="1"/>
      <c r="HGL89" s="1"/>
      <c r="HGM89" s="1"/>
      <c r="HGN89" s="1"/>
      <c r="HGO89" s="1"/>
      <c r="HGP89" s="1"/>
      <c r="HGQ89" s="1"/>
      <c r="HGR89" s="1"/>
      <c r="HGS89" s="1"/>
      <c r="HGT89" s="1"/>
      <c r="HGU89" s="1"/>
      <c r="HGV89" s="1"/>
      <c r="HGW89" s="1"/>
      <c r="HGX89" s="1"/>
      <c r="HGY89" s="1"/>
      <c r="HGZ89" s="1"/>
      <c r="HHA89" s="1"/>
      <c r="HHB89" s="1"/>
      <c r="HHC89" s="1"/>
      <c r="HHD89" s="1"/>
      <c r="HHE89" s="1"/>
      <c r="HHF89" s="1"/>
      <c r="HHG89" s="1"/>
      <c r="HHH89" s="1"/>
      <c r="HHI89" s="1"/>
      <c r="HHJ89" s="1"/>
      <c r="HHK89" s="1"/>
      <c r="HHL89" s="1"/>
      <c r="HHM89" s="1"/>
      <c r="HHN89" s="1"/>
      <c r="HHO89" s="1"/>
      <c r="HHP89" s="1"/>
      <c r="HHQ89" s="1"/>
      <c r="HHR89" s="1"/>
      <c r="HHS89" s="1"/>
      <c r="HHT89" s="1"/>
      <c r="HHU89" s="1"/>
      <c r="HHV89" s="1"/>
      <c r="HHW89" s="1"/>
      <c r="HHX89" s="1"/>
      <c r="HHY89" s="1"/>
      <c r="HHZ89" s="1"/>
      <c r="HIA89" s="1"/>
      <c r="HIB89" s="1"/>
      <c r="HIC89" s="1"/>
      <c r="HID89" s="1"/>
      <c r="HIE89" s="1"/>
      <c r="HIF89" s="1"/>
      <c r="HIG89" s="1"/>
      <c r="HIH89" s="1"/>
      <c r="HII89" s="1"/>
      <c r="HIJ89" s="1"/>
      <c r="HIK89" s="1"/>
      <c r="HIL89" s="1"/>
      <c r="HIM89" s="1"/>
      <c r="HIN89" s="1"/>
      <c r="HIO89" s="1"/>
      <c r="HIP89" s="1"/>
      <c r="HIQ89" s="1"/>
      <c r="HIR89" s="1"/>
      <c r="HIS89" s="1"/>
      <c r="HIT89" s="1"/>
      <c r="HIU89" s="1"/>
      <c r="HIV89" s="1"/>
      <c r="HIW89" s="1"/>
      <c r="HIX89" s="1"/>
      <c r="HIY89" s="1"/>
      <c r="HIZ89" s="1"/>
      <c r="HJA89" s="1"/>
      <c r="HJB89" s="1"/>
      <c r="HJC89" s="1"/>
      <c r="HJD89" s="1"/>
      <c r="HJE89" s="1"/>
      <c r="HJF89" s="1"/>
      <c r="HJG89" s="1"/>
      <c r="HJH89" s="1"/>
      <c r="HJI89" s="1"/>
      <c r="HJJ89" s="1"/>
      <c r="HJK89" s="1"/>
      <c r="HJL89" s="1"/>
      <c r="HJM89" s="1"/>
      <c r="HJN89" s="1"/>
      <c r="HJO89" s="1"/>
      <c r="HJP89" s="1"/>
      <c r="HJQ89" s="1"/>
      <c r="HJR89" s="1"/>
      <c r="HJS89" s="1"/>
      <c r="HJT89" s="1"/>
      <c r="HJU89" s="1"/>
      <c r="HJV89" s="1"/>
      <c r="HJW89" s="1"/>
      <c r="HJX89" s="1"/>
      <c r="HJY89" s="1"/>
      <c r="HJZ89" s="1"/>
      <c r="HKA89" s="1"/>
      <c r="HKB89" s="1"/>
      <c r="HKC89" s="1"/>
      <c r="HKD89" s="1"/>
      <c r="HKE89" s="1"/>
      <c r="HKF89" s="1"/>
      <c r="HKG89" s="1"/>
      <c r="HKH89" s="1"/>
      <c r="HKI89" s="1"/>
      <c r="HKJ89" s="1"/>
      <c r="HKK89" s="1"/>
      <c r="HKL89" s="1"/>
      <c r="HKM89" s="1"/>
      <c r="HKN89" s="1"/>
      <c r="HKO89" s="1"/>
      <c r="HKP89" s="1"/>
      <c r="HKQ89" s="1"/>
      <c r="HKR89" s="1"/>
      <c r="HKS89" s="1"/>
      <c r="HKT89" s="1"/>
      <c r="HKU89" s="1"/>
      <c r="HKV89" s="1"/>
      <c r="HKW89" s="1"/>
      <c r="HKX89" s="1"/>
      <c r="HKY89" s="1"/>
      <c r="HKZ89" s="1"/>
      <c r="HLA89" s="1"/>
      <c r="HLB89" s="1"/>
      <c r="HLC89" s="1"/>
      <c r="HLD89" s="1"/>
      <c r="HLE89" s="1"/>
      <c r="HLF89" s="1"/>
      <c r="HLG89" s="1"/>
      <c r="HLH89" s="1"/>
      <c r="HLI89" s="1"/>
      <c r="HLJ89" s="1"/>
      <c r="HLK89" s="1"/>
      <c r="HLL89" s="1"/>
      <c r="HLM89" s="1"/>
      <c r="HLN89" s="1"/>
      <c r="HLO89" s="1"/>
      <c r="HLP89" s="1"/>
      <c r="HLQ89" s="1"/>
      <c r="HLR89" s="1"/>
      <c r="HLS89" s="1"/>
      <c r="HLT89" s="1"/>
      <c r="HLU89" s="1"/>
      <c r="HLV89" s="1"/>
      <c r="HLW89" s="1"/>
      <c r="HLX89" s="1"/>
      <c r="HLY89" s="1"/>
      <c r="HLZ89" s="1"/>
      <c r="HMA89" s="1"/>
      <c r="HMB89" s="1"/>
      <c r="HMC89" s="1"/>
      <c r="HMD89" s="1"/>
      <c r="HME89" s="1"/>
      <c r="HMF89" s="1"/>
      <c r="HMG89" s="1"/>
      <c r="HMH89" s="1"/>
      <c r="HMI89" s="1"/>
      <c r="HMJ89" s="1"/>
      <c r="HMK89" s="1"/>
      <c r="HML89" s="1"/>
      <c r="HMM89" s="1"/>
      <c r="HMN89" s="1"/>
      <c r="HMO89" s="1"/>
      <c r="HMP89" s="1"/>
      <c r="HMQ89" s="1"/>
      <c r="HMR89" s="1"/>
      <c r="HMS89" s="1"/>
      <c r="HMT89" s="1"/>
      <c r="HMU89" s="1"/>
      <c r="HMV89" s="1"/>
      <c r="HMW89" s="1"/>
      <c r="HMX89" s="1"/>
      <c r="HMY89" s="1"/>
      <c r="HMZ89" s="1"/>
      <c r="HNA89" s="1"/>
      <c r="HNB89" s="1"/>
      <c r="HNC89" s="1"/>
      <c r="HND89" s="1"/>
      <c r="HNE89" s="1"/>
      <c r="HNF89" s="1"/>
      <c r="HNG89" s="1"/>
      <c r="HNH89" s="1"/>
      <c r="HNI89" s="1"/>
      <c r="HNJ89" s="1"/>
      <c r="HNK89" s="1"/>
      <c r="HNL89" s="1"/>
      <c r="HNM89" s="1"/>
      <c r="HNN89" s="1"/>
      <c r="HNO89" s="1"/>
      <c r="HNP89" s="1"/>
      <c r="HNQ89" s="1"/>
      <c r="HNR89" s="1"/>
      <c r="HNS89" s="1"/>
      <c r="HNT89" s="1"/>
      <c r="HNU89" s="1"/>
      <c r="HNV89" s="1"/>
      <c r="HNW89" s="1"/>
      <c r="HNX89" s="1"/>
      <c r="HNY89" s="1"/>
      <c r="HNZ89" s="1"/>
      <c r="HOA89" s="1"/>
      <c r="HOB89" s="1"/>
      <c r="HOC89" s="1"/>
      <c r="HOD89" s="1"/>
      <c r="HOE89" s="1"/>
      <c r="HOF89" s="1"/>
      <c r="HOG89" s="1"/>
      <c r="HOH89" s="1"/>
      <c r="HOI89" s="1"/>
      <c r="HOJ89" s="1"/>
      <c r="HOK89" s="1"/>
      <c r="HOL89" s="1"/>
      <c r="HOM89" s="1"/>
      <c r="HON89" s="1"/>
      <c r="HOO89" s="1"/>
      <c r="HOP89" s="1"/>
      <c r="HOQ89" s="1"/>
      <c r="HOR89" s="1"/>
      <c r="HOS89" s="1"/>
      <c r="HOT89" s="1"/>
      <c r="HOU89" s="1"/>
      <c r="HOV89" s="1"/>
      <c r="HOW89" s="1"/>
      <c r="HOX89" s="1"/>
      <c r="HOY89" s="1"/>
      <c r="HOZ89" s="1"/>
      <c r="HPA89" s="1"/>
      <c r="HPB89" s="1"/>
      <c r="HPC89" s="1"/>
      <c r="HPD89" s="1"/>
      <c r="HPE89" s="1"/>
      <c r="HPF89" s="1"/>
      <c r="HPG89" s="1"/>
      <c r="HPH89" s="1"/>
      <c r="HPI89" s="1"/>
      <c r="HPJ89" s="1"/>
      <c r="HPK89" s="1"/>
      <c r="HPL89" s="1"/>
      <c r="HPM89" s="1"/>
      <c r="HPN89" s="1"/>
      <c r="HPO89" s="1"/>
      <c r="HPP89" s="1"/>
      <c r="HPQ89" s="1"/>
      <c r="HPR89" s="1"/>
      <c r="HPS89" s="1"/>
      <c r="HPT89" s="1"/>
      <c r="HPU89" s="1"/>
      <c r="HPV89" s="1"/>
      <c r="HPW89" s="1"/>
      <c r="HPX89" s="1"/>
      <c r="HPY89" s="1"/>
      <c r="HPZ89" s="1"/>
      <c r="HQA89" s="1"/>
      <c r="HQB89" s="1"/>
      <c r="HQC89" s="1"/>
      <c r="HQD89" s="1"/>
      <c r="HQE89" s="1"/>
      <c r="HQF89" s="1"/>
      <c r="HQG89" s="1"/>
      <c r="HQH89" s="1"/>
      <c r="HQI89" s="1"/>
      <c r="HQJ89" s="1"/>
      <c r="HQK89" s="1"/>
      <c r="HQL89" s="1"/>
      <c r="HQM89" s="1"/>
      <c r="HQN89" s="1"/>
      <c r="HQO89" s="1"/>
      <c r="HQP89" s="1"/>
      <c r="HQQ89" s="1"/>
      <c r="HQR89" s="1"/>
      <c r="HQS89" s="1"/>
      <c r="HQT89" s="1"/>
      <c r="HQU89" s="1"/>
      <c r="HQV89" s="1"/>
      <c r="HQW89" s="1"/>
      <c r="HQX89" s="1"/>
      <c r="HQY89" s="1"/>
      <c r="HQZ89" s="1"/>
      <c r="HRA89" s="1"/>
      <c r="HRB89" s="1"/>
      <c r="HRC89" s="1"/>
      <c r="HRD89" s="1"/>
      <c r="HRE89" s="1"/>
      <c r="HRF89" s="1"/>
      <c r="HRG89" s="1"/>
      <c r="HRH89" s="1"/>
      <c r="HRI89" s="1"/>
      <c r="HRJ89" s="1"/>
      <c r="HRK89" s="1"/>
      <c r="HRL89" s="1"/>
      <c r="HRM89" s="1"/>
      <c r="HRN89" s="1"/>
      <c r="HRO89" s="1"/>
      <c r="HRP89" s="1"/>
      <c r="HRQ89" s="1"/>
      <c r="HRR89" s="1"/>
      <c r="HRS89" s="1"/>
      <c r="HRT89" s="1"/>
      <c r="HRU89" s="1"/>
      <c r="HRV89" s="1"/>
      <c r="HRW89" s="1"/>
      <c r="HRX89" s="1"/>
      <c r="HRY89" s="1"/>
      <c r="HRZ89" s="1"/>
      <c r="HSA89" s="1"/>
      <c r="HSB89" s="1"/>
      <c r="HSC89" s="1"/>
      <c r="HSD89" s="1"/>
      <c r="HSE89" s="1"/>
      <c r="HSF89" s="1"/>
      <c r="HSG89" s="1"/>
      <c r="HSH89" s="1"/>
      <c r="HSI89" s="1"/>
      <c r="HSJ89" s="1"/>
      <c r="HSK89" s="1"/>
      <c r="HSL89" s="1"/>
      <c r="HSM89" s="1"/>
      <c r="HSN89" s="1"/>
      <c r="HSO89" s="1"/>
      <c r="HSP89" s="1"/>
      <c r="HSQ89" s="1"/>
      <c r="HSR89" s="1"/>
      <c r="HSS89" s="1"/>
      <c r="HST89" s="1"/>
      <c r="HSU89" s="1"/>
      <c r="HSV89" s="1"/>
      <c r="HSW89" s="1"/>
      <c r="HSX89" s="1"/>
      <c r="HSY89" s="1"/>
      <c r="HSZ89" s="1"/>
      <c r="HTA89" s="1"/>
      <c r="HTB89" s="1"/>
      <c r="HTC89" s="1"/>
      <c r="HTD89" s="1"/>
      <c r="HTE89" s="1"/>
      <c r="HTF89" s="1"/>
      <c r="HTG89" s="1"/>
      <c r="HTH89" s="1"/>
      <c r="HTI89" s="1"/>
      <c r="HTJ89" s="1"/>
      <c r="HTK89" s="1"/>
      <c r="HTL89" s="1"/>
      <c r="HTM89" s="1"/>
      <c r="HTN89" s="1"/>
      <c r="HTO89" s="1"/>
      <c r="HTP89" s="1"/>
      <c r="HTQ89" s="1"/>
      <c r="HTR89" s="1"/>
      <c r="HTS89" s="1"/>
      <c r="HTT89" s="1"/>
      <c r="HTU89" s="1"/>
      <c r="HTV89" s="1"/>
      <c r="HTW89" s="1"/>
      <c r="HTX89" s="1"/>
      <c r="HTY89" s="1"/>
      <c r="HTZ89" s="1"/>
      <c r="HUA89" s="1"/>
      <c r="HUB89" s="1"/>
      <c r="HUC89" s="1"/>
      <c r="HUD89" s="1"/>
      <c r="HUE89" s="1"/>
      <c r="HUF89" s="1"/>
      <c r="HUG89" s="1"/>
      <c r="HUH89" s="1"/>
      <c r="HUI89" s="1"/>
      <c r="HUJ89" s="1"/>
      <c r="HUK89" s="1"/>
      <c r="HUL89" s="1"/>
      <c r="HUM89" s="1"/>
      <c r="HUN89" s="1"/>
      <c r="HUO89" s="1"/>
      <c r="HUP89" s="1"/>
      <c r="HUQ89" s="1"/>
      <c r="HUR89" s="1"/>
      <c r="HUS89" s="1"/>
      <c r="HUT89" s="1"/>
      <c r="HUU89" s="1"/>
      <c r="HUV89" s="1"/>
      <c r="HUW89" s="1"/>
      <c r="HUX89" s="1"/>
      <c r="HUY89" s="1"/>
      <c r="HUZ89" s="1"/>
      <c r="HVA89" s="1"/>
      <c r="HVB89" s="1"/>
      <c r="HVC89" s="1"/>
      <c r="HVD89" s="1"/>
      <c r="HVE89" s="1"/>
      <c r="HVF89" s="1"/>
      <c r="HVG89" s="1"/>
      <c r="HVH89" s="1"/>
      <c r="HVI89" s="1"/>
      <c r="HVJ89" s="1"/>
      <c r="HVK89" s="1"/>
      <c r="HVL89" s="1"/>
      <c r="HVM89" s="1"/>
      <c r="HVN89" s="1"/>
      <c r="HVO89" s="1"/>
      <c r="HVP89" s="1"/>
      <c r="HVQ89" s="1"/>
      <c r="HVR89" s="1"/>
      <c r="HVS89" s="1"/>
      <c r="HVT89" s="1"/>
      <c r="HVU89" s="1"/>
      <c r="HVV89" s="1"/>
      <c r="HVW89" s="1"/>
      <c r="HVX89" s="1"/>
      <c r="HVY89" s="1"/>
      <c r="HVZ89" s="1"/>
      <c r="HWA89" s="1"/>
      <c r="HWB89" s="1"/>
      <c r="HWC89" s="1"/>
      <c r="HWD89" s="1"/>
      <c r="HWE89" s="1"/>
      <c r="HWF89" s="1"/>
      <c r="HWG89" s="1"/>
      <c r="HWH89" s="1"/>
      <c r="HWI89" s="1"/>
      <c r="HWJ89" s="1"/>
      <c r="HWK89" s="1"/>
      <c r="HWL89" s="1"/>
      <c r="HWM89" s="1"/>
      <c r="HWN89" s="1"/>
      <c r="HWO89" s="1"/>
      <c r="HWP89" s="1"/>
      <c r="HWQ89" s="1"/>
      <c r="HWR89" s="1"/>
      <c r="HWS89" s="1"/>
      <c r="HWT89" s="1"/>
      <c r="HWU89" s="1"/>
      <c r="HWV89" s="1"/>
      <c r="HWW89" s="1"/>
      <c r="HWX89" s="1"/>
      <c r="HWY89" s="1"/>
      <c r="HWZ89" s="1"/>
      <c r="HXA89" s="1"/>
    </row>
    <row r="90" spans="1:6033" s="16" customFormat="1">
      <c r="A90" s="220"/>
      <c r="B90" s="220"/>
      <c r="C90" s="1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  <c r="AMK90" s="1"/>
      <c r="AML90" s="1"/>
      <c r="AMM90" s="1"/>
      <c r="AMN90" s="1"/>
      <c r="AMO90" s="1"/>
      <c r="AMP90" s="1"/>
      <c r="AMQ90" s="1"/>
      <c r="AMR90" s="1"/>
      <c r="AMS90" s="1"/>
      <c r="AMT90" s="1"/>
      <c r="AMU90" s="1"/>
      <c r="AMV90" s="1"/>
      <c r="AMW90" s="1"/>
      <c r="AMX90" s="1"/>
      <c r="AMY90" s="1"/>
      <c r="AMZ90" s="1"/>
      <c r="ANA90" s="1"/>
      <c r="ANB90" s="1"/>
      <c r="ANC90" s="1"/>
      <c r="AND90" s="1"/>
      <c r="ANE90" s="1"/>
      <c r="ANF90" s="1"/>
      <c r="ANG90" s="1"/>
      <c r="ANH90" s="1"/>
      <c r="ANI90" s="1"/>
      <c r="ANJ90" s="1"/>
      <c r="ANK90" s="1"/>
      <c r="ANL90" s="1"/>
      <c r="ANM90" s="1"/>
      <c r="ANN90" s="1"/>
      <c r="ANO90" s="1"/>
      <c r="ANP90" s="1"/>
      <c r="ANQ90" s="1"/>
      <c r="ANR90" s="1"/>
      <c r="ANS90" s="1"/>
      <c r="ANT90" s="1"/>
      <c r="ANU90" s="1"/>
      <c r="ANV90" s="1"/>
      <c r="ANW90" s="1"/>
      <c r="ANX90" s="1"/>
      <c r="ANY90" s="1"/>
      <c r="ANZ90" s="1"/>
      <c r="AOA90" s="1"/>
      <c r="AOB90" s="1"/>
      <c r="AOC90" s="1"/>
      <c r="AOD90" s="1"/>
      <c r="AOE90" s="1"/>
      <c r="AOF90" s="1"/>
      <c r="AOG90" s="1"/>
      <c r="AOH90" s="1"/>
      <c r="AOI90" s="1"/>
      <c r="AOJ90" s="1"/>
      <c r="AOK90" s="1"/>
      <c r="AOL90" s="1"/>
      <c r="AOM90" s="1"/>
      <c r="AON90" s="1"/>
      <c r="AOO90" s="1"/>
      <c r="AOP90" s="1"/>
      <c r="AOQ90" s="1"/>
      <c r="AOR90" s="1"/>
      <c r="AOS90" s="1"/>
      <c r="AOT90" s="1"/>
      <c r="AOU90" s="1"/>
      <c r="AOV90" s="1"/>
      <c r="AOW90" s="1"/>
      <c r="AOX90" s="1"/>
      <c r="AOY90" s="1"/>
      <c r="AOZ90" s="1"/>
      <c r="APA90" s="1"/>
      <c r="APB90" s="1"/>
      <c r="APC90" s="1"/>
      <c r="APD90" s="1"/>
      <c r="APE90" s="1"/>
      <c r="APF90" s="1"/>
      <c r="APG90" s="1"/>
      <c r="APH90" s="1"/>
      <c r="API90" s="1"/>
      <c r="APJ90" s="1"/>
      <c r="APK90" s="1"/>
      <c r="APL90" s="1"/>
      <c r="APM90" s="1"/>
      <c r="APN90" s="1"/>
      <c r="APO90" s="1"/>
      <c r="APP90" s="1"/>
      <c r="APQ90" s="1"/>
      <c r="APR90" s="1"/>
      <c r="APS90" s="1"/>
      <c r="APT90" s="1"/>
      <c r="APU90" s="1"/>
      <c r="APV90" s="1"/>
      <c r="APW90" s="1"/>
      <c r="APX90" s="1"/>
      <c r="APY90" s="1"/>
      <c r="APZ90" s="1"/>
      <c r="AQA90" s="1"/>
      <c r="AQB90" s="1"/>
      <c r="AQC90" s="1"/>
      <c r="AQD90" s="1"/>
      <c r="AQE90" s="1"/>
      <c r="AQF90" s="1"/>
      <c r="AQG90" s="1"/>
      <c r="AQH90" s="1"/>
      <c r="AQI90" s="1"/>
      <c r="AQJ90" s="1"/>
      <c r="AQK90" s="1"/>
      <c r="AQL90" s="1"/>
      <c r="AQM90" s="1"/>
      <c r="AQN90" s="1"/>
      <c r="AQO90" s="1"/>
      <c r="AQP90" s="1"/>
      <c r="AQQ90" s="1"/>
      <c r="AQR90" s="1"/>
      <c r="AQS90" s="1"/>
      <c r="AQT90" s="1"/>
      <c r="AQU90" s="1"/>
      <c r="AQV90" s="1"/>
      <c r="AQW90" s="1"/>
      <c r="AQX90" s="1"/>
      <c r="AQY90" s="1"/>
      <c r="AQZ90" s="1"/>
      <c r="ARA90" s="1"/>
      <c r="ARB90" s="1"/>
      <c r="ARC90" s="1"/>
      <c r="ARD90" s="1"/>
      <c r="ARE90" s="1"/>
      <c r="ARF90" s="1"/>
      <c r="ARG90" s="1"/>
      <c r="ARH90" s="1"/>
      <c r="ARI90" s="1"/>
      <c r="ARJ90" s="1"/>
      <c r="ARK90" s="1"/>
      <c r="ARL90" s="1"/>
      <c r="ARM90" s="1"/>
      <c r="ARN90" s="1"/>
      <c r="ARO90" s="1"/>
      <c r="ARP90" s="1"/>
      <c r="ARQ90" s="1"/>
      <c r="ARR90" s="1"/>
      <c r="ARS90" s="1"/>
      <c r="ART90" s="1"/>
      <c r="ARU90" s="1"/>
      <c r="ARV90" s="1"/>
      <c r="ARW90" s="1"/>
      <c r="ARX90" s="1"/>
      <c r="ARY90" s="1"/>
      <c r="ARZ90" s="1"/>
      <c r="ASA90" s="1"/>
      <c r="ASB90" s="1"/>
      <c r="ASC90" s="1"/>
      <c r="ASD90" s="1"/>
      <c r="ASE90" s="1"/>
      <c r="ASF90" s="1"/>
      <c r="ASG90" s="1"/>
      <c r="ASH90" s="1"/>
      <c r="ASI90" s="1"/>
      <c r="ASJ90" s="1"/>
      <c r="ASK90" s="1"/>
      <c r="ASL90" s="1"/>
      <c r="ASM90" s="1"/>
      <c r="ASN90" s="1"/>
      <c r="ASO90" s="1"/>
      <c r="ASP90" s="1"/>
      <c r="ASQ90" s="1"/>
      <c r="ASR90" s="1"/>
      <c r="ASS90" s="1"/>
      <c r="AST90" s="1"/>
      <c r="ASU90" s="1"/>
      <c r="ASV90" s="1"/>
      <c r="ASW90" s="1"/>
      <c r="ASX90" s="1"/>
      <c r="ASY90" s="1"/>
      <c r="ASZ90" s="1"/>
      <c r="ATA90" s="1"/>
      <c r="ATB90" s="1"/>
      <c r="ATC90" s="1"/>
      <c r="ATD90" s="1"/>
      <c r="ATE90" s="1"/>
      <c r="ATF90" s="1"/>
      <c r="ATG90" s="1"/>
      <c r="ATH90" s="1"/>
      <c r="ATI90" s="1"/>
      <c r="ATJ90" s="1"/>
      <c r="ATK90" s="1"/>
      <c r="ATL90" s="1"/>
      <c r="ATM90" s="1"/>
      <c r="ATN90" s="1"/>
      <c r="ATO90" s="1"/>
      <c r="ATP90" s="1"/>
      <c r="ATQ90" s="1"/>
      <c r="ATR90" s="1"/>
      <c r="ATS90" s="1"/>
      <c r="ATT90" s="1"/>
      <c r="ATU90" s="1"/>
      <c r="ATV90" s="1"/>
      <c r="ATW90" s="1"/>
      <c r="ATX90" s="1"/>
      <c r="ATY90" s="1"/>
      <c r="ATZ90" s="1"/>
      <c r="AUA90" s="1"/>
      <c r="AUB90" s="1"/>
      <c r="AUC90" s="1"/>
      <c r="AUD90" s="1"/>
      <c r="AUE90" s="1"/>
      <c r="AUF90" s="1"/>
      <c r="AUG90" s="1"/>
      <c r="AUH90" s="1"/>
      <c r="AUI90" s="1"/>
      <c r="AUJ90" s="1"/>
      <c r="AUK90" s="1"/>
      <c r="AUL90" s="1"/>
      <c r="AUM90" s="1"/>
      <c r="AUN90" s="1"/>
      <c r="AUO90" s="1"/>
      <c r="AUP90" s="1"/>
      <c r="AUQ90" s="1"/>
      <c r="AUR90" s="1"/>
      <c r="AUS90" s="1"/>
      <c r="AUT90" s="1"/>
      <c r="AUU90" s="1"/>
      <c r="AUV90" s="1"/>
      <c r="AUW90" s="1"/>
      <c r="AUX90" s="1"/>
      <c r="AUY90" s="1"/>
      <c r="AUZ90" s="1"/>
      <c r="AVA90" s="1"/>
      <c r="AVB90" s="1"/>
      <c r="AVC90" s="1"/>
      <c r="AVD90" s="1"/>
      <c r="AVE90" s="1"/>
      <c r="AVF90" s="1"/>
      <c r="AVG90" s="1"/>
      <c r="AVH90" s="1"/>
      <c r="AVI90" s="1"/>
      <c r="AVJ90" s="1"/>
      <c r="AVK90" s="1"/>
      <c r="AVL90" s="1"/>
      <c r="AVM90" s="1"/>
      <c r="AVN90" s="1"/>
      <c r="AVO90" s="1"/>
      <c r="AVP90" s="1"/>
      <c r="AVQ90" s="1"/>
      <c r="AVR90" s="1"/>
      <c r="AVS90" s="1"/>
      <c r="AVT90" s="1"/>
      <c r="AVU90" s="1"/>
      <c r="AVV90" s="1"/>
      <c r="AVW90" s="1"/>
      <c r="AVX90" s="1"/>
      <c r="AVY90" s="1"/>
      <c r="AVZ90" s="1"/>
      <c r="AWA90" s="1"/>
      <c r="AWB90" s="1"/>
      <c r="AWC90" s="1"/>
      <c r="AWD90" s="1"/>
      <c r="AWE90" s="1"/>
      <c r="AWF90" s="1"/>
      <c r="AWG90" s="1"/>
      <c r="AWH90" s="1"/>
      <c r="AWI90" s="1"/>
      <c r="AWJ90" s="1"/>
      <c r="AWK90" s="1"/>
      <c r="AWL90" s="1"/>
      <c r="AWM90" s="1"/>
      <c r="AWN90" s="1"/>
      <c r="AWO90" s="1"/>
      <c r="AWP90" s="1"/>
      <c r="AWQ90" s="1"/>
      <c r="AWR90" s="1"/>
      <c r="AWS90" s="1"/>
      <c r="AWT90" s="1"/>
      <c r="AWU90" s="1"/>
      <c r="AWV90" s="1"/>
      <c r="AWW90" s="1"/>
      <c r="AWX90" s="1"/>
      <c r="AWY90" s="1"/>
      <c r="AWZ90" s="1"/>
      <c r="AXA90" s="1"/>
      <c r="AXB90" s="1"/>
      <c r="AXC90" s="1"/>
      <c r="AXD90" s="1"/>
      <c r="AXE90" s="1"/>
      <c r="AXF90" s="1"/>
      <c r="AXG90" s="1"/>
      <c r="AXH90" s="1"/>
      <c r="AXI90" s="1"/>
      <c r="AXJ90" s="1"/>
      <c r="AXK90" s="1"/>
      <c r="AXL90" s="1"/>
      <c r="AXM90" s="1"/>
      <c r="AXN90" s="1"/>
      <c r="AXO90" s="1"/>
      <c r="AXP90" s="1"/>
      <c r="AXQ90" s="1"/>
      <c r="AXR90" s="1"/>
      <c r="AXS90" s="1"/>
      <c r="AXT90" s="1"/>
      <c r="AXU90" s="1"/>
      <c r="AXV90" s="1"/>
      <c r="AXW90" s="1"/>
      <c r="AXX90" s="1"/>
      <c r="AXY90" s="1"/>
      <c r="AXZ90" s="1"/>
      <c r="AYA90" s="1"/>
      <c r="AYB90" s="1"/>
      <c r="AYC90" s="1"/>
      <c r="AYD90" s="1"/>
      <c r="AYE90" s="1"/>
      <c r="AYF90" s="1"/>
      <c r="AYG90" s="1"/>
      <c r="AYH90" s="1"/>
      <c r="AYI90" s="1"/>
      <c r="AYJ90" s="1"/>
      <c r="AYK90" s="1"/>
      <c r="AYL90" s="1"/>
      <c r="AYM90" s="1"/>
      <c r="AYN90" s="1"/>
      <c r="AYO90" s="1"/>
      <c r="AYP90" s="1"/>
      <c r="AYQ90" s="1"/>
      <c r="AYR90" s="1"/>
      <c r="AYS90" s="1"/>
      <c r="AYT90" s="1"/>
      <c r="AYU90" s="1"/>
      <c r="AYV90" s="1"/>
      <c r="AYW90" s="1"/>
      <c r="AYX90" s="1"/>
      <c r="AYY90" s="1"/>
      <c r="AYZ90" s="1"/>
      <c r="AZA90" s="1"/>
      <c r="AZB90" s="1"/>
      <c r="AZC90" s="1"/>
      <c r="AZD90" s="1"/>
      <c r="AZE90" s="1"/>
      <c r="AZF90" s="1"/>
      <c r="AZG90" s="1"/>
      <c r="AZH90" s="1"/>
      <c r="AZI90" s="1"/>
      <c r="AZJ90" s="1"/>
      <c r="AZK90" s="1"/>
      <c r="AZL90" s="1"/>
      <c r="AZM90" s="1"/>
      <c r="AZN90" s="1"/>
      <c r="AZO90" s="1"/>
      <c r="AZP90" s="1"/>
      <c r="AZQ90" s="1"/>
      <c r="AZR90" s="1"/>
      <c r="AZS90" s="1"/>
      <c r="AZT90" s="1"/>
      <c r="AZU90" s="1"/>
      <c r="AZV90" s="1"/>
      <c r="AZW90" s="1"/>
      <c r="AZX90" s="1"/>
      <c r="AZY90" s="1"/>
      <c r="AZZ90" s="1"/>
      <c r="BAA90" s="1"/>
      <c r="BAB90" s="1"/>
      <c r="BAC90" s="1"/>
      <c r="BAD90" s="1"/>
      <c r="BAE90" s="1"/>
      <c r="BAF90" s="1"/>
      <c r="BAG90" s="1"/>
      <c r="BAH90" s="1"/>
      <c r="BAI90" s="1"/>
      <c r="BAJ90" s="1"/>
      <c r="BAK90" s="1"/>
      <c r="BAL90" s="1"/>
      <c r="BAM90" s="1"/>
      <c r="BAN90" s="1"/>
      <c r="BAO90" s="1"/>
      <c r="BAP90" s="1"/>
      <c r="BAQ90" s="1"/>
      <c r="BAR90" s="1"/>
      <c r="BAS90" s="1"/>
      <c r="BAT90" s="1"/>
      <c r="BAU90" s="1"/>
      <c r="BAV90" s="1"/>
      <c r="BAW90" s="1"/>
      <c r="BAX90" s="1"/>
      <c r="BAY90" s="1"/>
      <c r="BAZ90" s="1"/>
      <c r="BBA90" s="1"/>
      <c r="BBB90" s="1"/>
      <c r="BBC90" s="1"/>
      <c r="BBD90" s="1"/>
      <c r="BBE90" s="1"/>
      <c r="BBF90" s="1"/>
      <c r="BBG90" s="1"/>
      <c r="BBH90" s="1"/>
      <c r="BBI90" s="1"/>
      <c r="BBJ90" s="1"/>
      <c r="BBK90" s="1"/>
      <c r="BBL90" s="1"/>
      <c r="BBM90" s="1"/>
      <c r="BBN90" s="1"/>
      <c r="BBO90" s="1"/>
      <c r="BBP90" s="1"/>
      <c r="BBQ90" s="1"/>
      <c r="BBR90" s="1"/>
      <c r="BBS90" s="1"/>
      <c r="BBT90" s="1"/>
      <c r="BBU90" s="1"/>
      <c r="BBV90" s="1"/>
      <c r="BBW90" s="1"/>
      <c r="BBX90" s="1"/>
      <c r="BBY90" s="1"/>
      <c r="BBZ90" s="1"/>
      <c r="BCA90" s="1"/>
      <c r="BCB90" s="1"/>
      <c r="BCC90" s="1"/>
      <c r="BCD90" s="1"/>
      <c r="BCE90" s="1"/>
      <c r="BCF90" s="1"/>
      <c r="BCG90" s="1"/>
      <c r="BCH90" s="1"/>
      <c r="BCI90" s="1"/>
      <c r="BCJ90" s="1"/>
      <c r="BCK90" s="1"/>
      <c r="BCL90" s="1"/>
      <c r="BCM90" s="1"/>
      <c r="BCN90" s="1"/>
      <c r="BCO90" s="1"/>
      <c r="BCP90" s="1"/>
      <c r="BCQ90" s="1"/>
      <c r="BCR90" s="1"/>
      <c r="BCS90" s="1"/>
      <c r="BCT90" s="1"/>
      <c r="BCU90" s="1"/>
      <c r="BCV90" s="1"/>
      <c r="BCW90" s="1"/>
      <c r="BCX90" s="1"/>
      <c r="BCY90" s="1"/>
      <c r="BCZ90" s="1"/>
      <c r="BDA90" s="1"/>
      <c r="BDB90" s="1"/>
      <c r="BDC90" s="1"/>
      <c r="BDD90" s="1"/>
      <c r="BDE90" s="1"/>
      <c r="BDF90" s="1"/>
      <c r="BDG90" s="1"/>
      <c r="BDH90" s="1"/>
      <c r="BDI90" s="1"/>
      <c r="BDJ90" s="1"/>
      <c r="BDK90" s="1"/>
      <c r="BDL90" s="1"/>
      <c r="BDM90" s="1"/>
      <c r="BDN90" s="1"/>
      <c r="BDO90" s="1"/>
      <c r="BDP90" s="1"/>
      <c r="BDQ90" s="1"/>
      <c r="BDR90" s="1"/>
      <c r="BDS90" s="1"/>
      <c r="BDT90" s="1"/>
      <c r="BDU90" s="1"/>
      <c r="BDV90" s="1"/>
      <c r="BDW90" s="1"/>
      <c r="BDX90" s="1"/>
      <c r="BDY90" s="1"/>
      <c r="BDZ90" s="1"/>
      <c r="BEA90" s="1"/>
      <c r="BEB90" s="1"/>
      <c r="BEC90" s="1"/>
      <c r="BED90" s="1"/>
      <c r="BEE90" s="1"/>
      <c r="BEF90" s="1"/>
      <c r="BEG90" s="1"/>
      <c r="BEH90" s="1"/>
      <c r="BEI90" s="1"/>
      <c r="BEJ90" s="1"/>
      <c r="BEK90" s="1"/>
      <c r="BEL90" s="1"/>
      <c r="BEM90" s="1"/>
      <c r="BEN90" s="1"/>
      <c r="BEO90" s="1"/>
      <c r="BEP90" s="1"/>
      <c r="BEQ90" s="1"/>
      <c r="BER90" s="1"/>
      <c r="BES90" s="1"/>
      <c r="BET90" s="1"/>
      <c r="BEU90" s="1"/>
      <c r="BEV90" s="1"/>
      <c r="BEW90" s="1"/>
      <c r="BEX90" s="1"/>
      <c r="BEY90" s="1"/>
      <c r="BEZ90" s="1"/>
      <c r="BFA90" s="1"/>
      <c r="BFB90" s="1"/>
      <c r="BFC90" s="1"/>
      <c r="BFD90" s="1"/>
      <c r="BFE90" s="1"/>
      <c r="BFF90" s="1"/>
      <c r="BFG90" s="1"/>
      <c r="BFH90" s="1"/>
      <c r="BFI90" s="1"/>
      <c r="BFJ90" s="1"/>
      <c r="BFK90" s="1"/>
      <c r="BFL90" s="1"/>
      <c r="BFM90" s="1"/>
      <c r="BFN90" s="1"/>
      <c r="BFO90" s="1"/>
      <c r="BFP90" s="1"/>
      <c r="BFQ90" s="1"/>
      <c r="BFR90" s="1"/>
      <c r="BFS90" s="1"/>
      <c r="BFT90" s="1"/>
      <c r="BFU90" s="1"/>
      <c r="BFV90" s="1"/>
      <c r="BFW90" s="1"/>
      <c r="BFX90" s="1"/>
      <c r="BFY90" s="1"/>
      <c r="BFZ90" s="1"/>
      <c r="BGA90" s="1"/>
      <c r="BGB90" s="1"/>
      <c r="BGC90" s="1"/>
      <c r="BGD90" s="1"/>
      <c r="BGE90" s="1"/>
      <c r="BGF90" s="1"/>
      <c r="BGG90" s="1"/>
      <c r="BGH90" s="1"/>
      <c r="BGI90" s="1"/>
      <c r="BGJ90" s="1"/>
      <c r="BGK90" s="1"/>
      <c r="BGL90" s="1"/>
      <c r="BGM90" s="1"/>
      <c r="BGN90" s="1"/>
      <c r="BGO90" s="1"/>
      <c r="BGP90" s="1"/>
      <c r="BGQ90" s="1"/>
      <c r="BGR90" s="1"/>
      <c r="BGS90" s="1"/>
      <c r="BGT90" s="1"/>
      <c r="BGU90" s="1"/>
      <c r="BGV90" s="1"/>
      <c r="BGW90" s="1"/>
      <c r="BGX90" s="1"/>
      <c r="BGY90" s="1"/>
      <c r="BGZ90" s="1"/>
      <c r="BHA90" s="1"/>
      <c r="BHB90" s="1"/>
      <c r="BHC90" s="1"/>
      <c r="BHD90" s="1"/>
      <c r="BHE90" s="1"/>
      <c r="BHF90" s="1"/>
      <c r="BHG90" s="1"/>
      <c r="BHH90" s="1"/>
      <c r="BHI90" s="1"/>
      <c r="BHJ90" s="1"/>
      <c r="BHK90" s="1"/>
      <c r="BHL90" s="1"/>
      <c r="BHM90" s="1"/>
      <c r="BHN90" s="1"/>
      <c r="BHO90" s="1"/>
      <c r="BHP90" s="1"/>
      <c r="BHQ90" s="1"/>
      <c r="BHR90" s="1"/>
      <c r="BHS90" s="1"/>
      <c r="BHT90" s="1"/>
      <c r="BHU90" s="1"/>
      <c r="BHV90" s="1"/>
      <c r="BHW90" s="1"/>
      <c r="BHX90" s="1"/>
      <c r="BHY90" s="1"/>
      <c r="BHZ90" s="1"/>
      <c r="BIA90" s="1"/>
      <c r="BIB90" s="1"/>
      <c r="BIC90" s="1"/>
      <c r="BID90" s="1"/>
      <c r="BIE90" s="1"/>
      <c r="BIF90" s="1"/>
      <c r="BIG90" s="1"/>
      <c r="BIH90" s="1"/>
      <c r="BII90" s="1"/>
      <c r="BIJ90" s="1"/>
      <c r="BIK90" s="1"/>
      <c r="BIL90" s="1"/>
      <c r="BIM90" s="1"/>
      <c r="BIN90" s="1"/>
      <c r="BIO90" s="1"/>
      <c r="BIP90" s="1"/>
      <c r="BIQ90" s="1"/>
      <c r="BIR90" s="1"/>
      <c r="BIS90" s="1"/>
      <c r="BIT90" s="1"/>
      <c r="BIU90" s="1"/>
      <c r="BIV90" s="1"/>
      <c r="BIW90" s="1"/>
      <c r="BIX90" s="1"/>
      <c r="BIY90" s="1"/>
      <c r="BIZ90" s="1"/>
      <c r="BJA90" s="1"/>
      <c r="BJB90" s="1"/>
      <c r="BJC90" s="1"/>
      <c r="BJD90" s="1"/>
      <c r="BJE90" s="1"/>
      <c r="BJF90" s="1"/>
      <c r="BJG90" s="1"/>
      <c r="BJH90" s="1"/>
      <c r="BJI90" s="1"/>
      <c r="BJJ90" s="1"/>
      <c r="BJK90" s="1"/>
      <c r="BJL90" s="1"/>
      <c r="BJM90" s="1"/>
      <c r="BJN90" s="1"/>
      <c r="BJO90" s="1"/>
      <c r="BJP90" s="1"/>
      <c r="BJQ90" s="1"/>
      <c r="BJR90" s="1"/>
      <c r="BJS90" s="1"/>
      <c r="BJT90" s="1"/>
      <c r="BJU90" s="1"/>
      <c r="BJV90" s="1"/>
      <c r="BJW90" s="1"/>
      <c r="BJX90" s="1"/>
      <c r="BJY90" s="1"/>
      <c r="BJZ90" s="1"/>
      <c r="BKA90" s="1"/>
      <c r="BKB90" s="1"/>
      <c r="BKC90" s="1"/>
      <c r="BKD90" s="1"/>
      <c r="BKE90" s="1"/>
      <c r="BKF90" s="1"/>
      <c r="BKG90" s="1"/>
      <c r="BKH90" s="1"/>
      <c r="BKI90" s="1"/>
      <c r="BKJ90" s="1"/>
      <c r="BKK90" s="1"/>
      <c r="BKL90" s="1"/>
      <c r="BKM90" s="1"/>
      <c r="BKN90" s="1"/>
      <c r="BKO90" s="1"/>
      <c r="BKP90" s="1"/>
      <c r="BKQ90" s="1"/>
      <c r="BKR90" s="1"/>
      <c r="BKS90" s="1"/>
      <c r="BKT90" s="1"/>
      <c r="BKU90" s="1"/>
      <c r="BKV90" s="1"/>
      <c r="BKW90" s="1"/>
      <c r="BKX90" s="1"/>
      <c r="BKY90" s="1"/>
      <c r="BKZ90" s="1"/>
      <c r="BLA90" s="1"/>
      <c r="BLB90" s="1"/>
      <c r="BLC90" s="1"/>
      <c r="BLD90" s="1"/>
      <c r="BLE90" s="1"/>
      <c r="BLF90" s="1"/>
      <c r="BLG90" s="1"/>
      <c r="BLH90" s="1"/>
      <c r="BLI90" s="1"/>
      <c r="BLJ90" s="1"/>
      <c r="BLK90" s="1"/>
      <c r="BLL90" s="1"/>
      <c r="BLM90" s="1"/>
      <c r="BLN90" s="1"/>
      <c r="BLO90" s="1"/>
      <c r="BLP90" s="1"/>
      <c r="BLQ90" s="1"/>
      <c r="BLR90" s="1"/>
      <c r="BLS90" s="1"/>
      <c r="BLT90" s="1"/>
      <c r="BLU90" s="1"/>
      <c r="BLV90" s="1"/>
      <c r="BLW90" s="1"/>
      <c r="BLX90" s="1"/>
      <c r="BLY90" s="1"/>
      <c r="BLZ90" s="1"/>
      <c r="BMA90" s="1"/>
      <c r="BMB90" s="1"/>
      <c r="BMC90" s="1"/>
      <c r="BMD90" s="1"/>
      <c r="BME90" s="1"/>
      <c r="BMF90" s="1"/>
      <c r="BMG90" s="1"/>
      <c r="BMH90" s="1"/>
      <c r="BMI90" s="1"/>
      <c r="BMJ90" s="1"/>
      <c r="BMK90" s="1"/>
      <c r="BML90" s="1"/>
      <c r="BMM90" s="1"/>
      <c r="BMN90" s="1"/>
      <c r="BMO90" s="1"/>
      <c r="BMP90" s="1"/>
      <c r="BMQ90" s="1"/>
      <c r="BMR90" s="1"/>
      <c r="BMS90" s="1"/>
      <c r="BMT90" s="1"/>
      <c r="BMU90" s="1"/>
      <c r="BMV90" s="1"/>
      <c r="BMW90" s="1"/>
      <c r="BMX90" s="1"/>
      <c r="BMY90" s="1"/>
      <c r="BMZ90" s="1"/>
      <c r="BNA90" s="1"/>
      <c r="BNB90" s="1"/>
      <c r="BNC90" s="1"/>
      <c r="BND90" s="1"/>
      <c r="BNE90" s="1"/>
      <c r="BNF90" s="1"/>
      <c r="BNG90" s="1"/>
      <c r="BNH90" s="1"/>
      <c r="BNI90" s="1"/>
      <c r="BNJ90" s="1"/>
      <c r="BNK90" s="1"/>
      <c r="BNL90" s="1"/>
      <c r="BNM90" s="1"/>
      <c r="BNN90" s="1"/>
      <c r="BNO90" s="1"/>
      <c r="BNP90" s="1"/>
      <c r="BNQ90" s="1"/>
      <c r="BNR90" s="1"/>
      <c r="BNS90" s="1"/>
      <c r="BNT90" s="1"/>
      <c r="BNU90" s="1"/>
      <c r="BNV90" s="1"/>
      <c r="BNW90" s="1"/>
      <c r="BNX90" s="1"/>
      <c r="BNY90" s="1"/>
      <c r="BNZ90" s="1"/>
      <c r="BOA90" s="1"/>
      <c r="BOB90" s="1"/>
      <c r="BOC90" s="1"/>
      <c r="BOD90" s="1"/>
      <c r="BOE90" s="1"/>
      <c r="BOF90" s="1"/>
      <c r="BOG90" s="1"/>
      <c r="BOH90" s="1"/>
      <c r="BOI90" s="1"/>
      <c r="BOJ90" s="1"/>
      <c r="BOK90" s="1"/>
      <c r="BOL90" s="1"/>
      <c r="BOM90" s="1"/>
      <c r="BON90" s="1"/>
      <c r="BOO90" s="1"/>
      <c r="BOP90" s="1"/>
      <c r="BOQ90" s="1"/>
      <c r="BOR90" s="1"/>
      <c r="BOS90" s="1"/>
      <c r="BOT90" s="1"/>
      <c r="BOU90" s="1"/>
      <c r="BOV90" s="1"/>
      <c r="BOW90" s="1"/>
      <c r="BOX90" s="1"/>
      <c r="BOY90" s="1"/>
      <c r="BOZ90" s="1"/>
      <c r="BPA90" s="1"/>
      <c r="BPB90" s="1"/>
      <c r="BPC90" s="1"/>
      <c r="BPD90" s="1"/>
      <c r="BPE90" s="1"/>
      <c r="BPF90" s="1"/>
      <c r="BPG90" s="1"/>
      <c r="BPH90" s="1"/>
      <c r="BPI90" s="1"/>
      <c r="BPJ90" s="1"/>
      <c r="BPK90" s="1"/>
      <c r="BPL90" s="1"/>
      <c r="BPM90" s="1"/>
      <c r="BPN90" s="1"/>
      <c r="BPO90" s="1"/>
      <c r="BPP90" s="1"/>
      <c r="BPQ90" s="1"/>
      <c r="BPR90" s="1"/>
      <c r="BPS90" s="1"/>
      <c r="BPT90" s="1"/>
      <c r="BPU90" s="1"/>
      <c r="BPV90" s="1"/>
      <c r="BPW90" s="1"/>
      <c r="BPX90" s="1"/>
      <c r="BPY90" s="1"/>
      <c r="BPZ90" s="1"/>
      <c r="BQA90" s="1"/>
      <c r="BQB90" s="1"/>
      <c r="BQC90" s="1"/>
      <c r="BQD90" s="1"/>
      <c r="BQE90" s="1"/>
      <c r="BQF90" s="1"/>
      <c r="BQG90" s="1"/>
      <c r="BQH90" s="1"/>
      <c r="BQI90" s="1"/>
      <c r="BQJ90" s="1"/>
      <c r="BQK90" s="1"/>
      <c r="BQL90" s="1"/>
      <c r="BQM90" s="1"/>
      <c r="BQN90" s="1"/>
      <c r="BQO90" s="1"/>
      <c r="BQP90" s="1"/>
      <c r="BQQ90" s="1"/>
      <c r="BQR90" s="1"/>
      <c r="BQS90" s="1"/>
      <c r="BQT90" s="1"/>
      <c r="BQU90" s="1"/>
      <c r="BQV90" s="1"/>
      <c r="BQW90" s="1"/>
      <c r="BQX90" s="1"/>
      <c r="BQY90" s="1"/>
      <c r="BQZ90" s="1"/>
      <c r="BRA90" s="1"/>
      <c r="BRB90" s="1"/>
      <c r="BRC90" s="1"/>
      <c r="BRD90" s="1"/>
      <c r="BRE90" s="1"/>
      <c r="BRF90" s="1"/>
      <c r="BRG90" s="1"/>
      <c r="BRH90" s="1"/>
      <c r="BRI90" s="1"/>
      <c r="BRJ90" s="1"/>
      <c r="BRK90" s="1"/>
      <c r="BRL90" s="1"/>
      <c r="BRM90" s="1"/>
      <c r="BRN90" s="1"/>
      <c r="BRO90" s="1"/>
      <c r="BRP90" s="1"/>
      <c r="BRQ90" s="1"/>
      <c r="BRR90" s="1"/>
      <c r="BRS90" s="1"/>
      <c r="BRT90" s="1"/>
      <c r="BRU90" s="1"/>
      <c r="BRV90" s="1"/>
      <c r="BRW90" s="1"/>
      <c r="BRX90" s="1"/>
      <c r="BRY90" s="1"/>
      <c r="BRZ90" s="1"/>
      <c r="BSA90" s="1"/>
      <c r="BSB90" s="1"/>
      <c r="BSC90" s="1"/>
      <c r="BSD90" s="1"/>
      <c r="BSE90" s="1"/>
      <c r="BSF90" s="1"/>
      <c r="BSG90" s="1"/>
      <c r="BSH90" s="1"/>
      <c r="BSI90" s="1"/>
      <c r="BSJ90" s="1"/>
      <c r="BSK90" s="1"/>
      <c r="BSL90" s="1"/>
      <c r="BSM90" s="1"/>
      <c r="BSN90" s="1"/>
      <c r="BSO90" s="1"/>
      <c r="BSP90" s="1"/>
      <c r="BSQ90" s="1"/>
      <c r="BSR90" s="1"/>
      <c r="BSS90" s="1"/>
      <c r="BST90" s="1"/>
      <c r="BSU90" s="1"/>
      <c r="BSV90" s="1"/>
      <c r="BSW90" s="1"/>
      <c r="BSX90" s="1"/>
      <c r="BSY90" s="1"/>
      <c r="BSZ90" s="1"/>
      <c r="BTA90" s="1"/>
      <c r="BTB90" s="1"/>
      <c r="BTC90" s="1"/>
      <c r="BTD90" s="1"/>
      <c r="BTE90" s="1"/>
      <c r="BTF90" s="1"/>
      <c r="BTG90" s="1"/>
      <c r="BTH90" s="1"/>
      <c r="BTI90" s="1"/>
      <c r="BTJ90" s="1"/>
      <c r="BTK90" s="1"/>
      <c r="BTL90" s="1"/>
      <c r="BTM90" s="1"/>
      <c r="BTN90" s="1"/>
      <c r="BTO90" s="1"/>
      <c r="BTP90" s="1"/>
      <c r="BTQ90" s="1"/>
      <c r="BTR90" s="1"/>
      <c r="BTS90" s="1"/>
      <c r="BTT90" s="1"/>
      <c r="BTU90" s="1"/>
      <c r="BTV90" s="1"/>
      <c r="BTW90" s="1"/>
      <c r="BTX90" s="1"/>
      <c r="BTY90" s="1"/>
      <c r="BTZ90" s="1"/>
      <c r="BUA90" s="1"/>
      <c r="BUB90" s="1"/>
      <c r="BUC90" s="1"/>
      <c r="BUD90" s="1"/>
      <c r="BUE90" s="1"/>
      <c r="BUF90" s="1"/>
      <c r="BUG90" s="1"/>
      <c r="BUH90" s="1"/>
      <c r="BUI90" s="1"/>
      <c r="BUJ90" s="1"/>
      <c r="BUK90" s="1"/>
      <c r="BUL90" s="1"/>
      <c r="BUM90" s="1"/>
      <c r="BUN90" s="1"/>
      <c r="BUO90" s="1"/>
      <c r="BUP90" s="1"/>
      <c r="BUQ90" s="1"/>
      <c r="BUR90" s="1"/>
      <c r="BUS90" s="1"/>
      <c r="BUT90" s="1"/>
      <c r="BUU90" s="1"/>
      <c r="BUV90" s="1"/>
      <c r="BUW90" s="1"/>
      <c r="BUX90" s="1"/>
      <c r="BUY90" s="1"/>
      <c r="BUZ90" s="1"/>
      <c r="BVA90" s="1"/>
      <c r="BVB90" s="1"/>
      <c r="BVC90" s="1"/>
      <c r="BVD90" s="1"/>
      <c r="BVE90" s="1"/>
      <c r="BVF90" s="1"/>
      <c r="BVG90" s="1"/>
      <c r="BVH90" s="1"/>
      <c r="BVI90" s="1"/>
      <c r="BVJ90" s="1"/>
      <c r="BVK90" s="1"/>
      <c r="BVL90" s="1"/>
      <c r="BVM90" s="1"/>
      <c r="BVN90" s="1"/>
      <c r="BVO90" s="1"/>
      <c r="BVP90" s="1"/>
      <c r="BVQ90" s="1"/>
      <c r="BVR90" s="1"/>
      <c r="BVS90" s="1"/>
      <c r="BVT90" s="1"/>
      <c r="BVU90" s="1"/>
      <c r="BVV90" s="1"/>
      <c r="BVW90" s="1"/>
      <c r="BVX90" s="1"/>
      <c r="BVY90" s="1"/>
      <c r="BVZ90" s="1"/>
      <c r="BWA90" s="1"/>
      <c r="BWB90" s="1"/>
      <c r="BWC90" s="1"/>
      <c r="BWD90" s="1"/>
      <c r="BWE90" s="1"/>
      <c r="BWF90" s="1"/>
      <c r="BWG90" s="1"/>
      <c r="BWH90" s="1"/>
      <c r="BWI90" s="1"/>
      <c r="BWJ90" s="1"/>
      <c r="BWK90" s="1"/>
      <c r="BWL90" s="1"/>
      <c r="BWM90" s="1"/>
      <c r="BWN90" s="1"/>
      <c r="BWO90" s="1"/>
      <c r="BWP90" s="1"/>
      <c r="BWQ90" s="1"/>
      <c r="BWR90" s="1"/>
      <c r="BWS90" s="1"/>
      <c r="BWT90" s="1"/>
      <c r="BWU90" s="1"/>
      <c r="BWV90" s="1"/>
      <c r="BWW90" s="1"/>
      <c r="BWX90" s="1"/>
      <c r="BWY90" s="1"/>
      <c r="BWZ90" s="1"/>
      <c r="BXA90" s="1"/>
      <c r="BXB90" s="1"/>
      <c r="BXC90" s="1"/>
      <c r="BXD90" s="1"/>
      <c r="BXE90" s="1"/>
      <c r="BXF90" s="1"/>
      <c r="BXG90" s="1"/>
      <c r="BXH90" s="1"/>
      <c r="BXI90" s="1"/>
      <c r="BXJ90" s="1"/>
      <c r="BXK90" s="1"/>
      <c r="BXL90" s="1"/>
      <c r="BXM90" s="1"/>
      <c r="BXN90" s="1"/>
      <c r="BXO90" s="1"/>
      <c r="BXP90" s="1"/>
      <c r="BXQ90" s="1"/>
      <c r="BXR90" s="1"/>
      <c r="BXS90" s="1"/>
      <c r="BXT90" s="1"/>
      <c r="BXU90" s="1"/>
      <c r="BXV90" s="1"/>
      <c r="BXW90" s="1"/>
      <c r="BXX90" s="1"/>
      <c r="BXY90" s="1"/>
      <c r="BXZ90" s="1"/>
      <c r="BYA90" s="1"/>
      <c r="BYB90" s="1"/>
      <c r="BYC90" s="1"/>
      <c r="BYD90" s="1"/>
      <c r="BYE90" s="1"/>
      <c r="BYF90" s="1"/>
      <c r="BYG90" s="1"/>
      <c r="BYH90" s="1"/>
      <c r="BYI90" s="1"/>
      <c r="BYJ90" s="1"/>
      <c r="BYK90" s="1"/>
      <c r="BYL90" s="1"/>
      <c r="BYM90" s="1"/>
      <c r="BYN90" s="1"/>
      <c r="BYO90" s="1"/>
      <c r="BYP90" s="1"/>
      <c r="BYQ90" s="1"/>
      <c r="BYR90" s="1"/>
      <c r="BYS90" s="1"/>
      <c r="BYT90" s="1"/>
      <c r="BYU90" s="1"/>
      <c r="BYV90" s="1"/>
      <c r="BYW90" s="1"/>
      <c r="BYX90" s="1"/>
      <c r="BYY90" s="1"/>
      <c r="BYZ90" s="1"/>
      <c r="BZA90" s="1"/>
      <c r="BZB90" s="1"/>
      <c r="BZC90" s="1"/>
      <c r="BZD90" s="1"/>
      <c r="BZE90" s="1"/>
      <c r="BZF90" s="1"/>
      <c r="BZG90" s="1"/>
      <c r="BZH90" s="1"/>
      <c r="BZI90" s="1"/>
      <c r="BZJ90" s="1"/>
      <c r="BZK90" s="1"/>
      <c r="BZL90" s="1"/>
      <c r="BZM90" s="1"/>
      <c r="BZN90" s="1"/>
      <c r="BZO90" s="1"/>
      <c r="BZP90" s="1"/>
      <c r="BZQ90" s="1"/>
      <c r="BZR90" s="1"/>
      <c r="BZS90" s="1"/>
      <c r="BZT90" s="1"/>
      <c r="BZU90" s="1"/>
      <c r="BZV90" s="1"/>
      <c r="BZW90" s="1"/>
      <c r="BZX90" s="1"/>
      <c r="BZY90" s="1"/>
      <c r="BZZ90" s="1"/>
      <c r="CAA90" s="1"/>
      <c r="CAB90" s="1"/>
      <c r="CAC90" s="1"/>
      <c r="CAD90" s="1"/>
      <c r="CAE90" s="1"/>
      <c r="CAF90" s="1"/>
      <c r="CAG90" s="1"/>
      <c r="CAH90" s="1"/>
      <c r="CAI90" s="1"/>
      <c r="CAJ90" s="1"/>
      <c r="CAK90" s="1"/>
      <c r="CAL90" s="1"/>
      <c r="CAM90" s="1"/>
      <c r="CAN90" s="1"/>
      <c r="CAO90" s="1"/>
      <c r="CAP90" s="1"/>
      <c r="CAQ90" s="1"/>
      <c r="CAR90" s="1"/>
      <c r="CAS90" s="1"/>
      <c r="CAT90" s="1"/>
      <c r="CAU90" s="1"/>
      <c r="CAV90" s="1"/>
      <c r="CAW90" s="1"/>
      <c r="CAX90" s="1"/>
      <c r="CAY90" s="1"/>
      <c r="CAZ90" s="1"/>
      <c r="CBA90" s="1"/>
      <c r="CBB90" s="1"/>
      <c r="CBC90" s="1"/>
      <c r="CBD90" s="1"/>
      <c r="CBE90" s="1"/>
      <c r="CBF90" s="1"/>
      <c r="CBG90" s="1"/>
      <c r="CBH90" s="1"/>
      <c r="CBI90" s="1"/>
      <c r="CBJ90" s="1"/>
      <c r="CBK90" s="1"/>
      <c r="CBL90" s="1"/>
      <c r="CBM90" s="1"/>
      <c r="CBN90" s="1"/>
      <c r="CBO90" s="1"/>
      <c r="CBP90" s="1"/>
      <c r="CBQ90" s="1"/>
      <c r="CBR90" s="1"/>
      <c r="CBS90" s="1"/>
      <c r="CBT90" s="1"/>
      <c r="CBU90" s="1"/>
      <c r="CBV90" s="1"/>
      <c r="CBW90" s="1"/>
      <c r="CBX90" s="1"/>
      <c r="CBY90" s="1"/>
      <c r="CBZ90" s="1"/>
      <c r="CCA90" s="1"/>
      <c r="CCB90" s="1"/>
      <c r="CCC90" s="1"/>
      <c r="CCD90" s="1"/>
      <c r="CCE90" s="1"/>
      <c r="CCF90" s="1"/>
      <c r="CCG90" s="1"/>
      <c r="CCH90" s="1"/>
      <c r="CCI90" s="1"/>
      <c r="CCJ90" s="1"/>
      <c r="CCK90" s="1"/>
      <c r="CCL90" s="1"/>
      <c r="CCM90" s="1"/>
      <c r="CCN90" s="1"/>
      <c r="CCO90" s="1"/>
      <c r="CCP90" s="1"/>
      <c r="CCQ90" s="1"/>
      <c r="CCR90" s="1"/>
      <c r="CCS90" s="1"/>
      <c r="CCT90" s="1"/>
      <c r="CCU90" s="1"/>
      <c r="CCV90" s="1"/>
      <c r="CCW90" s="1"/>
      <c r="CCX90" s="1"/>
      <c r="CCY90" s="1"/>
      <c r="CCZ90" s="1"/>
      <c r="CDA90" s="1"/>
      <c r="CDB90" s="1"/>
      <c r="CDC90" s="1"/>
      <c r="CDD90" s="1"/>
      <c r="CDE90" s="1"/>
      <c r="CDF90" s="1"/>
      <c r="CDG90" s="1"/>
      <c r="CDH90" s="1"/>
      <c r="CDI90" s="1"/>
      <c r="CDJ90" s="1"/>
      <c r="CDK90" s="1"/>
      <c r="CDL90" s="1"/>
      <c r="CDM90" s="1"/>
      <c r="CDN90" s="1"/>
      <c r="CDO90" s="1"/>
      <c r="CDP90" s="1"/>
      <c r="CDQ90" s="1"/>
      <c r="CDR90" s="1"/>
      <c r="CDS90" s="1"/>
      <c r="CDT90" s="1"/>
      <c r="CDU90" s="1"/>
      <c r="CDV90" s="1"/>
      <c r="CDW90" s="1"/>
      <c r="CDX90" s="1"/>
      <c r="CDY90" s="1"/>
      <c r="CDZ90" s="1"/>
      <c r="CEA90" s="1"/>
      <c r="CEB90" s="1"/>
      <c r="CEC90" s="1"/>
      <c r="CED90" s="1"/>
      <c r="CEE90" s="1"/>
      <c r="CEF90" s="1"/>
      <c r="CEG90" s="1"/>
      <c r="CEH90" s="1"/>
      <c r="CEI90" s="1"/>
      <c r="CEJ90" s="1"/>
      <c r="CEK90" s="1"/>
      <c r="CEL90" s="1"/>
      <c r="CEM90" s="1"/>
      <c r="CEN90" s="1"/>
      <c r="CEO90" s="1"/>
      <c r="CEP90" s="1"/>
      <c r="CEQ90" s="1"/>
      <c r="CER90" s="1"/>
      <c r="CES90" s="1"/>
      <c r="CET90" s="1"/>
      <c r="CEU90" s="1"/>
      <c r="CEV90" s="1"/>
      <c r="CEW90" s="1"/>
      <c r="CEX90" s="1"/>
      <c r="CEY90" s="1"/>
      <c r="CEZ90" s="1"/>
      <c r="CFA90" s="1"/>
      <c r="CFB90" s="1"/>
      <c r="CFC90" s="1"/>
      <c r="CFD90" s="1"/>
      <c r="CFE90" s="1"/>
      <c r="CFF90" s="1"/>
      <c r="CFG90" s="1"/>
      <c r="CFH90" s="1"/>
      <c r="CFI90" s="1"/>
      <c r="CFJ90" s="1"/>
      <c r="CFK90" s="1"/>
      <c r="CFL90" s="1"/>
      <c r="CFM90" s="1"/>
      <c r="CFN90" s="1"/>
      <c r="CFO90" s="1"/>
      <c r="CFP90" s="1"/>
      <c r="CFQ90" s="1"/>
      <c r="CFR90" s="1"/>
      <c r="CFS90" s="1"/>
      <c r="CFT90" s="1"/>
      <c r="CFU90" s="1"/>
      <c r="CFV90" s="1"/>
      <c r="CFW90" s="1"/>
      <c r="CFX90" s="1"/>
      <c r="CFY90" s="1"/>
      <c r="CFZ90" s="1"/>
      <c r="CGA90" s="1"/>
      <c r="CGB90" s="1"/>
      <c r="CGC90" s="1"/>
      <c r="CGD90" s="1"/>
      <c r="CGE90" s="1"/>
      <c r="CGF90" s="1"/>
      <c r="CGG90" s="1"/>
      <c r="CGH90" s="1"/>
      <c r="CGI90" s="1"/>
      <c r="CGJ90" s="1"/>
      <c r="CGK90" s="1"/>
      <c r="CGL90" s="1"/>
      <c r="CGM90" s="1"/>
      <c r="CGN90" s="1"/>
      <c r="CGO90" s="1"/>
      <c r="CGP90" s="1"/>
      <c r="CGQ90" s="1"/>
      <c r="CGR90" s="1"/>
      <c r="CGS90" s="1"/>
      <c r="CGT90" s="1"/>
      <c r="CGU90" s="1"/>
      <c r="CGV90" s="1"/>
      <c r="CGW90" s="1"/>
      <c r="CGX90" s="1"/>
      <c r="CGY90" s="1"/>
      <c r="CGZ90" s="1"/>
      <c r="CHA90" s="1"/>
      <c r="CHB90" s="1"/>
      <c r="CHC90" s="1"/>
      <c r="CHD90" s="1"/>
      <c r="CHE90" s="1"/>
      <c r="CHF90" s="1"/>
      <c r="CHG90" s="1"/>
      <c r="CHH90" s="1"/>
      <c r="CHI90" s="1"/>
      <c r="CHJ90" s="1"/>
      <c r="CHK90" s="1"/>
      <c r="CHL90" s="1"/>
      <c r="CHM90" s="1"/>
      <c r="CHN90" s="1"/>
      <c r="CHO90" s="1"/>
      <c r="CHP90" s="1"/>
      <c r="CHQ90" s="1"/>
      <c r="CHR90" s="1"/>
      <c r="CHS90" s="1"/>
      <c r="CHT90" s="1"/>
      <c r="CHU90" s="1"/>
      <c r="CHV90" s="1"/>
      <c r="CHW90" s="1"/>
      <c r="CHX90" s="1"/>
      <c r="CHY90" s="1"/>
      <c r="CHZ90" s="1"/>
      <c r="CIA90" s="1"/>
      <c r="CIB90" s="1"/>
      <c r="CIC90" s="1"/>
      <c r="CID90" s="1"/>
      <c r="CIE90" s="1"/>
      <c r="CIF90" s="1"/>
      <c r="CIG90" s="1"/>
      <c r="CIH90" s="1"/>
      <c r="CII90" s="1"/>
      <c r="CIJ90" s="1"/>
      <c r="CIK90" s="1"/>
      <c r="CIL90" s="1"/>
      <c r="CIM90" s="1"/>
      <c r="CIN90" s="1"/>
      <c r="CIO90" s="1"/>
      <c r="CIP90" s="1"/>
      <c r="CIQ90" s="1"/>
      <c r="CIR90" s="1"/>
      <c r="CIS90" s="1"/>
      <c r="CIT90" s="1"/>
      <c r="CIU90" s="1"/>
      <c r="CIV90" s="1"/>
      <c r="CIW90" s="1"/>
      <c r="CIX90" s="1"/>
      <c r="CIY90" s="1"/>
      <c r="CIZ90" s="1"/>
      <c r="CJA90" s="1"/>
      <c r="CJB90" s="1"/>
      <c r="CJC90" s="1"/>
      <c r="CJD90" s="1"/>
      <c r="CJE90" s="1"/>
      <c r="CJF90" s="1"/>
      <c r="CJG90" s="1"/>
      <c r="CJH90" s="1"/>
      <c r="CJI90" s="1"/>
      <c r="CJJ90" s="1"/>
      <c r="CJK90" s="1"/>
      <c r="CJL90" s="1"/>
      <c r="CJM90" s="1"/>
      <c r="CJN90" s="1"/>
      <c r="CJO90" s="1"/>
      <c r="CJP90" s="1"/>
      <c r="CJQ90" s="1"/>
      <c r="CJR90" s="1"/>
      <c r="CJS90" s="1"/>
      <c r="CJT90" s="1"/>
      <c r="CJU90" s="1"/>
      <c r="CJV90" s="1"/>
      <c r="CJW90" s="1"/>
      <c r="CJX90" s="1"/>
      <c r="CJY90" s="1"/>
      <c r="CJZ90" s="1"/>
      <c r="CKA90" s="1"/>
      <c r="CKB90" s="1"/>
      <c r="CKC90" s="1"/>
      <c r="CKD90" s="1"/>
      <c r="CKE90" s="1"/>
      <c r="CKF90" s="1"/>
      <c r="CKG90" s="1"/>
      <c r="CKH90" s="1"/>
      <c r="CKI90" s="1"/>
      <c r="CKJ90" s="1"/>
      <c r="CKK90" s="1"/>
      <c r="CKL90" s="1"/>
      <c r="CKM90" s="1"/>
      <c r="CKN90" s="1"/>
      <c r="CKO90" s="1"/>
      <c r="CKP90" s="1"/>
      <c r="CKQ90" s="1"/>
      <c r="CKR90" s="1"/>
      <c r="CKS90" s="1"/>
      <c r="CKT90" s="1"/>
      <c r="CKU90" s="1"/>
      <c r="CKV90" s="1"/>
      <c r="CKW90" s="1"/>
      <c r="CKX90" s="1"/>
      <c r="CKY90" s="1"/>
      <c r="CKZ90" s="1"/>
      <c r="CLA90" s="1"/>
      <c r="CLB90" s="1"/>
      <c r="CLC90" s="1"/>
      <c r="CLD90" s="1"/>
      <c r="CLE90" s="1"/>
      <c r="CLF90" s="1"/>
      <c r="CLG90" s="1"/>
      <c r="CLH90" s="1"/>
      <c r="CLI90" s="1"/>
      <c r="CLJ90" s="1"/>
      <c r="CLK90" s="1"/>
      <c r="CLL90" s="1"/>
      <c r="CLM90" s="1"/>
      <c r="CLN90" s="1"/>
      <c r="CLO90" s="1"/>
      <c r="CLP90" s="1"/>
      <c r="CLQ90" s="1"/>
      <c r="CLR90" s="1"/>
      <c r="CLS90" s="1"/>
      <c r="CLT90" s="1"/>
      <c r="CLU90" s="1"/>
      <c r="CLV90" s="1"/>
      <c r="CLW90" s="1"/>
      <c r="CLX90" s="1"/>
      <c r="CLY90" s="1"/>
      <c r="CLZ90" s="1"/>
      <c r="CMA90" s="1"/>
      <c r="CMB90" s="1"/>
      <c r="CMC90" s="1"/>
      <c r="CMD90" s="1"/>
      <c r="CME90" s="1"/>
      <c r="CMF90" s="1"/>
      <c r="CMG90" s="1"/>
      <c r="CMH90" s="1"/>
      <c r="CMI90" s="1"/>
      <c r="CMJ90" s="1"/>
      <c r="CMK90" s="1"/>
      <c r="CML90" s="1"/>
      <c r="CMM90" s="1"/>
      <c r="CMN90" s="1"/>
      <c r="CMO90" s="1"/>
      <c r="CMP90" s="1"/>
      <c r="CMQ90" s="1"/>
      <c r="CMR90" s="1"/>
      <c r="CMS90" s="1"/>
      <c r="CMT90" s="1"/>
      <c r="CMU90" s="1"/>
      <c r="CMV90" s="1"/>
      <c r="CMW90" s="1"/>
      <c r="CMX90" s="1"/>
      <c r="CMY90" s="1"/>
      <c r="CMZ90" s="1"/>
      <c r="CNA90" s="1"/>
      <c r="CNB90" s="1"/>
      <c r="CNC90" s="1"/>
      <c r="CND90" s="1"/>
      <c r="CNE90" s="1"/>
      <c r="CNF90" s="1"/>
      <c r="CNG90" s="1"/>
      <c r="CNH90" s="1"/>
      <c r="CNI90" s="1"/>
      <c r="CNJ90" s="1"/>
      <c r="CNK90" s="1"/>
      <c r="CNL90" s="1"/>
      <c r="CNM90" s="1"/>
      <c r="CNN90" s="1"/>
      <c r="CNO90" s="1"/>
      <c r="CNP90" s="1"/>
      <c r="CNQ90" s="1"/>
      <c r="CNR90" s="1"/>
      <c r="CNS90" s="1"/>
      <c r="CNT90" s="1"/>
      <c r="CNU90" s="1"/>
      <c r="CNV90" s="1"/>
      <c r="CNW90" s="1"/>
      <c r="CNX90" s="1"/>
      <c r="CNY90" s="1"/>
      <c r="CNZ90" s="1"/>
      <c r="COA90" s="1"/>
      <c r="COB90" s="1"/>
      <c r="COC90" s="1"/>
      <c r="COD90" s="1"/>
      <c r="COE90" s="1"/>
      <c r="COF90" s="1"/>
      <c r="COG90" s="1"/>
      <c r="COH90" s="1"/>
      <c r="COI90" s="1"/>
      <c r="COJ90" s="1"/>
      <c r="COK90" s="1"/>
      <c r="COL90" s="1"/>
      <c r="COM90" s="1"/>
      <c r="CON90" s="1"/>
      <c r="COO90" s="1"/>
      <c r="COP90" s="1"/>
      <c r="COQ90" s="1"/>
      <c r="COR90" s="1"/>
      <c r="COS90" s="1"/>
      <c r="COT90" s="1"/>
      <c r="COU90" s="1"/>
      <c r="COV90" s="1"/>
      <c r="COW90" s="1"/>
      <c r="COX90" s="1"/>
      <c r="COY90" s="1"/>
      <c r="COZ90" s="1"/>
      <c r="CPA90" s="1"/>
      <c r="CPB90" s="1"/>
      <c r="CPC90" s="1"/>
      <c r="CPD90" s="1"/>
      <c r="CPE90" s="1"/>
      <c r="CPF90" s="1"/>
      <c r="CPG90" s="1"/>
      <c r="CPH90" s="1"/>
      <c r="CPI90" s="1"/>
      <c r="CPJ90" s="1"/>
      <c r="CPK90" s="1"/>
      <c r="CPL90" s="1"/>
      <c r="CPM90" s="1"/>
      <c r="CPN90" s="1"/>
      <c r="CPO90" s="1"/>
      <c r="CPP90" s="1"/>
      <c r="CPQ90" s="1"/>
      <c r="CPR90" s="1"/>
      <c r="CPS90" s="1"/>
      <c r="CPT90" s="1"/>
      <c r="CPU90" s="1"/>
      <c r="CPV90" s="1"/>
      <c r="CPW90" s="1"/>
      <c r="CPX90" s="1"/>
      <c r="CPY90" s="1"/>
      <c r="CPZ90" s="1"/>
      <c r="CQA90" s="1"/>
      <c r="CQB90" s="1"/>
      <c r="CQC90" s="1"/>
      <c r="CQD90" s="1"/>
      <c r="CQE90" s="1"/>
      <c r="CQF90" s="1"/>
      <c r="CQG90" s="1"/>
      <c r="CQH90" s="1"/>
      <c r="CQI90" s="1"/>
      <c r="CQJ90" s="1"/>
      <c r="CQK90" s="1"/>
      <c r="CQL90" s="1"/>
      <c r="CQM90" s="1"/>
      <c r="CQN90" s="1"/>
      <c r="CQO90" s="1"/>
      <c r="CQP90" s="1"/>
      <c r="CQQ90" s="1"/>
      <c r="CQR90" s="1"/>
      <c r="CQS90" s="1"/>
      <c r="CQT90" s="1"/>
      <c r="CQU90" s="1"/>
      <c r="CQV90" s="1"/>
      <c r="CQW90" s="1"/>
      <c r="CQX90" s="1"/>
      <c r="CQY90" s="1"/>
      <c r="CQZ90" s="1"/>
      <c r="CRA90" s="1"/>
      <c r="CRB90" s="1"/>
      <c r="CRC90" s="1"/>
      <c r="CRD90" s="1"/>
      <c r="CRE90" s="1"/>
      <c r="CRF90" s="1"/>
      <c r="CRG90" s="1"/>
      <c r="CRH90" s="1"/>
      <c r="CRI90" s="1"/>
      <c r="CRJ90" s="1"/>
      <c r="CRK90" s="1"/>
      <c r="CRL90" s="1"/>
      <c r="CRM90" s="1"/>
      <c r="CRN90" s="1"/>
      <c r="CRO90" s="1"/>
      <c r="CRP90" s="1"/>
      <c r="CRQ90" s="1"/>
      <c r="CRR90" s="1"/>
      <c r="CRS90" s="1"/>
      <c r="CRT90" s="1"/>
      <c r="CRU90" s="1"/>
      <c r="CRV90" s="1"/>
      <c r="CRW90" s="1"/>
      <c r="CRX90" s="1"/>
      <c r="CRY90" s="1"/>
      <c r="CRZ90" s="1"/>
      <c r="CSA90" s="1"/>
      <c r="CSB90" s="1"/>
      <c r="CSC90" s="1"/>
      <c r="CSD90" s="1"/>
      <c r="CSE90" s="1"/>
      <c r="CSF90" s="1"/>
      <c r="CSG90" s="1"/>
      <c r="CSH90" s="1"/>
      <c r="CSI90" s="1"/>
      <c r="CSJ90" s="1"/>
      <c r="CSK90" s="1"/>
      <c r="CSL90" s="1"/>
      <c r="CSM90" s="1"/>
      <c r="CSN90" s="1"/>
      <c r="CSO90" s="1"/>
      <c r="CSP90" s="1"/>
      <c r="CSQ90" s="1"/>
      <c r="CSR90" s="1"/>
      <c r="CSS90" s="1"/>
      <c r="CST90" s="1"/>
      <c r="CSU90" s="1"/>
      <c r="CSV90" s="1"/>
      <c r="CSW90" s="1"/>
      <c r="CSX90" s="1"/>
      <c r="CSY90" s="1"/>
      <c r="CSZ90" s="1"/>
      <c r="CTA90" s="1"/>
      <c r="CTB90" s="1"/>
      <c r="CTC90" s="1"/>
      <c r="CTD90" s="1"/>
      <c r="CTE90" s="1"/>
      <c r="CTF90" s="1"/>
      <c r="CTG90" s="1"/>
      <c r="CTH90" s="1"/>
      <c r="CTI90" s="1"/>
      <c r="CTJ90" s="1"/>
      <c r="CTK90" s="1"/>
      <c r="CTL90" s="1"/>
      <c r="CTM90" s="1"/>
      <c r="CTN90" s="1"/>
      <c r="CTO90" s="1"/>
      <c r="CTP90" s="1"/>
      <c r="CTQ90" s="1"/>
      <c r="CTR90" s="1"/>
      <c r="CTS90" s="1"/>
      <c r="CTT90" s="1"/>
      <c r="CTU90" s="1"/>
      <c r="CTV90" s="1"/>
      <c r="CTW90" s="1"/>
      <c r="CTX90" s="1"/>
      <c r="CTY90" s="1"/>
      <c r="CTZ90" s="1"/>
      <c r="CUA90" s="1"/>
      <c r="CUB90" s="1"/>
      <c r="CUC90" s="1"/>
      <c r="CUD90" s="1"/>
      <c r="CUE90" s="1"/>
      <c r="CUF90" s="1"/>
      <c r="CUG90" s="1"/>
      <c r="CUH90" s="1"/>
      <c r="CUI90" s="1"/>
      <c r="CUJ90" s="1"/>
      <c r="CUK90" s="1"/>
      <c r="CUL90" s="1"/>
      <c r="CUM90" s="1"/>
      <c r="CUN90" s="1"/>
      <c r="CUO90" s="1"/>
      <c r="CUP90" s="1"/>
      <c r="CUQ90" s="1"/>
      <c r="CUR90" s="1"/>
      <c r="CUS90" s="1"/>
      <c r="CUT90" s="1"/>
      <c r="CUU90" s="1"/>
      <c r="CUV90" s="1"/>
      <c r="CUW90" s="1"/>
      <c r="CUX90" s="1"/>
      <c r="CUY90" s="1"/>
      <c r="CUZ90" s="1"/>
      <c r="CVA90" s="1"/>
      <c r="CVB90" s="1"/>
      <c r="CVC90" s="1"/>
      <c r="CVD90" s="1"/>
      <c r="CVE90" s="1"/>
      <c r="CVF90" s="1"/>
      <c r="CVG90" s="1"/>
      <c r="CVH90" s="1"/>
      <c r="CVI90" s="1"/>
      <c r="CVJ90" s="1"/>
      <c r="CVK90" s="1"/>
      <c r="CVL90" s="1"/>
      <c r="CVM90" s="1"/>
      <c r="CVN90" s="1"/>
      <c r="CVO90" s="1"/>
      <c r="CVP90" s="1"/>
      <c r="CVQ90" s="1"/>
      <c r="CVR90" s="1"/>
      <c r="CVS90" s="1"/>
      <c r="CVT90" s="1"/>
      <c r="CVU90" s="1"/>
      <c r="CVV90" s="1"/>
      <c r="CVW90" s="1"/>
      <c r="CVX90" s="1"/>
      <c r="CVY90" s="1"/>
      <c r="CVZ90" s="1"/>
      <c r="CWA90" s="1"/>
      <c r="CWB90" s="1"/>
      <c r="CWC90" s="1"/>
      <c r="CWD90" s="1"/>
      <c r="CWE90" s="1"/>
      <c r="CWF90" s="1"/>
      <c r="CWG90" s="1"/>
      <c r="CWH90" s="1"/>
      <c r="CWI90" s="1"/>
      <c r="CWJ90" s="1"/>
      <c r="CWK90" s="1"/>
      <c r="CWL90" s="1"/>
      <c r="CWM90" s="1"/>
      <c r="CWN90" s="1"/>
      <c r="CWO90" s="1"/>
      <c r="CWP90" s="1"/>
      <c r="CWQ90" s="1"/>
      <c r="CWR90" s="1"/>
      <c r="CWS90" s="1"/>
      <c r="CWT90" s="1"/>
      <c r="CWU90" s="1"/>
      <c r="CWV90" s="1"/>
      <c r="CWW90" s="1"/>
      <c r="CWX90" s="1"/>
      <c r="CWY90" s="1"/>
      <c r="CWZ90" s="1"/>
      <c r="CXA90" s="1"/>
      <c r="CXB90" s="1"/>
      <c r="CXC90" s="1"/>
      <c r="CXD90" s="1"/>
      <c r="CXE90" s="1"/>
      <c r="CXF90" s="1"/>
      <c r="CXG90" s="1"/>
      <c r="CXH90" s="1"/>
      <c r="CXI90" s="1"/>
      <c r="CXJ90" s="1"/>
      <c r="CXK90" s="1"/>
      <c r="CXL90" s="1"/>
      <c r="CXM90" s="1"/>
      <c r="CXN90" s="1"/>
      <c r="CXO90" s="1"/>
      <c r="CXP90" s="1"/>
      <c r="CXQ90" s="1"/>
      <c r="CXR90" s="1"/>
      <c r="CXS90" s="1"/>
      <c r="CXT90" s="1"/>
      <c r="CXU90" s="1"/>
      <c r="CXV90" s="1"/>
      <c r="CXW90" s="1"/>
      <c r="CXX90" s="1"/>
      <c r="CXY90" s="1"/>
      <c r="CXZ90" s="1"/>
      <c r="CYA90" s="1"/>
      <c r="CYB90" s="1"/>
      <c r="CYC90" s="1"/>
      <c r="CYD90" s="1"/>
      <c r="CYE90" s="1"/>
      <c r="CYF90" s="1"/>
      <c r="CYG90" s="1"/>
      <c r="CYH90" s="1"/>
      <c r="CYI90" s="1"/>
      <c r="CYJ90" s="1"/>
      <c r="CYK90" s="1"/>
      <c r="CYL90" s="1"/>
      <c r="CYM90" s="1"/>
      <c r="CYN90" s="1"/>
      <c r="CYO90" s="1"/>
      <c r="CYP90" s="1"/>
      <c r="CYQ90" s="1"/>
      <c r="CYR90" s="1"/>
      <c r="CYS90" s="1"/>
      <c r="CYT90" s="1"/>
      <c r="CYU90" s="1"/>
      <c r="CYV90" s="1"/>
      <c r="CYW90" s="1"/>
      <c r="CYX90" s="1"/>
      <c r="CYY90" s="1"/>
      <c r="CYZ90" s="1"/>
      <c r="CZA90" s="1"/>
      <c r="CZB90" s="1"/>
      <c r="CZC90" s="1"/>
      <c r="CZD90" s="1"/>
      <c r="CZE90" s="1"/>
      <c r="CZF90" s="1"/>
      <c r="CZG90" s="1"/>
      <c r="CZH90" s="1"/>
      <c r="CZI90" s="1"/>
      <c r="CZJ90" s="1"/>
      <c r="CZK90" s="1"/>
      <c r="CZL90" s="1"/>
      <c r="CZM90" s="1"/>
      <c r="CZN90" s="1"/>
      <c r="CZO90" s="1"/>
      <c r="CZP90" s="1"/>
      <c r="CZQ90" s="1"/>
      <c r="CZR90" s="1"/>
      <c r="CZS90" s="1"/>
      <c r="CZT90" s="1"/>
      <c r="CZU90" s="1"/>
      <c r="CZV90" s="1"/>
      <c r="CZW90" s="1"/>
      <c r="CZX90" s="1"/>
      <c r="CZY90" s="1"/>
      <c r="CZZ90" s="1"/>
      <c r="DAA90" s="1"/>
      <c r="DAB90" s="1"/>
      <c r="DAC90" s="1"/>
      <c r="DAD90" s="1"/>
      <c r="DAE90" s="1"/>
      <c r="DAF90" s="1"/>
      <c r="DAG90" s="1"/>
      <c r="DAH90" s="1"/>
      <c r="DAI90" s="1"/>
      <c r="DAJ90" s="1"/>
      <c r="DAK90" s="1"/>
      <c r="DAL90" s="1"/>
      <c r="DAM90" s="1"/>
      <c r="DAN90" s="1"/>
      <c r="DAO90" s="1"/>
      <c r="DAP90" s="1"/>
      <c r="DAQ90" s="1"/>
      <c r="DAR90" s="1"/>
      <c r="DAS90" s="1"/>
      <c r="DAT90" s="1"/>
      <c r="DAU90" s="1"/>
      <c r="DAV90" s="1"/>
      <c r="DAW90" s="1"/>
      <c r="DAX90" s="1"/>
      <c r="DAY90" s="1"/>
      <c r="DAZ90" s="1"/>
      <c r="DBA90" s="1"/>
      <c r="DBB90" s="1"/>
      <c r="DBC90" s="1"/>
      <c r="DBD90" s="1"/>
      <c r="DBE90" s="1"/>
      <c r="DBF90" s="1"/>
      <c r="DBG90" s="1"/>
      <c r="DBH90" s="1"/>
      <c r="DBI90" s="1"/>
      <c r="DBJ90" s="1"/>
      <c r="DBK90" s="1"/>
      <c r="DBL90" s="1"/>
      <c r="DBM90" s="1"/>
      <c r="DBN90" s="1"/>
      <c r="DBO90" s="1"/>
      <c r="DBP90" s="1"/>
      <c r="DBQ90" s="1"/>
      <c r="DBR90" s="1"/>
      <c r="DBS90" s="1"/>
      <c r="DBT90" s="1"/>
      <c r="DBU90" s="1"/>
      <c r="DBV90" s="1"/>
      <c r="DBW90" s="1"/>
      <c r="DBX90" s="1"/>
      <c r="DBY90" s="1"/>
      <c r="DBZ90" s="1"/>
      <c r="DCA90" s="1"/>
      <c r="DCB90" s="1"/>
      <c r="DCC90" s="1"/>
      <c r="DCD90" s="1"/>
      <c r="DCE90" s="1"/>
      <c r="DCF90" s="1"/>
      <c r="DCG90" s="1"/>
      <c r="DCH90" s="1"/>
      <c r="DCI90" s="1"/>
      <c r="DCJ90" s="1"/>
      <c r="DCK90" s="1"/>
      <c r="DCL90" s="1"/>
      <c r="DCM90" s="1"/>
      <c r="DCN90" s="1"/>
      <c r="DCO90" s="1"/>
      <c r="DCP90" s="1"/>
      <c r="DCQ90" s="1"/>
      <c r="DCR90" s="1"/>
      <c r="DCS90" s="1"/>
      <c r="DCT90" s="1"/>
      <c r="DCU90" s="1"/>
      <c r="DCV90" s="1"/>
      <c r="DCW90" s="1"/>
      <c r="DCX90" s="1"/>
      <c r="DCY90" s="1"/>
      <c r="DCZ90" s="1"/>
      <c r="DDA90" s="1"/>
      <c r="DDB90" s="1"/>
      <c r="DDC90" s="1"/>
      <c r="DDD90" s="1"/>
      <c r="DDE90" s="1"/>
      <c r="DDF90" s="1"/>
      <c r="DDG90" s="1"/>
      <c r="DDH90" s="1"/>
      <c r="DDI90" s="1"/>
      <c r="DDJ90" s="1"/>
      <c r="DDK90" s="1"/>
      <c r="DDL90" s="1"/>
      <c r="DDM90" s="1"/>
      <c r="DDN90" s="1"/>
      <c r="DDO90" s="1"/>
      <c r="DDP90" s="1"/>
      <c r="DDQ90" s="1"/>
      <c r="DDR90" s="1"/>
      <c r="DDS90" s="1"/>
      <c r="DDT90" s="1"/>
      <c r="DDU90" s="1"/>
      <c r="DDV90" s="1"/>
      <c r="DDW90" s="1"/>
      <c r="DDX90" s="1"/>
      <c r="DDY90" s="1"/>
      <c r="DDZ90" s="1"/>
      <c r="DEA90" s="1"/>
      <c r="DEB90" s="1"/>
      <c r="DEC90" s="1"/>
      <c r="DED90" s="1"/>
      <c r="DEE90" s="1"/>
      <c r="DEF90" s="1"/>
      <c r="DEG90" s="1"/>
      <c r="DEH90" s="1"/>
      <c r="DEI90" s="1"/>
      <c r="DEJ90" s="1"/>
      <c r="DEK90" s="1"/>
      <c r="DEL90" s="1"/>
      <c r="DEM90" s="1"/>
      <c r="DEN90" s="1"/>
      <c r="DEO90" s="1"/>
      <c r="DEP90" s="1"/>
      <c r="DEQ90" s="1"/>
      <c r="DER90" s="1"/>
      <c r="DES90" s="1"/>
      <c r="DET90" s="1"/>
      <c r="DEU90" s="1"/>
      <c r="DEV90" s="1"/>
      <c r="DEW90" s="1"/>
      <c r="DEX90" s="1"/>
      <c r="DEY90" s="1"/>
      <c r="DEZ90" s="1"/>
      <c r="DFA90" s="1"/>
      <c r="DFB90" s="1"/>
      <c r="DFC90" s="1"/>
      <c r="DFD90" s="1"/>
      <c r="DFE90" s="1"/>
      <c r="DFF90" s="1"/>
      <c r="DFG90" s="1"/>
      <c r="DFH90" s="1"/>
      <c r="DFI90" s="1"/>
      <c r="DFJ90" s="1"/>
      <c r="DFK90" s="1"/>
      <c r="DFL90" s="1"/>
      <c r="DFM90" s="1"/>
      <c r="DFN90" s="1"/>
      <c r="DFO90" s="1"/>
      <c r="DFP90" s="1"/>
      <c r="DFQ90" s="1"/>
      <c r="DFR90" s="1"/>
      <c r="DFS90" s="1"/>
      <c r="DFT90" s="1"/>
      <c r="DFU90" s="1"/>
      <c r="DFV90" s="1"/>
      <c r="DFW90" s="1"/>
      <c r="DFX90" s="1"/>
      <c r="DFY90" s="1"/>
      <c r="DFZ90" s="1"/>
      <c r="DGA90" s="1"/>
      <c r="DGB90" s="1"/>
      <c r="DGC90" s="1"/>
      <c r="DGD90" s="1"/>
      <c r="DGE90" s="1"/>
      <c r="DGF90" s="1"/>
      <c r="DGG90" s="1"/>
      <c r="DGH90" s="1"/>
      <c r="DGI90" s="1"/>
      <c r="DGJ90" s="1"/>
      <c r="DGK90" s="1"/>
      <c r="DGL90" s="1"/>
      <c r="DGM90" s="1"/>
      <c r="DGN90" s="1"/>
      <c r="DGO90" s="1"/>
      <c r="DGP90" s="1"/>
      <c r="DGQ90" s="1"/>
      <c r="DGR90" s="1"/>
      <c r="DGS90" s="1"/>
      <c r="DGT90" s="1"/>
      <c r="DGU90" s="1"/>
      <c r="DGV90" s="1"/>
      <c r="DGW90" s="1"/>
      <c r="DGX90" s="1"/>
      <c r="DGY90" s="1"/>
      <c r="DGZ90" s="1"/>
      <c r="DHA90" s="1"/>
      <c r="DHB90" s="1"/>
      <c r="DHC90" s="1"/>
      <c r="DHD90" s="1"/>
      <c r="DHE90" s="1"/>
      <c r="DHF90" s="1"/>
      <c r="DHG90" s="1"/>
      <c r="DHH90" s="1"/>
      <c r="DHI90" s="1"/>
      <c r="DHJ90" s="1"/>
      <c r="DHK90" s="1"/>
      <c r="DHL90" s="1"/>
      <c r="DHM90" s="1"/>
      <c r="DHN90" s="1"/>
      <c r="DHO90" s="1"/>
      <c r="DHP90" s="1"/>
      <c r="DHQ90" s="1"/>
      <c r="DHR90" s="1"/>
      <c r="DHS90" s="1"/>
      <c r="DHT90" s="1"/>
      <c r="DHU90" s="1"/>
      <c r="DHV90" s="1"/>
      <c r="DHW90" s="1"/>
      <c r="DHX90" s="1"/>
      <c r="DHY90" s="1"/>
      <c r="DHZ90" s="1"/>
      <c r="DIA90" s="1"/>
      <c r="DIB90" s="1"/>
      <c r="DIC90" s="1"/>
      <c r="DID90" s="1"/>
      <c r="DIE90" s="1"/>
      <c r="DIF90" s="1"/>
      <c r="DIG90" s="1"/>
      <c r="DIH90" s="1"/>
      <c r="DII90" s="1"/>
      <c r="DIJ90" s="1"/>
      <c r="DIK90" s="1"/>
      <c r="DIL90" s="1"/>
      <c r="DIM90" s="1"/>
      <c r="DIN90" s="1"/>
      <c r="DIO90" s="1"/>
      <c r="DIP90" s="1"/>
      <c r="DIQ90" s="1"/>
      <c r="DIR90" s="1"/>
      <c r="DIS90" s="1"/>
      <c r="DIT90" s="1"/>
      <c r="DIU90" s="1"/>
      <c r="DIV90" s="1"/>
      <c r="DIW90" s="1"/>
      <c r="DIX90" s="1"/>
      <c r="DIY90" s="1"/>
      <c r="DIZ90" s="1"/>
      <c r="DJA90" s="1"/>
      <c r="DJB90" s="1"/>
      <c r="DJC90" s="1"/>
      <c r="DJD90" s="1"/>
      <c r="DJE90" s="1"/>
      <c r="DJF90" s="1"/>
      <c r="DJG90" s="1"/>
      <c r="DJH90" s="1"/>
      <c r="DJI90" s="1"/>
      <c r="DJJ90" s="1"/>
      <c r="DJK90" s="1"/>
      <c r="DJL90" s="1"/>
      <c r="DJM90" s="1"/>
      <c r="DJN90" s="1"/>
      <c r="DJO90" s="1"/>
      <c r="DJP90" s="1"/>
      <c r="DJQ90" s="1"/>
      <c r="DJR90" s="1"/>
      <c r="DJS90" s="1"/>
      <c r="DJT90" s="1"/>
      <c r="DJU90" s="1"/>
      <c r="DJV90" s="1"/>
      <c r="DJW90" s="1"/>
      <c r="DJX90" s="1"/>
      <c r="DJY90" s="1"/>
      <c r="DJZ90" s="1"/>
      <c r="DKA90" s="1"/>
      <c r="DKB90" s="1"/>
      <c r="DKC90" s="1"/>
      <c r="DKD90" s="1"/>
      <c r="DKE90" s="1"/>
      <c r="DKF90" s="1"/>
      <c r="DKG90" s="1"/>
      <c r="DKH90" s="1"/>
      <c r="DKI90" s="1"/>
      <c r="DKJ90" s="1"/>
      <c r="DKK90" s="1"/>
      <c r="DKL90" s="1"/>
      <c r="DKM90" s="1"/>
      <c r="DKN90" s="1"/>
      <c r="DKO90" s="1"/>
      <c r="DKP90" s="1"/>
      <c r="DKQ90" s="1"/>
      <c r="DKR90" s="1"/>
      <c r="DKS90" s="1"/>
      <c r="DKT90" s="1"/>
      <c r="DKU90" s="1"/>
      <c r="DKV90" s="1"/>
      <c r="DKW90" s="1"/>
      <c r="DKX90" s="1"/>
      <c r="DKY90" s="1"/>
      <c r="DKZ90" s="1"/>
      <c r="DLA90" s="1"/>
      <c r="DLB90" s="1"/>
      <c r="DLC90" s="1"/>
      <c r="DLD90" s="1"/>
      <c r="DLE90" s="1"/>
      <c r="DLF90" s="1"/>
      <c r="DLG90" s="1"/>
      <c r="DLH90" s="1"/>
      <c r="DLI90" s="1"/>
      <c r="DLJ90" s="1"/>
      <c r="DLK90" s="1"/>
      <c r="DLL90" s="1"/>
      <c r="DLM90" s="1"/>
      <c r="DLN90" s="1"/>
      <c r="DLO90" s="1"/>
      <c r="DLP90" s="1"/>
      <c r="DLQ90" s="1"/>
      <c r="DLR90" s="1"/>
      <c r="DLS90" s="1"/>
      <c r="DLT90" s="1"/>
      <c r="DLU90" s="1"/>
      <c r="DLV90" s="1"/>
      <c r="DLW90" s="1"/>
      <c r="DLX90" s="1"/>
      <c r="DLY90" s="1"/>
      <c r="DLZ90" s="1"/>
      <c r="DMA90" s="1"/>
      <c r="DMB90" s="1"/>
      <c r="DMC90" s="1"/>
      <c r="DMD90" s="1"/>
      <c r="DME90" s="1"/>
      <c r="DMF90" s="1"/>
      <c r="DMG90" s="1"/>
      <c r="DMH90" s="1"/>
      <c r="DMI90" s="1"/>
      <c r="DMJ90" s="1"/>
      <c r="DMK90" s="1"/>
      <c r="DML90" s="1"/>
      <c r="DMM90" s="1"/>
      <c r="DMN90" s="1"/>
      <c r="DMO90" s="1"/>
      <c r="DMP90" s="1"/>
      <c r="DMQ90" s="1"/>
      <c r="DMR90" s="1"/>
      <c r="DMS90" s="1"/>
      <c r="DMT90" s="1"/>
      <c r="DMU90" s="1"/>
      <c r="DMV90" s="1"/>
      <c r="DMW90" s="1"/>
      <c r="DMX90" s="1"/>
      <c r="DMY90" s="1"/>
      <c r="DMZ90" s="1"/>
      <c r="DNA90" s="1"/>
      <c r="DNB90" s="1"/>
      <c r="DNC90" s="1"/>
      <c r="DND90" s="1"/>
      <c r="DNE90" s="1"/>
      <c r="DNF90" s="1"/>
      <c r="DNG90" s="1"/>
      <c r="DNH90" s="1"/>
      <c r="DNI90" s="1"/>
      <c r="DNJ90" s="1"/>
      <c r="DNK90" s="1"/>
      <c r="DNL90" s="1"/>
      <c r="DNM90" s="1"/>
      <c r="DNN90" s="1"/>
      <c r="DNO90" s="1"/>
      <c r="DNP90" s="1"/>
      <c r="DNQ90" s="1"/>
      <c r="DNR90" s="1"/>
      <c r="DNS90" s="1"/>
      <c r="DNT90" s="1"/>
      <c r="DNU90" s="1"/>
      <c r="DNV90" s="1"/>
      <c r="DNW90" s="1"/>
      <c r="DNX90" s="1"/>
      <c r="DNY90" s="1"/>
      <c r="DNZ90" s="1"/>
      <c r="DOA90" s="1"/>
      <c r="DOB90" s="1"/>
      <c r="DOC90" s="1"/>
      <c r="DOD90" s="1"/>
      <c r="DOE90" s="1"/>
      <c r="DOF90" s="1"/>
      <c r="DOG90" s="1"/>
      <c r="DOH90" s="1"/>
      <c r="DOI90" s="1"/>
      <c r="DOJ90" s="1"/>
      <c r="DOK90" s="1"/>
      <c r="DOL90" s="1"/>
      <c r="DOM90" s="1"/>
      <c r="DON90" s="1"/>
      <c r="DOO90" s="1"/>
      <c r="DOP90" s="1"/>
      <c r="DOQ90" s="1"/>
      <c r="DOR90" s="1"/>
      <c r="DOS90" s="1"/>
      <c r="DOT90" s="1"/>
      <c r="DOU90" s="1"/>
      <c r="DOV90" s="1"/>
      <c r="DOW90" s="1"/>
      <c r="DOX90" s="1"/>
      <c r="DOY90" s="1"/>
      <c r="DOZ90" s="1"/>
      <c r="DPA90" s="1"/>
      <c r="DPB90" s="1"/>
      <c r="DPC90" s="1"/>
      <c r="DPD90" s="1"/>
      <c r="DPE90" s="1"/>
      <c r="DPF90" s="1"/>
      <c r="DPG90" s="1"/>
      <c r="DPH90" s="1"/>
      <c r="DPI90" s="1"/>
      <c r="DPJ90" s="1"/>
      <c r="DPK90" s="1"/>
      <c r="DPL90" s="1"/>
      <c r="DPM90" s="1"/>
      <c r="DPN90" s="1"/>
      <c r="DPO90" s="1"/>
      <c r="DPP90" s="1"/>
      <c r="DPQ90" s="1"/>
      <c r="DPR90" s="1"/>
      <c r="DPS90" s="1"/>
      <c r="DPT90" s="1"/>
      <c r="DPU90" s="1"/>
      <c r="DPV90" s="1"/>
      <c r="DPW90" s="1"/>
      <c r="DPX90" s="1"/>
      <c r="DPY90" s="1"/>
      <c r="DPZ90" s="1"/>
      <c r="DQA90" s="1"/>
      <c r="DQB90" s="1"/>
      <c r="DQC90" s="1"/>
      <c r="DQD90" s="1"/>
      <c r="DQE90" s="1"/>
      <c r="DQF90" s="1"/>
      <c r="DQG90" s="1"/>
      <c r="DQH90" s="1"/>
      <c r="DQI90" s="1"/>
      <c r="DQJ90" s="1"/>
      <c r="DQK90" s="1"/>
      <c r="DQL90" s="1"/>
      <c r="DQM90" s="1"/>
      <c r="DQN90" s="1"/>
      <c r="DQO90" s="1"/>
      <c r="DQP90" s="1"/>
      <c r="DQQ90" s="1"/>
      <c r="DQR90" s="1"/>
      <c r="DQS90" s="1"/>
      <c r="DQT90" s="1"/>
      <c r="DQU90" s="1"/>
      <c r="DQV90" s="1"/>
      <c r="DQW90" s="1"/>
      <c r="DQX90" s="1"/>
      <c r="DQY90" s="1"/>
      <c r="DQZ90" s="1"/>
      <c r="DRA90" s="1"/>
      <c r="DRB90" s="1"/>
      <c r="DRC90" s="1"/>
      <c r="DRD90" s="1"/>
      <c r="DRE90" s="1"/>
      <c r="DRF90" s="1"/>
      <c r="DRG90" s="1"/>
      <c r="DRH90" s="1"/>
      <c r="DRI90" s="1"/>
      <c r="DRJ90" s="1"/>
      <c r="DRK90" s="1"/>
      <c r="DRL90" s="1"/>
      <c r="DRM90" s="1"/>
      <c r="DRN90" s="1"/>
      <c r="DRO90" s="1"/>
      <c r="DRP90" s="1"/>
      <c r="DRQ90" s="1"/>
      <c r="DRR90" s="1"/>
      <c r="DRS90" s="1"/>
      <c r="DRT90" s="1"/>
      <c r="DRU90" s="1"/>
      <c r="DRV90" s="1"/>
      <c r="DRW90" s="1"/>
      <c r="DRX90" s="1"/>
      <c r="DRY90" s="1"/>
      <c r="DRZ90" s="1"/>
      <c r="DSA90" s="1"/>
      <c r="DSB90" s="1"/>
      <c r="DSC90" s="1"/>
      <c r="DSD90" s="1"/>
      <c r="DSE90" s="1"/>
      <c r="DSF90" s="1"/>
      <c r="DSG90" s="1"/>
      <c r="DSH90" s="1"/>
      <c r="DSI90" s="1"/>
      <c r="DSJ90" s="1"/>
      <c r="DSK90" s="1"/>
      <c r="DSL90" s="1"/>
      <c r="DSM90" s="1"/>
      <c r="DSN90" s="1"/>
      <c r="DSO90" s="1"/>
      <c r="DSP90" s="1"/>
      <c r="DSQ90" s="1"/>
      <c r="DSR90" s="1"/>
      <c r="DSS90" s="1"/>
      <c r="DST90" s="1"/>
      <c r="DSU90" s="1"/>
      <c r="DSV90" s="1"/>
      <c r="DSW90" s="1"/>
      <c r="DSX90" s="1"/>
      <c r="DSY90" s="1"/>
      <c r="DSZ90" s="1"/>
      <c r="DTA90" s="1"/>
      <c r="DTB90" s="1"/>
      <c r="DTC90" s="1"/>
      <c r="DTD90" s="1"/>
      <c r="DTE90" s="1"/>
      <c r="DTF90" s="1"/>
      <c r="DTG90" s="1"/>
      <c r="DTH90" s="1"/>
      <c r="DTI90" s="1"/>
      <c r="DTJ90" s="1"/>
      <c r="DTK90" s="1"/>
      <c r="DTL90" s="1"/>
      <c r="DTM90" s="1"/>
      <c r="DTN90" s="1"/>
      <c r="DTO90" s="1"/>
      <c r="DTP90" s="1"/>
      <c r="DTQ90" s="1"/>
      <c r="DTR90" s="1"/>
      <c r="DTS90" s="1"/>
      <c r="DTT90" s="1"/>
      <c r="DTU90" s="1"/>
      <c r="DTV90" s="1"/>
      <c r="DTW90" s="1"/>
      <c r="DTX90" s="1"/>
      <c r="DTY90" s="1"/>
      <c r="DTZ90" s="1"/>
      <c r="DUA90" s="1"/>
      <c r="DUB90" s="1"/>
      <c r="DUC90" s="1"/>
      <c r="DUD90" s="1"/>
      <c r="DUE90" s="1"/>
      <c r="DUF90" s="1"/>
      <c r="DUG90" s="1"/>
      <c r="DUH90" s="1"/>
      <c r="DUI90" s="1"/>
      <c r="DUJ90" s="1"/>
      <c r="DUK90" s="1"/>
      <c r="DUL90" s="1"/>
      <c r="DUM90" s="1"/>
      <c r="DUN90" s="1"/>
      <c r="DUO90" s="1"/>
      <c r="DUP90" s="1"/>
      <c r="DUQ90" s="1"/>
      <c r="DUR90" s="1"/>
      <c r="DUS90" s="1"/>
      <c r="DUT90" s="1"/>
      <c r="DUU90" s="1"/>
      <c r="DUV90" s="1"/>
      <c r="DUW90" s="1"/>
      <c r="DUX90" s="1"/>
      <c r="DUY90" s="1"/>
      <c r="DUZ90" s="1"/>
      <c r="DVA90" s="1"/>
      <c r="DVB90" s="1"/>
      <c r="DVC90" s="1"/>
      <c r="DVD90" s="1"/>
      <c r="DVE90" s="1"/>
      <c r="DVF90" s="1"/>
      <c r="DVG90" s="1"/>
      <c r="DVH90" s="1"/>
      <c r="DVI90" s="1"/>
      <c r="DVJ90" s="1"/>
      <c r="DVK90" s="1"/>
      <c r="DVL90" s="1"/>
      <c r="DVM90" s="1"/>
      <c r="DVN90" s="1"/>
      <c r="DVO90" s="1"/>
      <c r="DVP90" s="1"/>
      <c r="DVQ90" s="1"/>
      <c r="DVR90" s="1"/>
      <c r="DVS90" s="1"/>
      <c r="DVT90" s="1"/>
      <c r="DVU90" s="1"/>
      <c r="DVV90" s="1"/>
      <c r="DVW90" s="1"/>
      <c r="DVX90" s="1"/>
      <c r="DVY90" s="1"/>
      <c r="DVZ90" s="1"/>
      <c r="DWA90" s="1"/>
      <c r="DWB90" s="1"/>
      <c r="DWC90" s="1"/>
      <c r="DWD90" s="1"/>
      <c r="DWE90" s="1"/>
      <c r="DWF90" s="1"/>
      <c r="DWG90" s="1"/>
      <c r="DWH90" s="1"/>
      <c r="DWI90" s="1"/>
      <c r="DWJ90" s="1"/>
      <c r="DWK90" s="1"/>
      <c r="DWL90" s="1"/>
      <c r="DWM90" s="1"/>
      <c r="DWN90" s="1"/>
      <c r="DWO90" s="1"/>
      <c r="DWP90" s="1"/>
      <c r="DWQ90" s="1"/>
      <c r="DWR90" s="1"/>
      <c r="DWS90" s="1"/>
      <c r="DWT90" s="1"/>
      <c r="DWU90" s="1"/>
      <c r="DWV90" s="1"/>
      <c r="DWW90" s="1"/>
      <c r="DWX90" s="1"/>
      <c r="DWY90" s="1"/>
      <c r="DWZ90" s="1"/>
      <c r="DXA90" s="1"/>
      <c r="DXB90" s="1"/>
      <c r="DXC90" s="1"/>
      <c r="DXD90" s="1"/>
      <c r="DXE90" s="1"/>
      <c r="DXF90" s="1"/>
      <c r="DXG90" s="1"/>
      <c r="DXH90" s="1"/>
      <c r="DXI90" s="1"/>
      <c r="DXJ90" s="1"/>
      <c r="DXK90" s="1"/>
      <c r="DXL90" s="1"/>
      <c r="DXM90" s="1"/>
      <c r="DXN90" s="1"/>
      <c r="DXO90" s="1"/>
      <c r="DXP90" s="1"/>
      <c r="DXQ90" s="1"/>
      <c r="DXR90" s="1"/>
      <c r="DXS90" s="1"/>
      <c r="DXT90" s="1"/>
      <c r="DXU90" s="1"/>
      <c r="DXV90" s="1"/>
      <c r="DXW90" s="1"/>
      <c r="DXX90" s="1"/>
      <c r="DXY90" s="1"/>
      <c r="DXZ90" s="1"/>
      <c r="DYA90" s="1"/>
      <c r="DYB90" s="1"/>
      <c r="DYC90" s="1"/>
      <c r="DYD90" s="1"/>
      <c r="DYE90" s="1"/>
      <c r="DYF90" s="1"/>
      <c r="DYG90" s="1"/>
      <c r="DYH90" s="1"/>
      <c r="DYI90" s="1"/>
      <c r="DYJ90" s="1"/>
      <c r="DYK90" s="1"/>
      <c r="DYL90" s="1"/>
      <c r="DYM90" s="1"/>
      <c r="DYN90" s="1"/>
      <c r="DYO90" s="1"/>
      <c r="DYP90" s="1"/>
      <c r="DYQ90" s="1"/>
      <c r="DYR90" s="1"/>
      <c r="DYS90" s="1"/>
      <c r="DYT90" s="1"/>
      <c r="DYU90" s="1"/>
      <c r="DYV90" s="1"/>
      <c r="DYW90" s="1"/>
      <c r="DYX90" s="1"/>
      <c r="DYY90" s="1"/>
      <c r="DYZ90" s="1"/>
      <c r="DZA90" s="1"/>
      <c r="DZB90" s="1"/>
      <c r="DZC90" s="1"/>
      <c r="DZD90" s="1"/>
      <c r="DZE90" s="1"/>
      <c r="DZF90" s="1"/>
      <c r="DZG90" s="1"/>
      <c r="DZH90" s="1"/>
      <c r="DZI90" s="1"/>
      <c r="DZJ90" s="1"/>
      <c r="DZK90" s="1"/>
      <c r="DZL90" s="1"/>
      <c r="DZM90" s="1"/>
      <c r="DZN90" s="1"/>
      <c r="DZO90" s="1"/>
      <c r="DZP90" s="1"/>
      <c r="DZQ90" s="1"/>
      <c r="DZR90" s="1"/>
      <c r="DZS90" s="1"/>
      <c r="DZT90" s="1"/>
      <c r="DZU90" s="1"/>
      <c r="DZV90" s="1"/>
      <c r="DZW90" s="1"/>
      <c r="DZX90" s="1"/>
      <c r="DZY90" s="1"/>
      <c r="DZZ90" s="1"/>
      <c r="EAA90" s="1"/>
      <c r="EAB90" s="1"/>
      <c r="EAC90" s="1"/>
      <c r="EAD90" s="1"/>
      <c r="EAE90" s="1"/>
      <c r="EAF90" s="1"/>
      <c r="EAG90" s="1"/>
      <c r="EAH90" s="1"/>
      <c r="EAI90" s="1"/>
      <c r="EAJ90" s="1"/>
      <c r="EAK90" s="1"/>
      <c r="EAL90" s="1"/>
      <c r="EAM90" s="1"/>
      <c r="EAN90" s="1"/>
      <c r="EAO90" s="1"/>
      <c r="EAP90" s="1"/>
      <c r="EAQ90" s="1"/>
      <c r="EAR90" s="1"/>
      <c r="EAS90" s="1"/>
      <c r="EAT90" s="1"/>
      <c r="EAU90" s="1"/>
      <c r="EAV90" s="1"/>
      <c r="EAW90" s="1"/>
      <c r="EAX90" s="1"/>
      <c r="EAY90" s="1"/>
      <c r="EAZ90" s="1"/>
      <c r="EBA90" s="1"/>
      <c r="EBB90" s="1"/>
      <c r="EBC90" s="1"/>
      <c r="EBD90" s="1"/>
      <c r="EBE90" s="1"/>
      <c r="EBF90" s="1"/>
      <c r="EBG90" s="1"/>
      <c r="EBH90" s="1"/>
      <c r="EBI90" s="1"/>
      <c r="EBJ90" s="1"/>
      <c r="EBK90" s="1"/>
      <c r="EBL90" s="1"/>
      <c r="EBM90" s="1"/>
      <c r="EBN90" s="1"/>
      <c r="EBO90" s="1"/>
      <c r="EBP90" s="1"/>
      <c r="EBQ90" s="1"/>
      <c r="EBR90" s="1"/>
      <c r="EBS90" s="1"/>
      <c r="EBT90" s="1"/>
      <c r="EBU90" s="1"/>
      <c r="EBV90" s="1"/>
      <c r="EBW90" s="1"/>
      <c r="EBX90" s="1"/>
      <c r="EBY90" s="1"/>
      <c r="EBZ90" s="1"/>
      <c r="ECA90" s="1"/>
      <c r="ECB90" s="1"/>
      <c r="ECC90" s="1"/>
      <c r="ECD90" s="1"/>
      <c r="ECE90" s="1"/>
      <c r="ECF90" s="1"/>
      <c r="ECG90" s="1"/>
      <c r="ECH90" s="1"/>
      <c r="ECI90" s="1"/>
      <c r="ECJ90" s="1"/>
      <c r="ECK90" s="1"/>
      <c r="ECL90" s="1"/>
      <c r="ECM90" s="1"/>
      <c r="ECN90" s="1"/>
      <c r="ECO90" s="1"/>
      <c r="ECP90" s="1"/>
      <c r="ECQ90" s="1"/>
      <c r="ECR90" s="1"/>
      <c r="ECS90" s="1"/>
      <c r="ECT90" s="1"/>
      <c r="ECU90" s="1"/>
      <c r="ECV90" s="1"/>
      <c r="ECW90" s="1"/>
      <c r="ECX90" s="1"/>
      <c r="ECY90" s="1"/>
      <c r="ECZ90" s="1"/>
      <c r="EDA90" s="1"/>
      <c r="EDB90" s="1"/>
      <c r="EDC90" s="1"/>
      <c r="EDD90" s="1"/>
      <c r="EDE90" s="1"/>
      <c r="EDF90" s="1"/>
      <c r="EDG90" s="1"/>
      <c r="EDH90" s="1"/>
      <c r="EDI90" s="1"/>
      <c r="EDJ90" s="1"/>
      <c r="EDK90" s="1"/>
      <c r="EDL90" s="1"/>
      <c r="EDM90" s="1"/>
      <c r="EDN90" s="1"/>
      <c r="EDO90" s="1"/>
      <c r="EDP90" s="1"/>
      <c r="EDQ90" s="1"/>
      <c r="EDR90" s="1"/>
      <c r="EDS90" s="1"/>
      <c r="EDT90" s="1"/>
      <c r="EDU90" s="1"/>
      <c r="EDV90" s="1"/>
      <c r="EDW90" s="1"/>
      <c r="EDX90" s="1"/>
      <c r="EDY90" s="1"/>
      <c r="EDZ90" s="1"/>
      <c r="EEA90" s="1"/>
      <c r="EEB90" s="1"/>
      <c r="EEC90" s="1"/>
      <c r="EED90" s="1"/>
      <c r="EEE90" s="1"/>
      <c r="EEF90" s="1"/>
      <c r="EEG90" s="1"/>
      <c r="EEH90" s="1"/>
      <c r="EEI90" s="1"/>
      <c r="EEJ90" s="1"/>
      <c r="EEK90" s="1"/>
      <c r="EEL90" s="1"/>
      <c r="EEM90" s="1"/>
      <c r="EEN90" s="1"/>
      <c r="EEO90" s="1"/>
      <c r="EEP90" s="1"/>
      <c r="EEQ90" s="1"/>
      <c r="EER90" s="1"/>
      <c r="EES90" s="1"/>
      <c r="EET90" s="1"/>
      <c r="EEU90" s="1"/>
      <c r="EEV90" s="1"/>
      <c r="EEW90" s="1"/>
      <c r="EEX90" s="1"/>
      <c r="EEY90" s="1"/>
      <c r="EEZ90" s="1"/>
      <c r="EFA90" s="1"/>
      <c r="EFB90" s="1"/>
      <c r="EFC90" s="1"/>
      <c r="EFD90" s="1"/>
      <c r="EFE90" s="1"/>
      <c r="EFF90" s="1"/>
      <c r="EFG90" s="1"/>
      <c r="EFH90" s="1"/>
      <c r="EFI90" s="1"/>
      <c r="EFJ90" s="1"/>
      <c r="EFK90" s="1"/>
      <c r="EFL90" s="1"/>
      <c r="EFM90" s="1"/>
      <c r="EFN90" s="1"/>
      <c r="EFO90" s="1"/>
      <c r="EFP90" s="1"/>
      <c r="EFQ90" s="1"/>
      <c r="EFR90" s="1"/>
      <c r="EFS90" s="1"/>
      <c r="EFT90" s="1"/>
      <c r="EFU90" s="1"/>
      <c r="EFV90" s="1"/>
      <c r="EFW90" s="1"/>
      <c r="EFX90" s="1"/>
      <c r="EFY90" s="1"/>
      <c r="EFZ90" s="1"/>
      <c r="EGA90" s="1"/>
      <c r="EGB90" s="1"/>
      <c r="EGC90" s="1"/>
      <c r="EGD90" s="1"/>
      <c r="EGE90" s="1"/>
      <c r="EGF90" s="1"/>
      <c r="EGG90" s="1"/>
      <c r="EGH90" s="1"/>
      <c r="EGI90" s="1"/>
      <c r="EGJ90" s="1"/>
      <c r="EGK90" s="1"/>
      <c r="EGL90" s="1"/>
      <c r="EGM90" s="1"/>
      <c r="EGN90" s="1"/>
      <c r="EGO90" s="1"/>
      <c r="EGP90" s="1"/>
      <c r="EGQ90" s="1"/>
      <c r="EGR90" s="1"/>
      <c r="EGS90" s="1"/>
      <c r="EGT90" s="1"/>
      <c r="EGU90" s="1"/>
      <c r="EGV90" s="1"/>
      <c r="EGW90" s="1"/>
      <c r="EGX90" s="1"/>
      <c r="EGY90" s="1"/>
      <c r="EGZ90" s="1"/>
      <c r="EHA90" s="1"/>
      <c r="EHB90" s="1"/>
      <c r="EHC90" s="1"/>
      <c r="EHD90" s="1"/>
      <c r="EHE90" s="1"/>
      <c r="EHF90" s="1"/>
      <c r="EHG90" s="1"/>
      <c r="EHH90" s="1"/>
      <c r="EHI90" s="1"/>
      <c r="EHJ90" s="1"/>
      <c r="EHK90" s="1"/>
      <c r="EHL90" s="1"/>
      <c r="EHM90" s="1"/>
      <c r="EHN90" s="1"/>
      <c r="EHO90" s="1"/>
      <c r="EHP90" s="1"/>
      <c r="EHQ90" s="1"/>
      <c r="EHR90" s="1"/>
      <c r="EHS90" s="1"/>
      <c r="EHT90" s="1"/>
      <c r="EHU90" s="1"/>
      <c r="EHV90" s="1"/>
      <c r="EHW90" s="1"/>
      <c r="EHX90" s="1"/>
      <c r="EHY90" s="1"/>
      <c r="EHZ90" s="1"/>
      <c r="EIA90" s="1"/>
      <c r="EIB90" s="1"/>
      <c r="EIC90" s="1"/>
      <c r="EID90" s="1"/>
      <c r="EIE90" s="1"/>
      <c r="EIF90" s="1"/>
      <c r="EIG90" s="1"/>
      <c r="EIH90" s="1"/>
      <c r="EII90" s="1"/>
      <c r="EIJ90" s="1"/>
      <c r="EIK90" s="1"/>
      <c r="EIL90" s="1"/>
      <c r="EIM90" s="1"/>
      <c r="EIN90" s="1"/>
      <c r="EIO90" s="1"/>
      <c r="EIP90" s="1"/>
      <c r="EIQ90" s="1"/>
      <c r="EIR90" s="1"/>
      <c r="EIS90" s="1"/>
      <c r="EIT90" s="1"/>
      <c r="EIU90" s="1"/>
      <c r="EIV90" s="1"/>
      <c r="EIW90" s="1"/>
      <c r="EIX90" s="1"/>
      <c r="EIY90" s="1"/>
      <c r="EIZ90" s="1"/>
      <c r="EJA90" s="1"/>
      <c r="EJB90" s="1"/>
      <c r="EJC90" s="1"/>
      <c r="EJD90" s="1"/>
      <c r="EJE90" s="1"/>
      <c r="EJF90" s="1"/>
      <c r="EJG90" s="1"/>
      <c r="EJH90" s="1"/>
      <c r="EJI90" s="1"/>
      <c r="EJJ90" s="1"/>
      <c r="EJK90" s="1"/>
      <c r="EJL90" s="1"/>
      <c r="EJM90" s="1"/>
      <c r="EJN90" s="1"/>
      <c r="EJO90" s="1"/>
      <c r="EJP90" s="1"/>
      <c r="EJQ90" s="1"/>
      <c r="EJR90" s="1"/>
      <c r="EJS90" s="1"/>
      <c r="EJT90" s="1"/>
      <c r="EJU90" s="1"/>
      <c r="EJV90" s="1"/>
      <c r="EJW90" s="1"/>
      <c r="EJX90" s="1"/>
      <c r="EJY90" s="1"/>
      <c r="EJZ90" s="1"/>
      <c r="EKA90" s="1"/>
      <c r="EKB90" s="1"/>
      <c r="EKC90" s="1"/>
      <c r="EKD90" s="1"/>
      <c r="EKE90" s="1"/>
      <c r="EKF90" s="1"/>
      <c r="EKG90" s="1"/>
      <c r="EKH90" s="1"/>
      <c r="EKI90" s="1"/>
      <c r="EKJ90" s="1"/>
      <c r="EKK90" s="1"/>
      <c r="EKL90" s="1"/>
      <c r="EKM90" s="1"/>
      <c r="EKN90" s="1"/>
      <c r="EKO90" s="1"/>
      <c r="EKP90" s="1"/>
      <c r="EKQ90" s="1"/>
      <c r="EKR90" s="1"/>
      <c r="EKS90" s="1"/>
      <c r="EKT90" s="1"/>
      <c r="EKU90" s="1"/>
      <c r="EKV90" s="1"/>
      <c r="EKW90" s="1"/>
      <c r="EKX90" s="1"/>
      <c r="EKY90" s="1"/>
      <c r="EKZ90" s="1"/>
      <c r="ELA90" s="1"/>
      <c r="ELB90" s="1"/>
      <c r="ELC90" s="1"/>
      <c r="ELD90" s="1"/>
      <c r="ELE90" s="1"/>
      <c r="ELF90" s="1"/>
      <c r="ELG90" s="1"/>
      <c r="ELH90" s="1"/>
      <c r="ELI90" s="1"/>
      <c r="ELJ90" s="1"/>
      <c r="ELK90" s="1"/>
      <c r="ELL90" s="1"/>
      <c r="ELM90" s="1"/>
      <c r="ELN90" s="1"/>
      <c r="ELO90" s="1"/>
      <c r="ELP90" s="1"/>
      <c r="ELQ90" s="1"/>
      <c r="ELR90" s="1"/>
      <c r="ELS90" s="1"/>
      <c r="ELT90" s="1"/>
      <c r="ELU90" s="1"/>
      <c r="ELV90" s="1"/>
      <c r="ELW90" s="1"/>
      <c r="ELX90" s="1"/>
      <c r="ELY90" s="1"/>
      <c r="ELZ90" s="1"/>
      <c r="EMA90" s="1"/>
      <c r="EMB90" s="1"/>
      <c r="EMC90" s="1"/>
      <c r="EMD90" s="1"/>
      <c r="EME90" s="1"/>
      <c r="EMF90" s="1"/>
      <c r="EMG90" s="1"/>
      <c r="EMH90" s="1"/>
      <c r="EMI90" s="1"/>
      <c r="EMJ90" s="1"/>
      <c r="EMK90" s="1"/>
      <c r="EML90" s="1"/>
      <c r="EMM90" s="1"/>
      <c r="EMN90" s="1"/>
      <c r="EMO90" s="1"/>
      <c r="EMP90" s="1"/>
      <c r="EMQ90" s="1"/>
      <c r="EMR90" s="1"/>
      <c r="EMS90" s="1"/>
      <c r="EMT90" s="1"/>
      <c r="EMU90" s="1"/>
      <c r="EMV90" s="1"/>
      <c r="EMW90" s="1"/>
      <c r="EMX90" s="1"/>
      <c r="EMY90" s="1"/>
      <c r="EMZ90" s="1"/>
      <c r="ENA90" s="1"/>
      <c r="ENB90" s="1"/>
      <c r="ENC90" s="1"/>
      <c r="END90" s="1"/>
      <c r="ENE90" s="1"/>
      <c r="ENF90" s="1"/>
      <c r="ENG90" s="1"/>
      <c r="ENH90" s="1"/>
      <c r="ENI90" s="1"/>
      <c r="ENJ90" s="1"/>
      <c r="ENK90" s="1"/>
      <c r="ENL90" s="1"/>
      <c r="ENM90" s="1"/>
      <c r="ENN90" s="1"/>
      <c r="ENO90" s="1"/>
      <c r="ENP90" s="1"/>
      <c r="ENQ90" s="1"/>
      <c r="ENR90" s="1"/>
      <c r="ENS90" s="1"/>
      <c r="ENT90" s="1"/>
      <c r="ENU90" s="1"/>
      <c r="ENV90" s="1"/>
      <c r="ENW90" s="1"/>
      <c r="ENX90" s="1"/>
      <c r="ENY90" s="1"/>
      <c r="ENZ90" s="1"/>
      <c r="EOA90" s="1"/>
      <c r="EOB90" s="1"/>
      <c r="EOC90" s="1"/>
      <c r="EOD90" s="1"/>
      <c r="EOE90" s="1"/>
      <c r="EOF90" s="1"/>
      <c r="EOG90" s="1"/>
      <c r="EOH90" s="1"/>
      <c r="EOI90" s="1"/>
      <c r="EOJ90" s="1"/>
      <c r="EOK90" s="1"/>
      <c r="EOL90" s="1"/>
      <c r="EOM90" s="1"/>
      <c r="EON90" s="1"/>
      <c r="EOO90" s="1"/>
      <c r="EOP90" s="1"/>
      <c r="EOQ90" s="1"/>
      <c r="EOR90" s="1"/>
      <c r="EOS90" s="1"/>
      <c r="EOT90" s="1"/>
      <c r="EOU90" s="1"/>
      <c r="EOV90" s="1"/>
      <c r="EOW90" s="1"/>
      <c r="EOX90" s="1"/>
      <c r="EOY90" s="1"/>
      <c r="EOZ90" s="1"/>
      <c r="EPA90" s="1"/>
      <c r="EPB90" s="1"/>
      <c r="EPC90" s="1"/>
      <c r="EPD90" s="1"/>
      <c r="EPE90" s="1"/>
      <c r="EPF90" s="1"/>
      <c r="EPG90" s="1"/>
      <c r="EPH90" s="1"/>
      <c r="EPI90" s="1"/>
      <c r="EPJ90" s="1"/>
      <c r="EPK90" s="1"/>
      <c r="EPL90" s="1"/>
      <c r="EPM90" s="1"/>
      <c r="EPN90" s="1"/>
      <c r="EPO90" s="1"/>
      <c r="EPP90" s="1"/>
      <c r="EPQ90" s="1"/>
      <c r="EPR90" s="1"/>
      <c r="EPS90" s="1"/>
      <c r="EPT90" s="1"/>
      <c r="EPU90" s="1"/>
      <c r="EPV90" s="1"/>
      <c r="EPW90" s="1"/>
      <c r="EPX90" s="1"/>
      <c r="EPY90" s="1"/>
      <c r="EPZ90" s="1"/>
      <c r="EQA90" s="1"/>
      <c r="EQB90" s="1"/>
      <c r="EQC90" s="1"/>
      <c r="EQD90" s="1"/>
      <c r="EQE90" s="1"/>
      <c r="EQF90" s="1"/>
      <c r="EQG90" s="1"/>
      <c r="EQH90" s="1"/>
      <c r="EQI90" s="1"/>
      <c r="EQJ90" s="1"/>
      <c r="EQK90" s="1"/>
      <c r="EQL90" s="1"/>
      <c r="EQM90" s="1"/>
      <c r="EQN90" s="1"/>
      <c r="EQO90" s="1"/>
      <c r="EQP90" s="1"/>
      <c r="EQQ90" s="1"/>
      <c r="EQR90" s="1"/>
      <c r="EQS90" s="1"/>
      <c r="EQT90" s="1"/>
      <c r="EQU90" s="1"/>
      <c r="EQV90" s="1"/>
      <c r="EQW90" s="1"/>
      <c r="EQX90" s="1"/>
      <c r="EQY90" s="1"/>
      <c r="EQZ90" s="1"/>
      <c r="ERA90" s="1"/>
      <c r="ERB90" s="1"/>
      <c r="ERC90" s="1"/>
      <c r="ERD90" s="1"/>
      <c r="ERE90" s="1"/>
      <c r="ERF90" s="1"/>
      <c r="ERG90" s="1"/>
      <c r="ERH90" s="1"/>
      <c r="ERI90" s="1"/>
      <c r="ERJ90" s="1"/>
      <c r="ERK90" s="1"/>
      <c r="ERL90" s="1"/>
      <c r="ERM90" s="1"/>
      <c r="ERN90" s="1"/>
      <c r="ERO90" s="1"/>
      <c r="ERP90" s="1"/>
      <c r="ERQ90" s="1"/>
      <c r="ERR90" s="1"/>
      <c r="ERS90" s="1"/>
      <c r="ERT90" s="1"/>
      <c r="ERU90" s="1"/>
      <c r="ERV90" s="1"/>
      <c r="ERW90" s="1"/>
      <c r="ERX90" s="1"/>
      <c r="ERY90" s="1"/>
      <c r="ERZ90" s="1"/>
      <c r="ESA90" s="1"/>
      <c r="ESB90" s="1"/>
      <c r="ESC90" s="1"/>
      <c r="ESD90" s="1"/>
      <c r="ESE90" s="1"/>
      <c r="ESF90" s="1"/>
      <c r="ESG90" s="1"/>
      <c r="ESH90" s="1"/>
      <c r="ESI90" s="1"/>
      <c r="ESJ90" s="1"/>
      <c r="ESK90" s="1"/>
      <c r="ESL90" s="1"/>
      <c r="ESM90" s="1"/>
      <c r="ESN90" s="1"/>
      <c r="ESO90" s="1"/>
      <c r="ESP90" s="1"/>
      <c r="ESQ90" s="1"/>
      <c r="ESR90" s="1"/>
      <c r="ESS90" s="1"/>
      <c r="EST90" s="1"/>
      <c r="ESU90" s="1"/>
      <c r="ESV90" s="1"/>
      <c r="ESW90" s="1"/>
      <c r="ESX90" s="1"/>
      <c r="ESY90" s="1"/>
      <c r="ESZ90" s="1"/>
      <c r="ETA90" s="1"/>
      <c r="ETB90" s="1"/>
      <c r="ETC90" s="1"/>
      <c r="ETD90" s="1"/>
      <c r="ETE90" s="1"/>
      <c r="ETF90" s="1"/>
      <c r="ETG90" s="1"/>
      <c r="ETH90" s="1"/>
      <c r="ETI90" s="1"/>
      <c r="ETJ90" s="1"/>
      <c r="ETK90" s="1"/>
      <c r="ETL90" s="1"/>
      <c r="ETM90" s="1"/>
      <c r="ETN90" s="1"/>
      <c r="ETO90" s="1"/>
      <c r="ETP90" s="1"/>
      <c r="ETQ90" s="1"/>
      <c r="ETR90" s="1"/>
      <c r="ETS90" s="1"/>
      <c r="ETT90" s="1"/>
      <c r="ETU90" s="1"/>
      <c r="ETV90" s="1"/>
      <c r="ETW90" s="1"/>
      <c r="ETX90" s="1"/>
      <c r="ETY90" s="1"/>
      <c r="ETZ90" s="1"/>
      <c r="EUA90" s="1"/>
      <c r="EUB90" s="1"/>
      <c r="EUC90" s="1"/>
      <c r="EUD90" s="1"/>
      <c r="EUE90" s="1"/>
      <c r="EUF90" s="1"/>
      <c r="EUG90" s="1"/>
      <c r="EUH90" s="1"/>
      <c r="EUI90" s="1"/>
      <c r="EUJ90" s="1"/>
      <c r="EUK90" s="1"/>
      <c r="EUL90" s="1"/>
      <c r="EUM90" s="1"/>
      <c r="EUN90" s="1"/>
      <c r="EUO90" s="1"/>
      <c r="EUP90" s="1"/>
      <c r="EUQ90" s="1"/>
      <c r="EUR90" s="1"/>
      <c r="EUS90" s="1"/>
      <c r="EUT90" s="1"/>
      <c r="EUU90" s="1"/>
      <c r="EUV90" s="1"/>
      <c r="EUW90" s="1"/>
      <c r="EUX90" s="1"/>
      <c r="EUY90" s="1"/>
      <c r="EUZ90" s="1"/>
      <c r="EVA90" s="1"/>
      <c r="EVB90" s="1"/>
      <c r="EVC90" s="1"/>
      <c r="EVD90" s="1"/>
      <c r="EVE90" s="1"/>
      <c r="EVF90" s="1"/>
      <c r="EVG90" s="1"/>
      <c r="EVH90" s="1"/>
      <c r="EVI90" s="1"/>
      <c r="EVJ90" s="1"/>
      <c r="EVK90" s="1"/>
      <c r="EVL90" s="1"/>
      <c r="EVM90" s="1"/>
      <c r="EVN90" s="1"/>
      <c r="EVO90" s="1"/>
      <c r="EVP90" s="1"/>
      <c r="EVQ90" s="1"/>
      <c r="EVR90" s="1"/>
      <c r="EVS90" s="1"/>
      <c r="EVT90" s="1"/>
      <c r="EVU90" s="1"/>
      <c r="EVV90" s="1"/>
      <c r="EVW90" s="1"/>
      <c r="EVX90" s="1"/>
      <c r="EVY90" s="1"/>
      <c r="EVZ90" s="1"/>
      <c r="EWA90" s="1"/>
      <c r="EWB90" s="1"/>
      <c r="EWC90" s="1"/>
      <c r="EWD90" s="1"/>
      <c r="EWE90" s="1"/>
      <c r="EWF90" s="1"/>
      <c r="EWG90" s="1"/>
      <c r="EWH90" s="1"/>
      <c r="EWI90" s="1"/>
      <c r="EWJ90" s="1"/>
      <c r="EWK90" s="1"/>
      <c r="EWL90" s="1"/>
      <c r="EWM90" s="1"/>
      <c r="EWN90" s="1"/>
      <c r="EWO90" s="1"/>
      <c r="EWP90" s="1"/>
      <c r="EWQ90" s="1"/>
      <c r="EWR90" s="1"/>
      <c r="EWS90" s="1"/>
      <c r="EWT90" s="1"/>
      <c r="EWU90" s="1"/>
      <c r="EWV90" s="1"/>
      <c r="EWW90" s="1"/>
      <c r="EWX90" s="1"/>
      <c r="EWY90" s="1"/>
      <c r="EWZ90" s="1"/>
      <c r="EXA90" s="1"/>
      <c r="EXB90" s="1"/>
      <c r="EXC90" s="1"/>
      <c r="EXD90" s="1"/>
      <c r="EXE90" s="1"/>
      <c r="EXF90" s="1"/>
      <c r="EXG90" s="1"/>
      <c r="EXH90" s="1"/>
      <c r="EXI90" s="1"/>
      <c r="EXJ90" s="1"/>
      <c r="EXK90" s="1"/>
      <c r="EXL90" s="1"/>
      <c r="EXM90" s="1"/>
      <c r="EXN90" s="1"/>
      <c r="EXO90" s="1"/>
      <c r="EXP90" s="1"/>
      <c r="EXQ90" s="1"/>
      <c r="EXR90" s="1"/>
      <c r="EXS90" s="1"/>
      <c r="EXT90" s="1"/>
      <c r="EXU90" s="1"/>
      <c r="EXV90" s="1"/>
      <c r="EXW90" s="1"/>
      <c r="EXX90" s="1"/>
      <c r="EXY90" s="1"/>
      <c r="EXZ90" s="1"/>
      <c r="EYA90" s="1"/>
      <c r="EYB90" s="1"/>
      <c r="EYC90" s="1"/>
      <c r="EYD90" s="1"/>
      <c r="EYE90" s="1"/>
      <c r="EYF90" s="1"/>
      <c r="EYG90" s="1"/>
      <c r="EYH90" s="1"/>
      <c r="EYI90" s="1"/>
      <c r="EYJ90" s="1"/>
      <c r="EYK90" s="1"/>
      <c r="EYL90" s="1"/>
      <c r="EYM90" s="1"/>
      <c r="EYN90" s="1"/>
      <c r="EYO90" s="1"/>
      <c r="EYP90" s="1"/>
      <c r="EYQ90" s="1"/>
      <c r="EYR90" s="1"/>
      <c r="EYS90" s="1"/>
      <c r="EYT90" s="1"/>
      <c r="EYU90" s="1"/>
      <c r="EYV90" s="1"/>
      <c r="EYW90" s="1"/>
      <c r="EYX90" s="1"/>
      <c r="EYY90" s="1"/>
      <c r="EYZ90" s="1"/>
      <c r="EZA90" s="1"/>
      <c r="EZB90" s="1"/>
      <c r="EZC90" s="1"/>
      <c r="EZD90" s="1"/>
      <c r="EZE90" s="1"/>
      <c r="EZF90" s="1"/>
      <c r="EZG90" s="1"/>
      <c r="EZH90" s="1"/>
      <c r="EZI90" s="1"/>
      <c r="EZJ90" s="1"/>
      <c r="EZK90" s="1"/>
      <c r="EZL90" s="1"/>
      <c r="EZM90" s="1"/>
      <c r="EZN90" s="1"/>
      <c r="EZO90" s="1"/>
      <c r="EZP90" s="1"/>
      <c r="EZQ90" s="1"/>
      <c r="EZR90" s="1"/>
      <c r="EZS90" s="1"/>
      <c r="EZT90" s="1"/>
      <c r="EZU90" s="1"/>
      <c r="EZV90" s="1"/>
      <c r="EZW90" s="1"/>
      <c r="EZX90" s="1"/>
      <c r="EZY90" s="1"/>
      <c r="EZZ90" s="1"/>
      <c r="FAA90" s="1"/>
      <c r="FAB90" s="1"/>
      <c r="FAC90" s="1"/>
      <c r="FAD90" s="1"/>
      <c r="FAE90" s="1"/>
      <c r="FAF90" s="1"/>
      <c r="FAG90" s="1"/>
      <c r="FAH90" s="1"/>
      <c r="FAI90" s="1"/>
      <c r="FAJ90" s="1"/>
      <c r="FAK90" s="1"/>
      <c r="FAL90" s="1"/>
      <c r="FAM90" s="1"/>
      <c r="FAN90" s="1"/>
      <c r="FAO90" s="1"/>
      <c r="FAP90" s="1"/>
      <c r="FAQ90" s="1"/>
      <c r="FAR90" s="1"/>
      <c r="FAS90" s="1"/>
      <c r="FAT90" s="1"/>
      <c r="FAU90" s="1"/>
      <c r="FAV90" s="1"/>
      <c r="FAW90" s="1"/>
      <c r="FAX90" s="1"/>
      <c r="FAY90" s="1"/>
      <c r="FAZ90" s="1"/>
      <c r="FBA90" s="1"/>
      <c r="FBB90" s="1"/>
      <c r="FBC90" s="1"/>
      <c r="FBD90" s="1"/>
      <c r="FBE90" s="1"/>
      <c r="FBF90" s="1"/>
      <c r="FBG90" s="1"/>
      <c r="FBH90" s="1"/>
      <c r="FBI90" s="1"/>
      <c r="FBJ90" s="1"/>
      <c r="FBK90" s="1"/>
      <c r="FBL90" s="1"/>
      <c r="FBM90" s="1"/>
      <c r="FBN90" s="1"/>
      <c r="FBO90" s="1"/>
      <c r="FBP90" s="1"/>
      <c r="FBQ90" s="1"/>
      <c r="FBR90" s="1"/>
      <c r="FBS90" s="1"/>
      <c r="FBT90" s="1"/>
      <c r="FBU90" s="1"/>
      <c r="FBV90" s="1"/>
      <c r="FBW90" s="1"/>
      <c r="FBX90" s="1"/>
      <c r="FBY90" s="1"/>
      <c r="FBZ90" s="1"/>
      <c r="FCA90" s="1"/>
      <c r="FCB90" s="1"/>
      <c r="FCC90" s="1"/>
      <c r="FCD90" s="1"/>
      <c r="FCE90" s="1"/>
      <c r="FCF90" s="1"/>
      <c r="FCG90" s="1"/>
      <c r="FCH90" s="1"/>
      <c r="FCI90" s="1"/>
      <c r="FCJ90" s="1"/>
      <c r="FCK90" s="1"/>
      <c r="FCL90" s="1"/>
      <c r="FCM90" s="1"/>
      <c r="FCN90" s="1"/>
      <c r="FCO90" s="1"/>
      <c r="FCP90" s="1"/>
      <c r="FCQ90" s="1"/>
      <c r="FCR90" s="1"/>
      <c r="FCS90" s="1"/>
      <c r="FCT90" s="1"/>
      <c r="FCU90" s="1"/>
      <c r="FCV90" s="1"/>
      <c r="FCW90" s="1"/>
      <c r="FCX90" s="1"/>
      <c r="FCY90" s="1"/>
      <c r="FCZ90" s="1"/>
      <c r="FDA90" s="1"/>
      <c r="FDB90" s="1"/>
      <c r="FDC90" s="1"/>
      <c r="FDD90" s="1"/>
      <c r="FDE90" s="1"/>
      <c r="FDF90" s="1"/>
      <c r="FDG90" s="1"/>
      <c r="FDH90" s="1"/>
      <c r="FDI90" s="1"/>
      <c r="FDJ90" s="1"/>
      <c r="FDK90" s="1"/>
      <c r="FDL90" s="1"/>
      <c r="FDM90" s="1"/>
      <c r="FDN90" s="1"/>
      <c r="FDO90" s="1"/>
      <c r="FDP90" s="1"/>
      <c r="FDQ90" s="1"/>
      <c r="FDR90" s="1"/>
      <c r="FDS90" s="1"/>
      <c r="FDT90" s="1"/>
      <c r="FDU90" s="1"/>
      <c r="FDV90" s="1"/>
      <c r="FDW90" s="1"/>
      <c r="FDX90" s="1"/>
      <c r="FDY90" s="1"/>
      <c r="FDZ90" s="1"/>
      <c r="FEA90" s="1"/>
      <c r="FEB90" s="1"/>
      <c r="FEC90" s="1"/>
      <c r="FED90" s="1"/>
      <c r="FEE90" s="1"/>
      <c r="FEF90" s="1"/>
      <c r="FEG90" s="1"/>
      <c r="FEH90" s="1"/>
      <c r="FEI90" s="1"/>
      <c r="FEJ90" s="1"/>
      <c r="FEK90" s="1"/>
      <c r="FEL90" s="1"/>
      <c r="FEM90" s="1"/>
      <c r="FEN90" s="1"/>
      <c r="FEO90" s="1"/>
      <c r="FEP90" s="1"/>
      <c r="FEQ90" s="1"/>
      <c r="FER90" s="1"/>
      <c r="FES90" s="1"/>
      <c r="FET90" s="1"/>
      <c r="FEU90" s="1"/>
      <c r="FEV90" s="1"/>
      <c r="FEW90" s="1"/>
      <c r="FEX90" s="1"/>
      <c r="FEY90" s="1"/>
      <c r="FEZ90" s="1"/>
      <c r="FFA90" s="1"/>
      <c r="FFB90" s="1"/>
      <c r="FFC90" s="1"/>
      <c r="FFD90" s="1"/>
      <c r="FFE90" s="1"/>
      <c r="FFF90" s="1"/>
      <c r="FFG90" s="1"/>
      <c r="FFH90" s="1"/>
      <c r="FFI90" s="1"/>
      <c r="FFJ90" s="1"/>
      <c r="FFK90" s="1"/>
      <c r="FFL90" s="1"/>
      <c r="FFM90" s="1"/>
      <c r="FFN90" s="1"/>
      <c r="FFO90" s="1"/>
      <c r="FFP90" s="1"/>
      <c r="FFQ90" s="1"/>
      <c r="FFR90" s="1"/>
      <c r="FFS90" s="1"/>
      <c r="FFT90" s="1"/>
      <c r="FFU90" s="1"/>
      <c r="FFV90" s="1"/>
      <c r="FFW90" s="1"/>
      <c r="FFX90" s="1"/>
      <c r="FFY90" s="1"/>
      <c r="FFZ90" s="1"/>
      <c r="FGA90" s="1"/>
      <c r="FGB90" s="1"/>
      <c r="FGC90" s="1"/>
      <c r="FGD90" s="1"/>
      <c r="FGE90" s="1"/>
      <c r="FGF90" s="1"/>
      <c r="FGG90" s="1"/>
      <c r="FGH90" s="1"/>
      <c r="FGI90" s="1"/>
      <c r="FGJ90" s="1"/>
      <c r="FGK90" s="1"/>
      <c r="FGL90" s="1"/>
      <c r="FGM90" s="1"/>
      <c r="FGN90" s="1"/>
      <c r="FGO90" s="1"/>
      <c r="FGP90" s="1"/>
      <c r="FGQ90" s="1"/>
      <c r="FGR90" s="1"/>
      <c r="FGS90" s="1"/>
      <c r="FGT90" s="1"/>
      <c r="FGU90" s="1"/>
      <c r="FGV90" s="1"/>
      <c r="FGW90" s="1"/>
      <c r="FGX90" s="1"/>
      <c r="FGY90" s="1"/>
      <c r="FGZ90" s="1"/>
      <c r="FHA90" s="1"/>
      <c r="FHB90" s="1"/>
      <c r="FHC90" s="1"/>
      <c r="FHD90" s="1"/>
      <c r="FHE90" s="1"/>
      <c r="FHF90" s="1"/>
      <c r="FHG90" s="1"/>
      <c r="FHH90" s="1"/>
      <c r="FHI90" s="1"/>
      <c r="FHJ90" s="1"/>
      <c r="FHK90" s="1"/>
      <c r="FHL90" s="1"/>
      <c r="FHM90" s="1"/>
      <c r="FHN90" s="1"/>
      <c r="FHO90" s="1"/>
      <c r="FHP90" s="1"/>
      <c r="FHQ90" s="1"/>
      <c r="FHR90" s="1"/>
      <c r="FHS90" s="1"/>
      <c r="FHT90" s="1"/>
      <c r="FHU90" s="1"/>
      <c r="FHV90" s="1"/>
      <c r="FHW90" s="1"/>
      <c r="FHX90" s="1"/>
      <c r="FHY90" s="1"/>
      <c r="FHZ90" s="1"/>
      <c r="FIA90" s="1"/>
      <c r="FIB90" s="1"/>
      <c r="FIC90" s="1"/>
      <c r="FID90" s="1"/>
      <c r="FIE90" s="1"/>
      <c r="FIF90" s="1"/>
      <c r="FIG90" s="1"/>
      <c r="FIH90" s="1"/>
      <c r="FII90" s="1"/>
      <c r="FIJ90" s="1"/>
      <c r="FIK90" s="1"/>
      <c r="FIL90" s="1"/>
      <c r="FIM90" s="1"/>
      <c r="FIN90" s="1"/>
      <c r="FIO90" s="1"/>
      <c r="FIP90" s="1"/>
      <c r="FIQ90" s="1"/>
      <c r="FIR90" s="1"/>
      <c r="FIS90" s="1"/>
      <c r="FIT90" s="1"/>
      <c r="FIU90" s="1"/>
      <c r="FIV90" s="1"/>
      <c r="FIW90" s="1"/>
      <c r="FIX90" s="1"/>
      <c r="FIY90" s="1"/>
      <c r="FIZ90" s="1"/>
      <c r="FJA90" s="1"/>
      <c r="FJB90" s="1"/>
      <c r="FJC90" s="1"/>
      <c r="FJD90" s="1"/>
      <c r="FJE90" s="1"/>
      <c r="FJF90" s="1"/>
      <c r="FJG90" s="1"/>
      <c r="FJH90" s="1"/>
      <c r="FJI90" s="1"/>
      <c r="FJJ90" s="1"/>
      <c r="FJK90" s="1"/>
      <c r="FJL90" s="1"/>
      <c r="FJM90" s="1"/>
      <c r="FJN90" s="1"/>
      <c r="FJO90" s="1"/>
      <c r="FJP90" s="1"/>
      <c r="FJQ90" s="1"/>
      <c r="FJR90" s="1"/>
      <c r="FJS90" s="1"/>
      <c r="FJT90" s="1"/>
      <c r="FJU90" s="1"/>
      <c r="FJV90" s="1"/>
      <c r="FJW90" s="1"/>
      <c r="FJX90" s="1"/>
      <c r="FJY90" s="1"/>
      <c r="FJZ90" s="1"/>
      <c r="FKA90" s="1"/>
      <c r="FKB90" s="1"/>
      <c r="FKC90" s="1"/>
      <c r="FKD90" s="1"/>
      <c r="FKE90" s="1"/>
      <c r="FKF90" s="1"/>
      <c r="FKG90" s="1"/>
      <c r="FKH90" s="1"/>
      <c r="FKI90" s="1"/>
      <c r="FKJ90" s="1"/>
      <c r="FKK90" s="1"/>
      <c r="FKL90" s="1"/>
      <c r="FKM90" s="1"/>
      <c r="FKN90" s="1"/>
      <c r="FKO90" s="1"/>
      <c r="FKP90" s="1"/>
      <c r="FKQ90" s="1"/>
      <c r="FKR90" s="1"/>
      <c r="FKS90" s="1"/>
      <c r="FKT90" s="1"/>
      <c r="FKU90" s="1"/>
      <c r="FKV90" s="1"/>
      <c r="FKW90" s="1"/>
      <c r="FKX90" s="1"/>
      <c r="FKY90" s="1"/>
      <c r="FKZ90" s="1"/>
      <c r="FLA90" s="1"/>
      <c r="FLB90" s="1"/>
      <c r="FLC90" s="1"/>
      <c r="FLD90" s="1"/>
      <c r="FLE90" s="1"/>
      <c r="FLF90" s="1"/>
      <c r="FLG90" s="1"/>
      <c r="FLH90" s="1"/>
      <c r="FLI90" s="1"/>
      <c r="FLJ90" s="1"/>
      <c r="FLK90" s="1"/>
      <c r="FLL90" s="1"/>
      <c r="FLM90" s="1"/>
      <c r="FLN90" s="1"/>
      <c r="FLO90" s="1"/>
      <c r="FLP90" s="1"/>
      <c r="FLQ90" s="1"/>
      <c r="FLR90" s="1"/>
      <c r="FLS90" s="1"/>
      <c r="FLT90" s="1"/>
      <c r="FLU90" s="1"/>
      <c r="FLV90" s="1"/>
      <c r="FLW90" s="1"/>
      <c r="FLX90" s="1"/>
      <c r="FLY90" s="1"/>
      <c r="FLZ90" s="1"/>
      <c r="FMA90" s="1"/>
      <c r="FMB90" s="1"/>
      <c r="FMC90" s="1"/>
      <c r="FMD90" s="1"/>
      <c r="FME90" s="1"/>
      <c r="FMF90" s="1"/>
      <c r="FMG90" s="1"/>
      <c r="FMH90" s="1"/>
      <c r="FMI90" s="1"/>
      <c r="FMJ90" s="1"/>
      <c r="FMK90" s="1"/>
      <c r="FML90" s="1"/>
      <c r="FMM90" s="1"/>
      <c r="FMN90" s="1"/>
      <c r="FMO90" s="1"/>
      <c r="FMP90" s="1"/>
      <c r="FMQ90" s="1"/>
      <c r="FMR90" s="1"/>
      <c r="FMS90" s="1"/>
      <c r="FMT90" s="1"/>
      <c r="FMU90" s="1"/>
      <c r="FMV90" s="1"/>
      <c r="FMW90" s="1"/>
      <c r="FMX90" s="1"/>
      <c r="FMY90" s="1"/>
      <c r="FMZ90" s="1"/>
      <c r="FNA90" s="1"/>
      <c r="FNB90" s="1"/>
      <c r="FNC90" s="1"/>
      <c r="FND90" s="1"/>
      <c r="FNE90" s="1"/>
      <c r="FNF90" s="1"/>
      <c r="FNG90" s="1"/>
      <c r="FNH90" s="1"/>
      <c r="FNI90" s="1"/>
      <c r="FNJ90" s="1"/>
      <c r="FNK90" s="1"/>
      <c r="FNL90" s="1"/>
      <c r="FNM90" s="1"/>
      <c r="FNN90" s="1"/>
      <c r="FNO90" s="1"/>
      <c r="FNP90" s="1"/>
      <c r="FNQ90" s="1"/>
      <c r="FNR90" s="1"/>
      <c r="FNS90" s="1"/>
      <c r="FNT90" s="1"/>
      <c r="FNU90" s="1"/>
      <c r="FNV90" s="1"/>
      <c r="FNW90" s="1"/>
      <c r="FNX90" s="1"/>
      <c r="FNY90" s="1"/>
      <c r="FNZ90" s="1"/>
      <c r="FOA90" s="1"/>
      <c r="FOB90" s="1"/>
      <c r="FOC90" s="1"/>
      <c r="FOD90" s="1"/>
      <c r="FOE90" s="1"/>
      <c r="FOF90" s="1"/>
      <c r="FOG90" s="1"/>
      <c r="FOH90" s="1"/>
      <c r="FOI90" s="1"/>
      <c r="FOJ90" s="1"/>
      <c r="FOK90" s="1"/>
      <c r="FOL90" s="1"/>
      <c r="FOM90" s="1"/>
      <c r="FON90" s="1"/>
      <c r="FOO90" s="1"/>
      <c r="FOP90" s="1"/>
      <c r="FOQ90" s="1"/>
      <c r="FOR90" s="1"/>
      <c r="FOS90" s="1"/>
      <c r="FOT90" s="1"/>
      <c r="FOU90" s="1"/>
      <c r="FOV90" s="1"/>
      <c r="FOW90" s="1"/>
      <c r="FOX90" s="1"/>
      <c r="FOY90" s="1"/>
      <c r="FOZ90" s="1"/>
      <c r="FPA90" s="1"/>
      <c r="FPB90" s="1"/>
      <c r="FPC90" s="1"/>
      <c r="FPD90" s="1"/>
      <c r="FPE90" s="1"/>
      <c r="FPF90" s="1"/>
      <c r="FPG90" s="1"/>
      <c r="FPH90" s="1"/>
      <c r="FPI90" s="1"/>
      <c r="FPJ90" s="1"/>
      <c r="FPK90" s="1"/>
      <c r="FPL90" s="1"/>
      <c r="FPM90" s="1"/>
      <c r="FPN90" s="1"/>
      <c r="FPO90" s="1"/>
      <c r="FPP90" s="1"/>
      <c r="FPQ90" s="1"/>
      <c r="FPR90" s="1"/>
      <c r="FPS90" s="1"/>
      <c r="FPT90" s="1"/>
      <c r="FPU90" s="1"/>
      <c r="FPV90" s="1"/>
      <c r="FPW90" s="1"/>
      <c r="FPX90" s="1"/>
      <c r="FPY90" s="1"/>
      <c r="FPZ90" s="1"/>
      <c r="FQA90" s="1"/>
      <c r="FQB90" s="1"/>
      <c r="FQC90" s="1"/>
      <c r="FQD90" s="1"/>
      <c r="FQE90" s="1"/>
      <c r="FQF90" s="1"/>
      <c r="FQG90" s="1"/>
      <c r="FQH90" s="1"/>
      <c r="FQI90" s="1"/>
      <c r="FQJ90" s="1"/>
      <c r="FQK90" s="1"/>
      <c r="FQL90" s="1"/>
      <c r="FQM90" s="1"/>
      <c r="FQN90" s="1"/>
      <c r="FQO90" s="1"/>
      <c r="FQP90" s="1"/>
      <c r="FQQ90" s="1"/>
      <c r="FQR90" s="1"/>
      <c r="FQS90" s="1"/>
      <c r="FQT90" s="1"/>
      <c r="FQU90" s="1"/>
      <c r="FQV90" s="1"/>
      <c r="FQW90" s="1"/>
      <c r="FQX90" s="1"/>
      <c r="FQY90" s="1"/>
      <c r="FQZ90" s="1"/>
      <c r="FRA90" s="1"/>
      <c r="FRB90" s="1"/>
      <c r="FRC90" s="1"/>
      <c r="FRD90" s="1"/>
      <c r="FRE90" s="1"/>
      <c r="FRF90" s="1"/>
      <c r="FRG90" s="1"/>
      <c r="FRH90" s="1"/>
      <c r="FRI90" s="1"/>
      <c r="FRJ90" s="1"/>
      <c r="FRK90" s="1"/>
      <c r="FRL90" s="1"/>
      <c r="FRM90" s="1"/>
      <c r="FRN90" s="1"/>
      <c r="FRO90" s="1"/>
      <c r="FRP90" s="1"/>
      <c r="FRQ90" s="1"/>
      <c r="FRR90" s="1"/>
      <c r="FRS90" s="1"/>
      <c r="FRT90" s="1"/>
      <c r="FRU90" s="1"/>
      <c r="FRV90" s="1"/>
      <c r="FRW90" s="1"/>
      <c r="FRX90" s="1"/>
      <c r="FRY90" s="1"/>
      <c r="FRZ90" s="1"/>
      <c r="FSA90" s="1"/>
      <c r="FSB90" s="1"/>
      <c r="FSC90" s="1"/>
      <c r="FSD90" s="1"/>
      <c r="FSE90" s="1"/>
      <c r="FSF90" s="1"/>
      <c r="FSG90" s="1"/>
      <c r="FSH90" s="1"/>
      <c r="FSI90" s="1"/>
      <c r="FSJ90" s="1"/>
      <c r="FSK90" s="1"/>
      <c r="FSL90" s="1"/>
      <c r="FSM90" s="1"/>
      <c r="FSN90" s="1"/>
      <c r="FSO90" s="1"/>
      <c r="FSP90" s="1"/>
      <c r="FSQ90" s="1"/>
      <c r="FSR90" s="1"/>
      <c r="FSS90" s="1"/>
      <c r="FST90" s="1"/>
      <c r="FSU90" s="1"/>
      <c r="FSV90" s="1"/>
      <c r="FSW90" s="1"/>
      <c r="FSX90" s="1"/>
      <c r="FSY90" s="1"/>
      <c r="FSZ90" s="1"/>
      <c r="FTA90" s="1"/>
      <c r="FTB90" s="1"/>
      <c r="FTC90" s="1"/>
      <c r="FTD90" s="1"/>
      <c r="FTE90" s="1"/>
      <c r="FTF90" s="1"/>
      <c r="FTG90" s="1"/>
      <c r="FTH90" s="1"/>
      <c r="FTI90" s="1"/>
      <c r="FTJ90" s="1"/>
      <c r="FTK90" s="1"/>
      <c r="FTL90" s="1"/>
      <c r="FTM90" s="1"/>
      <c r="FTN90" s="1"/>
      <c r="FTO90" s="1"/>
      <c r="FTP90" s="1"/>
      <c r="FTQ90" s="1"/>
      <c r="FTR90" s="1"/>
      <c r="FTS90" s="1"/>
      <c r="FTT90" s="1"/>
      <c r="FTU90" s="1"/>
      <c r="FTV90" s="1"/>
      <c r="FTW90" s="1"/>
      <c r="FTX90" s="1"/>
      <c r="FTY90" s="1"/>
      <c r="FTZ90" s="1"/>
      <c r="FUA90" s="1"/>
      <c r="FUB90" s="1"/>
      <c r="FUC90" s="1"/>
      <c r="FUD90" s="1"/>
      <c r="FUE90" s="1"/>
      <c r="FUF90" s="1"/>
      <c r="FUG90" s="1"/>
      <c r="FUH90" s="1"/>
      <c r="FUI90" s="1"/>
      <c r="FUJ90" s="1"/>
      <c r="FUK90" s="1"/>
      <c r="FUL90" s="1"/>
      <c r="FUM90" s="1"/>
      <c r="FUN90" s="1"/>
      <c r="FUO90" s="1"/>
      <c r="FUP90" s="1"/>
      <c r="FUQ90" s="1"/>
      <c r="FUR90" s="1"/>
      <c r="FUS90" s="1"/>
      <c r="FUT90" s="1"/>
      <c r="FUU90" s="1"/>
      <c r="FUV90" s="1"/>
      <c r="FUW90" s="1"/>
      <c r="FUX90" s="1"/>
      <c r="FUY90" s="1"/>
      <c r="FUZ90" s="1"/>
      <c r="FVA90" s="1"/>
      <c r="FVB90" s="1"/>
      <c r="FVC90" s="1"/>
      <c r="FVD90" s="1"/>
      <c r="FVE90" s="1"/>
      <c r="FVF90" s="1"/>
      <c r="FVG90" s="1"/>
      <c r="FVH90" s="1"/>
      <c r="FVI90" s="1"/>
      <c r="FVJ90" s="1"/>
      <c r="FVK90" s="1"/>
      <c r="FVL90" s="1"/>
      <c r="FVM90" s="1"/>
      <c r="FVN90" s="1"/>
      <c r="FVO90" s="1"/>
      <c r="FVP90" s="1"/>
      <c r="FVQ90" s="1"/>
      <c r="FVR90" s="1"/>
      <c r="FVS90" s="1"/>
      <c r="FVT90" s="1"/>
      <c r="FVU90" s="1"/>
      <c r="FVV90" s="1"/>
      <c r="FVW90" s="1"/>
      <c r="FVX90" s="1"/>
      <c r="FVY90" s="1"/>
      <c r="FVZ90" s="1"/>
      <c r="FWA90" s="1"/>
      <c r="FWB90" s="1"/>
      <c r="FWC90" s="1"/>
      <c r="FWD90" s="1"/>
      <c r="FWE90" s="1"/>
      <c r="FWF90" s="1"/>
      <c r="FWG90" s="1"/>
      <c r="FWH90" s="1"/>
      <c r="FWI90" s="1"/>
      <c r="FWJ90" s="1"/>
      <c r="FWK90" s="1"/>
      <c r="FWL90" s="1"/>
      <c r="FWM90" s="1"/>
      <c r="FWN90" s="1"/>
      <c r="FWO90" s="1"/>
      <c r="FWP90" s="1"/>
      <c r="FWQ90" s="1"/>
      <c r="FWR90" s="1"/>
      <c r="FWS90" s="1"/>
      <c r="FWT90" s="1"/>
      <c r="FWU90" s="1"/>
      <c r="FWV90" s="1"/>
      <c r="FWW90" s="1"/>
      <c r="FWX90" s="1"/>
      <c r="FWY90" s="1"/>
      <c r="FWZ90" s="1"/>
      <c r="FXA90" s="1"/>
      <c r="FXB90" s="1"/>
      <c r="FXC90" s="1"/>
      <c r="FXD90" s="1"/>
      <c r="FXE90" s="1"/>
      <c r="FXF90" s="1"/>
      <c r="FXG90" s="1"/>
      <c r="FXH90" s="1"/>
      <c r="FXI90" s="1"/>
      <c r="FXJ90" s="1"/>
      <c r="FXK90" s="1"/>
      <c r="FXL90" s="1"/>
      <c r="FXM90" s="1"/>
      <c r="FXN90" s="1"/>
      <c r="FXO90" s="1"/>
      <c r="FXP90" s="1"/>
      <c r="FXQ90" s="1"/>
      <c r="FXR90" s="1"/>
      <c r="FXS90" s="1"/>
      <c r="FXT90" s="1"/>
      <c r="FXU90" s="1"/>
      <c r="FXV90" s="1"/>
      <c r="FXW90" s="1"/>
      <c r="FXX90" s="1"/>
      <c r="FXY90" s="1"/>
      <c r="FXZ90" s="1"/>
      <c r="FYA90" s="1"/>
      <c r="FYB90" s="1"/>
      <c r="FYC90" s="1"/>
      <c r="FYD90" s="1"/>
      <c r="FYE90" s="1"/>
      <c r="FYF90" s="1"/>
      <c r="FYG90" s="1"/>
      <c r="FYH90" s="1"/>
      <c r="FYI90" s="1"/>
      <c r="FYJ90" s="1"/>
      <c r="FYK90" s="1"/>
      <c r="FYL90" s="1"/>
      <c r="FYM90" s="1"/>
      <c r="FYN90" s="1"/>
      <c r="FYO90" s="1"/>
      <c r="FYP90" s="1"/>
      <c r="FYQ90" s="1"/>
      <c r="FYR90" s="1"/>
      <c r="FYS90" s="1"/>
      <c r="FYT90" s="1"/>
      <c r="FYU90" s="1"/>
      <c r="FYV90" s="1"/>
      <c r="FYW90" s="1"/>
      <c r="FYX90" s="1"/>
      <c r="FYY90" s="1"/>
      <c r="FYZ90" s="1"/>
      <c r="FZA90" s="1"/>
      <c r="FZB90" s="1"/>
      <c r="FZC90" s="1"/>
      <c r="FZD90" s="1"/>
      <c r="FZE90" s="1"/>
      <c r="FZF90" s="1"/>
      <c r="FZG90" s="1"/>
      <c r="FZH90" s="1"/>
      <c r="FZI90" s="1"/>
      <c r="FZJ90" s="1"/>
      <c r="FZK90" s="1"/>
      <c r="FZL90" s="1"/>
      <c r="FZM90" s="1"/>
      <c r="FZN90" s="1"/>
      <c r="FZO90" s="1"/>
      <c r="FZP90" s="1"/>
      <c r="FZQ90" s="1"/>
      <c r="FZR90" s="1"/>
      <c r="FZS90" s="1"/>
      <c r="FZT90" s="1"/>
      <c r="FZU90" s="1"/>
      <c r="FZV90" s="1"/>
      <c r="FZW90" s="1"/>
      <c r="FZX90" s="1"/>
      <c r="FZY90" s="1"/>
      <c r="FZZ90" s="1"/>
      <c r="GAA90" s="1"/>
      <c r="GAB90" s="1"/>
      <c r="GAC90" s="1"/>
      <c r="GAD90" s="1"/>
      <c r="GAE90" s="1"/>
      <c r="GAF90" s="1"/>
      <c r="GAG90" s="1"/>
      <c r="GAH90" s="1"/>
      <c r="GAI90" s="1"/>
      <c r="GAJ90" s="1"/>
      <c r="GAK90" s="1"/>
      <c r="GAL90" s="1"/>
      <c r="GAM90" s="1"/>
      <c r="GAN90" s="1"/>
      <c r="GAO90" s="1"/>
      <c r="GAP90" s="1"/>
      <c r="GAQ90" s="1"/>
      <c r="GAR90" s="1"/>
      <c r="GAS90" s="1"/>
      <c r="GAT90" s="1"/>
      <c r="GAU90" s="1"/>
      <c r="GAV90" s="1"/>
      <c r="GAW90" s="1"/>
      <c r="GAX90" s="1"/>
      <c r="GAY90" s="1"/>
      <c r="GAZ90" s="1"/>
      <c r="GBA90" s="1"/>
      <c r="GBB90" s="1"/>
      <c r="GBC90" s="1"/>
      <c r="GBD90" s="1"/>
      <c r="GBE90" s="1"/>
      <c r="GBF90" s="1"/>
      <c r="GBG90" s="1"/>
      <c r="GBH90" s="1"/>
      <c r="GBI90" s="1"/>
      <c r="GBJ90" s="1"/>
      <c r="GBK90" s="1"/>
      <c r="GBL90" s="1"/>
      <c r="GBM90" s="1"/>
      <c r="GBN90" s="1"/>
      <c r="GBO90" s="1"/>
      <c r="GBP90" s="1"/>
      <c r="GBQ90" s="1"/>
      <c r="GBR90" s="1"/>
      <c r="GBS90" s="1"/>
      <c r="GBT90" s="1"/>
      <c r="GBU90" s="1"/>
      <c r="GBV90" s="1"/>
      <c r="GBW90" s="1"/>
      <c r="GBX90" s="1"/>
      <c r="GBY90" s="1"/>
      <c r="GBZ90" s="1"/>
      <c r="GCA90" s="1"/>
      <c r="GCB90" s="1"/>
      <c r="GCC90" s="1"/>
      <c r="GCD90" s="1"/>
      <c r="GCE90" s="1"/>
      <c r="GCF90" s="1"/>
      <c r="GCG90" s="1"/>
      <c r="GCH90" s="1"/>
      <c r="GCI90" s="1"/>
      <c r="GCJ90" s="1"/>
      <c r="GCK90" s="1"/>
      <c r="GCL90" s="1"/>
      <c r="GCM90" s="1"/>
      <c r="GCN90" s="1"/>
      <c r="GCO90" s="1"/>
      <c r="GCP90" s="1"/>
      <c r="GCQ90" s="1"/>
      <c r="GCR90" s="1"/>
      <c r="GCS90" s="1"/>
      <c r="GCT90" s="1"/>
      <c r="GCU90" s="1"/>
      <c r="GCV90" s="1"/>
      <c r="GCW90" s="1"/>
      <c r="GCX90" s="1"/>
      <c r="GCY90" s="1"/>
      <c r="GCZ90" s="1"/>
      <c r="GDA90" s="1"/>
      <c r="GDB90" s="1"/>
      <c r="GDC90" s="1"/>
      <c r="GDD90" s="1"/>
      <c r="GDE90" s="1"/>
      <c r="GDF90" s="1"/>
      <c r="GDG90" s="1"/>
      <c r="GDH90" s="1"/>
      <c r="GDI90" s="1"/>
      <c r="GDJ90" s="1"/>
      <c r="GDK90" s="1"/>
      <c r="GDL90" s="1"/>
      <c r="GDM90" s="1"/>
      <c r="GDN90" s="1"/>
      <c r="GDO90" s="1"/>
      <c r="GDP90" s="1"/>
      <c r="GDQ90" s="1"/>
      <c r="GDR90" s="1"/>
      <c r="GDS90" s="1"/>
      <c r="GDT90" s="1"/>
      <c r="GDU90" s="1"/>
      <c r="GDV90" s="1"/>
      <c r="GDW90" s="1"/>
      <c r="GDX90" s="1"/>
      <c r="GDY90" s="1"/>
      <c r="GDZ90" s="1"/>
      <c r="GEA90" s="1"/>
      <c r="GEB90" s="1"/>
      <c r="GEC90" s="1"/>
      <c r="GED90" s="1"/>
      <c r="GEE90" s="1"/>
      <c r="GEF90" s="1"/>
      <c r="GEG90" s="1"/>
      <c r="GEH90" s="1"/>
      <c r="GEI90" s="1"/>
      <c r="GEJ90" s="1"/>
      <c r="GEK90" s="1"/>
      <c r="GEL90" s="1"/>
      <c r="GEM90" s="1"/>
      <c r="GEN90" s="1"/>
      <c r="GEO90" s="1"/>
      <c r="GEP90" s="1"/>
      <c r="GEQ90" s="1"/>
      <c r="GER90" s="1"/>
      <c r="GES90" s="1"/>
      <c r="GET90" s="1"/>
      <c r="GEU90" s="1"/>
      <c r="GEV90" s="1"/>
      <c r="GEW90" s="1"/>
      <c r="GEX90" s="1"/>
      <c r="GEY90" s="1"/>
      <c r="GEZ90" s="1"/>
      <c r="GFA90" s="1"/>
      <c r="GFB90" s="1"/>
      <c r="GFC90" s="1"/>
      <c r="GFD90" s="1"/>
      <c r="GFE90" s="1"/>
      <c r="GFF90" s="1"/>
      <c r="GFG90" s="1"/>
      <c r="GFH90" s="1"/>
      <c r="GFI90" s="1"/>
      <c r="GFJ90" s="1"/>
      <c r="GFK90" s="1"/>
      <c r="GFL90" s="1"/>
      <c r="GFM90" s="1"/>
      <c r="GFN90" s="1"/>
      <c r="GFO90" s="1"/>
      <c r="GFP90" s="1"/>
      <c r="GFQ90" s="1"/>
      <c r="GFR90" s="1"/>
      <c r="GFS90" s="1"/>
      <c r="GFT90" s="1"/>
      <c r="GFU90" s="1"/>
      <c r="GFV90" s="1"/>
      <c r="GFW90" s="1"/>
      <c r="GFX90" s="1"/>
      <c r="GFY90" s="1"/>
      <c r="GFZ90" s="1"/>
      <c r="GGA90" s="1"/>
      <c r="GGB90" s="1"/>
      <c r="GGC90" s="1"/>
      <c r="GGD90" s="1"/>
      <c r="GGE90" s="1"/>
      <c r="GGF90" s="1"/>
      <c r="GGG90" s="1"/>
      <c r="GGH90" s="1"/>
      <c r="GGI90" s="1"/>
      <c r="GGJ90" s="1"/>
      <c r="GGK90" s="1"/>
      <c r="GGL90" s="1"/>
      <c r="GGM90" s="1"/>
      <c r="GGN90" s="1"/>
      <c r="GGO90" s="1"/>
      <c r="GGP90" s="1"/>
      <c r="GGQ90" s="1"/>
      <c r="GGR90" s="1"/>
      <c r="GGS90" s="1"/>
      <c r="GGT90" s="1"/>
      <c r="GGU90" s="1"/>
      <c r="GGV90" s="1"/>
      <c r="GGW90" s="1"/>
      <c r="GGX90" s="1"/>
      <c r="GGY90" s="1"/>
      <c r="GGZ90" s="1"/>
      <c r="GHA90" s="1"/>
      <c r="GHB90" s="1"/>
      <c r="GHC90" s="1"/>
      <c r="GHD90" s="1"/>
      <c r="GHE90" s="1"/>
      <c r="GHF90" s="1"/>
      <c r="GHG90" s="1"/>
      <c r="GHH90" s="1"/>
      <c r="GHI90" s="1"/>
      <c r="GHJ90" s="1"/>
      <c r="GHK90" s="1"/>
      <c r="GHL90" s="1"/>
      <c r="GHM90" s="1"/>
      <c r="GHN90" s="1"/>
      <c r="GHO90" s="1"/>
      <c r="GHP90" s="1"/>
      <c r="GHQ90" s="1"/>
      <c r="GHR90" s="1"/>
      <c r="GHS90" s="1"/>
      <c r="GHT90" s="1"/>
      <c r="GHU90" s="1"/>
      <c r="GHV90" s="1"/>
      <c r="GHW90" s="1"/>
      <c r="GHX90" s="1"/>
      <c r="GHY90" s="1"/>
      <c r="GHZ90" s="1"/>
      <c r="GIA90" s="1"/>
      <c r="GIB90" s="1"/>
      <c r="GIC90" s="1"/>
      <c r="GID90" s="1"/>
      <c r="GIE90" s="1"/>
      <c r="GIF90" s="1"/>
      <c r="GIG90" s="1"/>
      <c r="GIH90" s="1"/>
      <c r="GII90" s="1"/>
      <c r="GIJ90" s="1"/>
      <c r="GIK90" s="1"/>
      <c r="GIL90" s="1"/>
      <c r="GIM90" s="1"/>
      <c r="GIN90" s="1"/>
      <c r="GIO90" s="1"/>
      <c r="GIP90" s="1"/>
      <c r="GIQ90" s="1"/>
      <c r="GIR90" s="1"/>
      <c r="GIS90" s="1"/>
      <c r="GIT90" s="1"/>
      <c r="GIU90" s="1"/>
      <c r="GIV90" s="1"/>
      <c r="GIW90" s="1"/>
      <c r="GIX90" s="1"/>
      <c r="GIY90" s="1"/>
      <c r="GIZ90" s="1"/>
      <c r="GJA90" s="1"/>
      <c r="GJB90" s="1"/>
      <c r="GJC90" s="1"/>
      <c r="GJD90" s="1"/>
      <c r="GJE90" s="1"/>
      <c r="GJF90" s="1"/>
      <c r="GJG90" s="1"/>
      <c r="GJH90" s="1"/>
      <c r="GJI90" s="1"/>
      <c r="GJJ90" s="1"/>
      <c r="GJK90" s="1"/>
      <c r="GJL90" s="1"/>
      <c r="GJM90" s="1"/>
      <c r="GJN90" s="1"/>
      <c r="GJO90" s="1"/>
      <c r="GJP90" s="1"/>
      <c r="GJQ90" s="1"/>
      <c r="GJR90" s="1"/>
      <c r="GJS90" s="1"/>
      <c r="GJT90" s="1"/>
      <c r="GJU90" s="1"/>
      <c r="GJV90" s="1"/>
      <c r="GJW90" s="1"/>
      <c r="GJX90" s="1"/>
      <c r="GJY90" s="1"/>
      <c r="GJZ90" s="1"/>
      <c r="GKA90" s="1"/>
      <c r="GKB90" s="1"/>
      <c r="GKC90" s="1"/>
      <c r="GKD90" s="1"/>
      <c r="GKE90" s="1"/>
      <c r="GKF90" s="1"/>
      <c r="GKG90" s="1"/>
      <c r="GKH90" s="1"/>
      <c r="GKI90" s="1"/>
      <c r="GKJ90" s="1"/>
      <c r="GKK90" s="1"/>
      <c r="GKL90" s="1"/>
      <c r="GKM90" s="1"/>
      <c r="GKN90" s="1"/>
      <c r="GKO90" s="1"/>
      <c r="GKP90" s="1"/>
      <c r="GKQ90" s="1"/>
      <c r="GKR90" s="1"/>
      <c r="GKS90" s="1"/>
      <c r="GKT90" s="1"/>
      <c r="GKU90" s="1"/>
      <c r="GKV90" s="1"/>
      <c r="GKW90" s="1"/>
      <c r="GKX90" s="1"/>
      <c r="GKY90" s="1"/>
      <c r="GKZ90" s="1"/>
      <c r="GLA90" s="1"/>
      <c r="GLB90" s="1"/>
      <c r="GLC90" s="1"/>
      <c r="GLD90" s="1"/>
      <c r="GLE90" s="1"/>
      <c r="GLF90" s="1"/>
      <c r="GLG90" s="1"/>
      <c r="GLH90" s="1"/>
      <c r="GLI90" s="1"/>
      <c r="GLJ90" s="1"/>
      <c r="GLK90" s="1"/>
      <c r="GLL90" s="1"/>
      <c r="GLM90" s="1"/>
      <c r="GLN90" s="1"/>
      <c r="GLO90" s="1"/>
      <c r="GLP90" s="1"/>
      <c r="GLQ90" s="1"/>
      <c r="GLR90" s="1"/>
      <c r="GLS90" s="1"/>
      <c r="GLT90" s="1"/>
      <c r="GLU90" s="1"/>
      <c r="GLV90" s="1"/>
      <c r="GLW90" s="1"/>
      <c r="GLX90" s="1"/>
      <c r="GLY90" s="1"/>
      <c r="GLZ90" s="1"/>
      <c r="GMA90" s="1"/>
      <c r="GMB90" s="1"/>
      <c r="GMC90" s="1"/>
      <c r="GMD90" s="1"/>
      <c r="GME90" s="1"/>
      <c r="GMF90" s="1"/>
      <c r="GMG90" s="1"/>
      <c r="GMH90" s="1"/>
      <c r="GMI90" s="1"/>
      <c r="GMJ90" s="1"/>
      <c r="GMK90" s="1"/>
      <c r="GML90" s="1"/>
      <c r="GMM90" s="1"/>
      <c r="GMN90" s="1"/>
      <c r="GMO90" s="1"/>
      <c r="GMP90" s="1"/>
      <c r="GMQ90" s="1"/>
      <c r="GMR90" s="1"/>
      <c r="GMS90" s="1"/>
      <c r="GMT90" s="1"/>
      <c r="GMU90" s="1"/>
      <c r="GMV90" s="1"/>
      <c r="GMW90" s="1"/>
      <c r="GMX90" s="1"/>
      <c r="GMY90" s="1"/>
      <c r="GMZ90" s="1"/>
      <c r="GNA90" s="1"/>
      <c r="GNB90" s="1"/>
      <c r="GNC90" s="1"/>
      <c r="GND90" s="1"/>
      <c r="GNE90" s="1"/>
      <c r="GNF90" s="1"/>
      <c r="GNG90" s="1"/>
      <c r="GNH90" s="1"/>
      <c r="GNI90" s="1"/>
      <c r="GNJ90" s="1"/>
      <c r="GNK90" s="1"/>
      <c r="GNL90" s="1"/>
      <c r="GNM90" s="1"/>
      <c r="GNN90" s="1"/>
      <c r="GNO90" s="1"/>
      <c r="GNP90" s="1"/>
      <c r="GNQ90" s="1"/>
      <c r="GNR90" s="1"/>
      <c r="GNS90" s="1"/>
      <c r="GNT90" s="1"/>
      <c r="GNU90" s="1"/>
      <c r="GNV90" s="1"/>
      <c r="GNW90" s="1"/>
      <c r="GNX90" s="1"/>
      <c r="GNY90" s="1"/>
      <c r="GNZ90" s="1"/>
      <c r="GOA90" s="1"/>
      <c r="GOB90" s="1"/>
      <c r="GOC90" s="1"/>
      <c r="GOD90" s="1"/>
      <c r="GOE90" s="1"/>
      <c r="GOF90" s="1"/>
      <c r="GOG90" s="1"/>
      <c r="GOH90" s="1"/>
      <c r="GOI90" s="1"/>
      <c r="GOJ90" s="1"/>
      <c r="GOK90" s="1"/>
      <c r="GOL90" s="1"/>
      <c r="GOM90" s="1"/>
      <c r="GON90" s="1"/>
      <c r="GOO90" s="1"/>
      <c r="GOP90" s="1"/>
      <c r="GOQ90" s="1"/>
      <c r="GOR90" s="1"/>
      <c r="GOS90" s="1"/>
      <c r="GOT90" s="1"/>
      <c r="GOU90" s="1"/>
      <c r="GOV90" s="1"/>
      <c r="GOW90" s="1"/>
      <c r="GOX90" s="1"/>
      <c r="GOY90" s="1"/>
      <c r="GOZ90" s="1"/>
      <c r="GPA90" s="1"/>
      <c r="GPB90" s="1"/>
      <c r="GPC90" s="1"/>
      <c r="GPD90" s="1"/>
      <c r="GPE90" s="1"/>
      <c r="GPF90" s="1"/>
      <c r="GPG90" s="1"/>
      <c r="GPH90" s="1"/>
      <c r="GPI90" s="1"/>
      <c r="GPJ90" s="1"/>
      <c r="GPK90" s="1"/>
      <c r="GPL90" s="1"/>
      <c r="GPM90" s="1"/>
      <c r="GPN90" s="1"/>
      <c r="GPO90" s="1"/>
      <c r="GPP90" s="1"/>
      <c r="GPQ90" s="1"/>
      <c r="GPR90" s="1"/>
      <c r="GPS90" s="1"/>
      <c r="GPT90" s="1"/>
      <c r="GPU90" s="1"/>
      <c r="GPV90" s="1"/>
      <c r="GPW90" s="1"/>
      <c r="GPX90" s="1"/>
      <c r="GPY90" s="1"/>
      <c r="GPZ90" s="1"/>
      <c r="GQA90" s="1"/>
      <c r="GQB90" s="1"/>
      <c r="GQC90" s="1"/>
      <c r="GQD90" s="1"/>
      <c r="GQE90" s="1"/>
      <c r="GQF90" s="1"/>
      <c r="GQG90" s="1"/>
      <c r="GQH90" s="1"/>
      <c r="GQI90" s="1"/>
      <c r="GQJ90" s="1"/>
      <c r="GQK90" s="1"/>
      <c r="GQL90" s="1"/>
      <c r="GQM90" s="1"/>
      <c r="GQN90" s="1"/>
      <c r="GQO90" s="1"/>
      <c r="GQP90" s="1"/>
      <c r="GQQ90" s="1"/>
      <c r="GQR90" s="1"/>
      <c r="GQS90" s="1"/>
      <c r="GQT90" s="1"/>
      <c r="GQU90" s="1"/>
      <c r="GQV90" s="1"/>
      <c r="GQW90" s="1"/>
      <c r="GQX90" s="1"/>
      <c r="GQY90" s="1"/>
      <c r="GQZ90" s="1"/>
      <c r="GRA90" s="1"/>
      <c r="GRB90" s="1"/>
      <c r="GRC90" s="1"/>
      <c r="GRD90" s="1"/>
      <c r="GRE90" s="1"/>
      <c r="GRF90" s="1"/>
      <c r="GRG90" s="1"/>
      <c r="GRH90" s="1"/>
      <c r="GRI90" s="1"/>
      <c r="GRJ90" s="1"/>
      <c r="GRK90" s="1"/>
      <c r="GRL90" s="1"/>
      <c r="GRM90" s="1"/>
      <c r="GRN90" s="1"/>
      <c r="GRO90" s="1"/>
      <c r="GRP90" s="1"/>
      <c r="GRQ90" s="1"/>
      <c r="GRR90" s="1"/>
      <c r="GRS90" s="1"/>
      <c r="GRT90" s="1"/>
      <c r="GRU90" s="1"/>
      <c r="GRV90" s="1"/>
      <c r="GRW90" s="1"/>
      <c r="GRX90" s="1"/>
      <c r="GRY90" s="1"/>
      <c r="GRZ90" s="1"/>
      <c r="GSA90" s="1"/>
      <c r="GSB90" s="1"/>
      <c r="GSC90" s="1"/>
      <c r="GSD90" s="1"/>
      <c r="GSE90" s="1"/>
      <c r="GSF90" s="1"/>
      <c r="GSG90" s="1"/>
      <c r="GSH90" s="1"/>
      <c r="GSI90" s="1"/>
      <c r="GSJ90" s="1"/>
      <c r="GSK90" s="1"/>
      <c r="GSL90" s="1"/>
      <c r="GSM90" s="1"/>
      <c r="GSN90" s="1"/>
      <c r="GSO90" s="1"/>
      <c r="GSP90" s="1"/>
      <c r="GSQ90" s="1"/>
      <c r="GSR90" s="1"/>
      <c r="GSS90" s="1"/>
      <c r="GST90" s="1"/>
      <c r="GSU90" s="1"/>
      <c r="GSV90" s="1"/>
      <c r="GSW90" s="1"/>
      <c r="GSX90" s="1"/>
      <c r="GSY90" s="1"/>
      <c r="GSZ90" s="1"/>
      <c r="GTA90" s="1"/>
      <c r="GTB90" s="1"/>
      <c r="GTC90" s="1"/>
      <c r="GTD90" s="1"/>
      <c r="GTE90" s="1"/>
      <c r="GTF90" s="1"/>
      <c r="GTG90" s="1"/>
      <c r="GTH90" s="1"/>
      <c r="GTI90" s="1"/>
      <c r="GTJ90" s="1"/>
      <c r="GTK90" s="1"/>
      <c r="GTL90" s="1"/>
      <c r="GTM90" s="1"/>
      <c r="GTN90" s="1"/>
      <c r="GTO90" s="1"/>
      <c r="GTP90" s="1"/>
      <c r="GTQ90" s="1"/>
      <c r="GTR90" s="1"/>
      <c r="GTS90" s="1"/>
      <c r="GTT90" s="1"/>
      <c r="GTU90" s="1"/>
      <c r="GTV90" s="1"/>
      <c r="GTW90" s="1"/>
      <c r="GTX90" s="1"/>
      <c r="GTY90" s="1"/>
      <c r="GTZ90" s="1"/>
      <c r="GUA90" s="1"/>
      <c r="GUB90" s="1"/>
      <c r="GUC90" s="1"/>
      <c r="GUD90" s="1"/>
      <c r="GUE90" s="1"/>
      <c r="GUF90" s="1"/>
      <c r="GUG90" s="1"/>
      <c r="GUH90" s="1"/>
      <c r="GUI90" s="1"/>
      <c r="GUJ90" s="1"/>
      <c r="GUK90" s="1"/>
      <c r="GUL90" s="1"/>
      <c r="GUM90" s="1"/>
      <c r="GUN90" s="1"/>
      <c r="GUO90" s="1"/>
      <c r="GUP90" s="1"/>
      <c r="GUQ90" s="1"/>
      <c r="GUR90" s="1"/>
      <c r="GUS90" s="1"/>
      <c r="GUT90" s="1"/>
      <c r="GUU90" s="1"/>
      <c r="GUV90" s="1"/>
      <c r="GUW90" s="1"/>
      <c r="GUX90" s="1"/>
      <c r="GUY90" s="1"/>
      <c r="GUZ90" s="1"/>
      <c r="GVA90" s="1"/>
      <c r="GVB90" s="1"/>
      <c r="GVC90" s="1"/>
      <c r="GVD90" s="1"/>
      <c r="GVE90" s="1"/>
      <c r="GVF90" s="1"/>
      <c r="GVG90" s="1"/>
      <c r="GVH90" s="1"/>
      <c r="GVI90" s="1"/>
      <c r="GVJ90" s="1"/>
      <c r="GVK90" s="1"/>
      <c r="GVL90" s="1"/>
      <c r="GVM90" s="1"/>
      <c r="GVN90" s="1"/>
      <c r="GVO90" s="1"/>
      <c r="GVP90" s="1"/>
      <c r="GVQ90" s="1"/>
      <c r="GVR90" s="1"/>
      <c r="GVS90" s="1"/>
      <c r="GVT90" s="1"/>
      <c r="GVU90" s="1"/>
      <c r="GVV90" s="1"/>
      <c r="GVW90" s="1"/>
      <c r="GVX90" s="1"/>
      <c r="GVY90" s="1"/>
      <c r="GVZ90" s="1"/>
      <c r="GWA90" s="1"/>
      <c r="GWB90" s="1"/>
      <c r="GWC90" s="1"/>
      <c r="GWD90" s="1"/>
      <c r="GWE90" s="1"/>
      <c r="GWF90" s="1"/>
      <c r="GWG90" s="1"/>
      <c r="GWH90" s="1"/>
      <c r="GWI90" s="1"/>
      <c r="GWJ90" s="1"/>
      <c r="GWK90" s="1"/>
      <c r="GWL90" s="1"/>
      <c r="GWM90" s="1"/>
      <c r="GWN90" s="1"/>
      <c r="GWO90" s="1"/>
      <c r="GWP90" s="1"/>
      <c r="GWQ90" s="1"/>
      <c r="GWR90" s="1"/>
      <c r="GWS90" s="1"/>
      <c r="GWT90" s="1"/>
      <c r="GWU90" s="1"/>
      <c r="GWV90" s="1"/>
      <c r="GWW90" s="1"/>
      <c r="GWX90" s="1"/>
      <c r="GWY90" s="1"/>
      <c r="GWZ90" s="1"/>
      <c r="GXA90" s="1"/>
      <c r="GXB90" s="1"/>
      <c r="GXC90" s="1"/>
      <c r="GXD90" s="1"/>
      <c r="GXE90" s="1"/>
      <c r="GXF90" s="1"/>
      <c r="GXG90" s="1"/>
      <c r="GXH90" s="1"/>
      <c r="GXI90" s="1"/>
      <c r="GXJ90" s="1"/>
      <c r="GXK90" s="1"/>
      <c r="GXL90" s="1"/>
      <c r="GXM90" s="1"/>
      <c r="GXN90" s="1"/>
      <c r="GXO90" s="1"/>
      <c r="GXP90" s="1"/>
      <c r="GXQ90" s="1"/>
      <c r="GXR90" s="1"/>
      <c r="GXS90" s="1"/>
      <c r="GXT90" s="1"/>
      <c r="GXU90" s="1"/>
      <c r="GXV90" s="1"/>
      <c r="GXW90" s="1"/>
      <c r="GXX90" s="1"/>
      <c r="GXY90" s="1"/>
      <c r="GXZ90" s="1"/>
      <c r="GYA90" s="1"/>
      <c r="GYB90" s="1"/>
      <c r="GYC90" s="1"/>
      <c r="GYD90" s="1"/>
      <c r="GYE90" s="1"/>
      <c r="GYF90" s="1"/>
      <c r="GYG90" s="1"/>
      <c r="GYH90" s="1"/>
      <c r="GYI90" s="1"/>
      <c r="GYJ90" s="1"/>
      <c r="GYK90" s="1"/>
      <c r="GYL90" s="1"/>
      <c r="GYM90" s="1"/>
      <c r="GYN90" s="1"/>
      <c r="GYO90" s="1"/>
      <c r="GYP90" s="1"/>
      <c r="GYQ90" s="1"/>
      <c r="GYR90" s="1"/>
      <c r="GYS90" s="1"/>
      <c r="GYT90" s="1"/>
      <c r="GYU90" s="1"/>
      <c r="GYV90" s="1"/>
      <c r="GYW90" s="1"/>
      <c r="GYX90" s="1"/>
      <c r="GYY90" s="1"/>
      <c r="GYZ90" s="1"/>
      <c r="GZA90" s="1"/>
      <c r="GZB90" s="1"/>
      <c r="GZC90" s="1"/>
      <c r="GZD90" s="1"/>
      <c r="GZE90" s="1"/>
      <c r="GZF90" s="1"/>
      <c r="GZG90" s="1"/>
      <c r="GZH90" s="1"/>
      <c r="GZI90" s="1"/>
      <c r="GZJ90" s="1"/>
      <c r="GZK90" s="1"/>
      <c r="GZL90" s="1"/>
      <c r="GZM90" s="1"/>
      <c r="GZN90" s="1"/>
      <c r="GZO90" s="1"/>
      <c r="GZP90" s="1"/>
      <c r="GZQ90" s="1"/>
      <c r="GZR90" s="1"/>
      <c r="GZS90" s="1"/>
      <c r="GZT90" s="1"/>
      <c r="GZU90" s="1"/>
      <c r="GZV90" s="1"/>
      <c r="GZW90" s="1"/>
      <c r="GZX90" s="1"/>
      <c r="GZY90" s="1"/>
      <c r="GZZ90" s="1"/>
      <c r="HAA90" s="1"/>
      <c r="HAB90" s="1"/>
      <c r="HAC90" s="1"/>
      <c r="HAD90" s="1"/>
      <c r="HAE90" s="1"/>
      <c r="HAF90" s="1"/>
      <c r="HAG90" s="1"/>
      <c r="HAH90" s="1"/>
      <c r="HAI90" s="1"/>
      <c r="HAJ90" s="1"/>
      <c r="HAK90" s="1"/>
      <c r="HAL90" s="1"/>
      <c r="HAM90" s="1"/>
      <c r="HAN90" s="1"/>
      <c r="HAO90" s="1"/>
      <c r="HAP90" s="1"/>
      <c r="HAQ90" s="1"/>
      <c r="HAR90" s="1"/>
      <c r="HAS90" s="1"/>
      <c r="HAT90" s="1"/>
      <c r="HAU90" s="1"/>
      <c r="HAV90" s="1"/>
      <c r="HAW90" s="1"/>
      <c r="HAX90" s="1"/>
      <c r="HAY90" s="1"/>
      <c r="HAZ90" s="1"/>
      <c r="HBA90" s="1"/>
      <c r="HBB90" s="1"/>
      <c r="HBC90" s="1"/>
      <c r="HBD90" s="1"/>
      <c r="HBE90" s="1"/>
      <c r="HBF90" s="1"/>
      <c r="HBG90" s="1"/>
      <c r="HBH90" s="1"/>
      <c r="HBI90" s="1"/>
      <c r="HBJ90" s="1"/>
      <c r="HBK90" s="1"/>
      <c r="HBL90" s="1"/>
      <c r="HBM90" s="1"/>
      <c r="HBN90" s="1"/>
      <c r="HBO90" s="1"/>
      <c r="HBP90" s="1"/>
      <c r="HBQ90" s="1"/>
      <c r="HBR90" s="1"/>
      <c r="HBS90" s="1"/>
      <c r="HBT90" s="1"/>
      <c r="HBU90" s="1"/>
      <c r="HBV90" s="1"/>
      <c r="HBW90" s="1"/>
      <c r="HBX90" s="1"/>
      <c r="HBY90" s="1"/>
      <c r="HBZ90" s="1"/>
      <c r="HCA90" s="1"/>
      <c r="HCB90" s="1"/>
      <c r="HCC90" s="1"/>
      <c r="HCD90" s="1"/>
      <c r="HCE90" s="1"/>
      <c r="HCF90" s="1"/>
      <c r="HCG90" s="1"/>
      <c r="HCH90" s="1"/>
      <c r="HCI90" s="1"/>
      <c r="HCJ90" s="1"/>
      <c r="HCK90" s="1"/>
      <c r="HCL90" s="1"/>
      <c r="HCM90" s="1"/>
      <c r="HCN90" s="1"/>
      <c r="HCO90" s="1"/>
      <c r="HCP90" s="1"/>
      <c r="HCQ90" s="1"/>
      <c r="HCR90" s="1"/>
      <c r="HCS90" s="1"/>
      <c r="HCT90" s="1"/>
      <c r="HCU90" s="1"/>
      <c r="HCV90" s="1"/>
      <c r="HCW90" s="1"/>
      <c r="HCX90" s="1"/>
      <c r="HCY90" s="1"/>
      <c r="HCZ90" s="1"/>
      <c r="HDA90" s="1"/>
      <c r="HDB90" s="1"/>
      <c r="HDC90" s="1"/>
      <c r="HDD90" s="1"/>
      <c r="HDE90" s="1"/>
      <c r="HDF90" s="1"/>
      <c r="HDG90" s="1"/>
      <c r="HDH90" s="1"/>
      <c r="HDI90" s="1"/>
      <c r="HDJ90" s="1"/>
      <c r="HDK90" s="1"/>
      <c r="HDL90" s="1"/>
      <c r="HDM90" s="1"/>
      <c r="HDN90" s="1"/>
      <c r="HDO90" s="1"/>
      <c r="HDP90" s="1"/>
      <c r="HDQ90" s="1"/>
      <c r="HDR90" s="1"/>
      <c r="HDS90" s="1"/>
      <c r="HDT90" s="1"/>
      <c r="HDU90" s="1"/>
      <c r="HDV90" s="1"/>
      <c r="HDW90" s="1"/>
      <c r="HDX90" s="1"/>
      <c r="HDY90" s="1"/>
      <c r="HDZ90" s="1"/>
      <c r="HEA90" s="1"/>
      <c r="HEB90" s="1"/>
      <c r="HEC90" s="1"/>
      <c r="HED90" s="1"/>
      <c r="HEE90" s="1"/>
      <c r="HEF90" s="1"/>
      <c r="HEG90" s="1"/>
      <c r="HEH90" s="1"/>
      <c r="HEI90" s="1"/>
      <c r="HEJ90" s="1"/>
      <c r="HEK90" s="1"/>
      <c r="HEL90" s="1"/>
      <c r="HEM90" s="1"/>
      <c r="HEN90" s="1"/>
      <c r="HEO90" s="1"/>
      <c r="HEP90" s="1"/>
      <c r="HEQ90" s="1"/>
      <c r="HER90" s="1"/>
      <c r="HES90" s="1"/>
      <c r="HET90" s="1"/>
      <c r="HEU90" s="1"/>
      <c r="HEV90" s="1"/>
      <c r="HEW90" s="1"/>
      <c r="HEX90" s="1"/>
      <c r="HEY90" s="1"/>
      <c r="HEZ90" s="1"/>
      <c r="HFA90" s="1"/>
      <c r="HFB90" s="1"/>
      <c r="HFC90" s="1"/>
      <c r="HFD90" s="1"/>
      <c r="HFE90" s="1"/>
      <c r="HFF90" s="1"/>
      <c r="HFG90" s="1"/>
      <c r="HFH90" s="1"/>
      <c r="HFI90" s="1"/>
      <c r="HFJ90" s="1"/>
      <c r="HFK90" s="1"/>
      <c r="HFL90" s="1"/>
      <c r="HFM90" s="1"/>
      <c r="HFN90" s="1"/>
      <c r="HFO90" s="1"/>
      <c r="HFP90" s="1"/>
      <c r="HFQ90" s="1"/>
      <c r="HFR90" s="1"/>
      <c r="HFS90" s="1"/>
      <c r="HFT90" s="1"/>
      <c r="HFU90" s="1"/>
      <c r="HFV90" s="1"/>
      <c r="HFW90" s="1"/>
      <c r="HFX90" s="1"/>
      <c r="HFY90" s="1"/>
      <c r="HFZ90" s="1"/>
      <c r="HGA90" s="1"/>
      <c r="HGB90" s="1"/>
      <c r="HGC90" s="1"/>
      <c r="HGD90" s="1"/>
      <c r="HGE90" s="1"/>
      <c r="HGF90" s="1"/>
      <c r="HGG90" s="1"/>
      <c r="HGH90" s="1"/>
      <c r="HGI90" s="1"/>
      <c r="HGJ90" s="1"/>
      <c r="HGK90" s="1"/>
      <c r="HGL90" s="1"/>
      <c r="HGM90" s="1"/>
      <c r="HGN90" s="1"/>
      <c r="HGO90" s="1"/>
      <c r="HGP90" s="1"/>
      <c r="HGQ90" s="1"/>
      <c r="HGR90" s="1"/>
      <c r="HGS90" s="1"/>
      <c r="HGT90" s="1"/>
      <c r="HGU90" s="1"/>
      <c r="HGV90" s="1"/>
      <c r="HGW90" s="1"/>
      <c r="HGX90" s="1"/>
      <c r="HGY90" s="1"/>
      <c r="HGZ90" s="1"/>
      <c r="HHA90" s="1"/>
      <c r="HHB90" s="1"/>
      <c r="HHC90" s="1"/>
      <c r="HHD90" s="1"/>
      <c r="HHE90" s="1"/>
      <c r="HHF90" s="1"/>
      <c r="HHG90" s="1"/>
      <c r="HHH90" s="1"/>
      <c r="HHI90" s="1"/>
      <c r="HHJ90" s="1"/>
      <c r="HHK90" s="1"/>
      <c r="HHL90" s="1"/>
      <c r="HHM90" s="1"/>
      <c r="HHN90" s="1"/>
      <c r="HHO90" s="1"/>
      <c r="HHP90" s="1"/>
      <c r="HHQ90" s="1"/>
      <c r="HHR90" s="1"/>
      <c r="HHS90" s="1"/>
      <c r="HHT90" s="1"/>
      <c r="HHU90" s="1"/>
      <c r="HHV90" s="1"/>
      <c r="HHW90" s="1"/>
      <c r="HHX90" s="1"/>
      <c r="HHY90" s="1"/>
      <c r="HHZ90" s="1"/>
      <c r="HIA90" s="1"/>
      <c r="HIB90" s="1"/>
      <c r="HIC90" s="1"/>
      <c r="HID90" s="1"/>
      <c r="HIE90" s="1"/>
      <c r="HIF90" s="1"/>
      <c r="HIG90" s="1"/>
      <c r="HIH90" s="1"/>
      <c r="HII90" s="1"/>
      <c r="HIJ90" s="1"/>
      <c r="HIK90" s="1"/>
      <c r="HIL90" s="1"/>
      <c r="HIM90" s="1"/>
      <c r="HIN90" s="1"/>
      <c r="HIO90" s="1"/>
      <c r="HIP90" s="1"/>
      <c r="HIQ90" s="1"/>
      <c r="HIR90" s="1"/>
      <c r="HIS90" s="1"/>
      <c r="HIT90" s="1"/>
      <c r="HIU90" s="1"/>
      <c r="HIV90" s="1"/>
      <c r="HIW90" s="1"/>
      <c r="HIX90" s="1"/>
      <c r="HIY90" s="1"/>
      <c r="HIZ90" s="1"/>
      <c r="HJA90" s="1"/>
      <c r="HJB90" s="1"/>
      <c r="HJC90" s="1"/>
      <c r="HJD90" s="1"/>
      <c r="HJE90" s="1"/>
      <c r="HJF90" s="1"/>
      <c r="HJG90" s="1"/>
      <c r="HJH90" s="1"/>
      <c r="HJI90" s="1"/>
      <c r="HJJ90" s="1"/>
      <c r="HJK90" s="1"/>
      <c r="HJL90" s="1"/>
      <c r="HJM90" s="1"/>
      <c r="HJN90" s="1"/>
      <c r="HJO90" s="1"/>
      <c r="HJP90" s="1"/>
      <c r="HJQ90" s="1"/>
      <c r="HJR90" s="1"/>
      <c r="HJS90" s="1"/>
      <c r="HJT90" s="1"/>
      <c r="HJU90" s="1"/>
      <c r="HJV90" s="1"/>
      <c r="HJW90" s="1"/>
      <c r="HJX90" s="1"/>
      <c r="HJY90" s="1"/>
      <c r="HJZ90" s="1"/>
      <c r="HKA90" s="1"/>
      <c r="HKB90" s="1"/>
      <c r="HKC90" s="1"/>
      <c r="HKD90" s="1"/>
      <c r="HKE90" s="1"/>
      <c r="HKF90" s="1"/>
      <c r="HKG90" s="1"/>
      <c r="HKH90" s="1"/>
      <c r="HKI90" s="1"/>
      <c r="HKJ90" s="1"/>
      <c r="HKK90" s="1"/>
      <c r="HKL90" s="1"/>
      <c r="HKM90" s="1"/>
      <c r="HKN90" s="1"/>
      <c r="HKO90" s="1"/>
      <c r="HKP90" s="1"/>
      <c r="HKQ90" s="1"/>
      <c r="HKR90" s="1"/>
      <c r="HKS90" s="1"/>
      <c r="HKT90" s="1"/>
      <c r="HKU90" s="1"/>
      <c r="HKV90" s="1"/>
      <c r="HKW90" s="1"/>
      <c r="HKX90" s="1"/>
      <c r="HKY90" s="1"/>
      <c r="HKZ90" s="1"/>
      <c r="HLA90" s="1"/>
      <c r="HLB90" s="1"/>
      <c r="HLC90" s="1"/>
      <c r="HLD90" s="1"/>
      <c r="HLE90" s="1"/>
      <c r="HLF90" s="1"/>
      <c r="HLG90" s="1"/>
      <c r="HLH90" s="1"/>
      <c r="HLI90" s="1"/>
      <c r="HLJ90" s="1"/>
      <c r="HLK90" s="1"/>
      <c r="HLL90" s="1"/>
      <c r="HLM90" s="1"/>
      <c r="HLN90" s="1"/>
      <c r="HLO90" s="1"/>
      <c r="HLP90" s="1"/>
      <c r="HLQ90" s="1"/>
      <c r="HLR90" s="1"/>
      <c r="HLS90" s="1"/>
      <c r="HLT90" s="1"/>
      <c r="HLU90" s="1"/>
      <c r="HLV90" s="1"/>
      <c r="HLW90" s="1"/>
      <c r="HLX90" s="1"/>
      <c r="HLY90" s="1"/>
      <c r="HLZ90" s="1"/>
      <c r="HMA90" s="1"/>
      <c r="HMB90" s="1"/>
      <c r="HMC90" s="1"/>
      <c r="HMD90" s="1"/>
      <c r="HME90" s="1"/>
      <c r="HMF90" s="1"/>
      <c r="HMG90" s="1"/>
      <c r="HMH90" s="1"/>
      <c r="HMI90" s="1"/>
      <c r="HMJ90" s="1"/>
      <c r="HMK90" s="1"/>
      <c r="HML90" s="1"/>
      <c r="HMM90" s="1"/>
      <c r="HMN90" s="1"/>
      <c r="HMO90" s="1"/>
      <c r="HMP90" s="1"/>
      <c r="HMQ90" s="1"/>
      <c r="HMR90" s="1"/>
      <c r="HMS90" s="1"/>
      <c r="HMT90" s="1"/>
      <c r="HMU90" s="1"/>
      <c r="HMV90" s="1"/>
      <c r="HMW90" s="1"/>
      <c r="HMX90" s="1"/>
      <c r="HMY90" s="1"/>
      <c r="HMZ90" s="1"/>
      <c r="HNA90" s="1"/>
      <c r="HNB90" s="1"/>
      <c r="HNC90" s="1"/>
      <c r="HND90" s="1"/>
      <c r="HNE90" s="1"/>
      <c r="HNF90" s="1"/>
      <c r="HNG90" s="1"/>
      <c r="HNH90" s="1"/>
      <c r="HNI90" s="1"/>
      <c r="HNJ90" s="1"/>
      <c r="HNK90" s="1"/>
      <c r="HNL90" s="1"/>
      <c r="HNM90" s="1"/>
      <c r="HNN90" s="1"/>
      <c r="HNO90" s="1"/>
      <c r="HNP90" s="1"/>
      <c r="HNQ90" s="1"/>
      <c r="HNR90" s="1"/>
      <c r="HNS90" s="1"/>
      <c r="HNT90" s="1"/>
      <c r="HNU90" s="1"/>
      <c r="HNV90" s="1"/>
      <c r="HNW90" s="1"/>
      <c r="HNX90" s="1"/>
      <c r="HNY90" s="1"/>
      <c r="HNZ90" s="1"/>
      <c r="HOA90" s="1"/>
      <c r="HOB90" s="1"/>
      <c r="HOC90" s="1"/>
      <c r="HOD90" s="1"/>
      <c r="HOE90" s="1"/>
      <c r="HOF90" s="1"/>
      <c r="HOG90" s="1"/>
      <c r="HOH90" s="1"/>
      <c r="HOI90" s="1"/>
      <c r="HOJ90" s="1"/>
      <c r="HOK90" s="1"/>
      <c r="HOL90" s="1"/>
      <c r="HOM90" s="1"/>
      <c r="HON90" s="1"/>
      <c r="HOO90" s="1"/>
      <c r="HOP90" s="1"/>
      <c r="HOQ90" s="1"/>
      <c r="HOR90" s="1"/>
      <c r="HOS90" s="1"/>
      <c r="HOT90" s="1"/>
      <c r="HOU90" s="1"/>
      <c r="HOV90" s="1"/>
      <c r="HOW90" s="1"/>
      <c r="HOX90" s="1"/>
      <c r="HOY90" s="1"/>
      <c r="HOZ90" s="1"/>
      <c r="HPA90" s="1"/>
      <c r="HPB90" s="1"/>
      <c r="HPC90" s="1"/>
      <c r="HPD90" s="1"/>
      <c r="HPE90" s="1"/>
      <c r="HPF90" s="1"/>
      <c r="HPG90" s="1"/>
      <c r="HPH90" s="1"/>
      <c r="HPI90" s="1"/>
      <c r="HPJ90" s="1"/>
      <c r="HPK90" s="1"/>
      <c r="HPL90" s="1"/>
      <c r="HPM90" s="1"/>
      <c r="HPN90" s="1"/>
      <c r="HPO90" s="1"/>
      <c r="HPP90" s="1"/>
      <c r="HPQ90" s="1"/>
      <c r="HPR90" s="1"/>
      <c r="HPS90" s="1"/>
      <c r="HPT90" s="1"/>
      <c r="HPU90" s="1"/>
      <c r="HPV90" s="1"/>
      <c r="HPW90" s="1"/>
      <c r="HPX90" s="1"/>
      <c r="HPY90" s="1"/>
      <c r="HPZ90" s="1"/>
      <c r="HQA90" s="1"/>
      <c r="HQB90" s="1"/>
      <c r="HQC90" s="1"/>
      <c r="HQD90" s="1"/>
      <c r="HQE90" s="1"/>
      <c r="HQF90" s="1"/>
      <c r="HQG90" s="1"/>
      <c r="HQH90" s="1"/>
      <c r="HQI90" s="1"/>
      <c r="HQJ90" s="1"/>
      <c r="HQK90" s="1"/>
      <c r="HQL90" s="1"/>
      <c r="HQM90" s="1"/>
      <c r="HQN90" s="1"/>
      <c r="HQO90" s="1"/>
      <c r="HQP90" s="1"/>
      <c r="HQQ90" s="1"/>
      <c r="HQR90" s="1"/>
      <c r="HQS90" s="1"/>
      <c r="HQT90" s="1"/>
      <c r="HQU90" s="1"/>
      <c r="HQV90" s="1"/>
      <c r="HQW90" s="1"/>
      <c r="HQX90" s="1"/>
      <c r="HQY90" s="1"/>
      <c r="HQZ90" s="1"/>
      <c r="HRA90" s="1"/>
      <c r="HRB90" s="1"/>
      <c r="HRC90" s="1"/>
      <c r="HRD90" s="1"/>
      <c r="HRE90" s="1"/>
      <c r="HRF90" s="1"/>
      <c r="HRG90" s="1"/>
      <c r="HRH90" s="1"/>
      <c r="HRI90" s="1"/>
      <c r="HRJ90" s="1"/>
      <c r="HRK90" s="1"/>
      <c r="HRL90" s="1"/>
      <c r="HRM90" s="1"/>
      <c r="HRN90" s="1"/>
      <c r="HRO90" s="1"/>
      <c r="HRP90" s="1"/>
      <c r="HRQ90" s="1"/>
      <c r="HRR90" s="1"/>
      <c r="HRS90" s="1"/>
      <c r="HRT90" s="1"/>
      <c r="HRU90" s="1"/>
      <c r="HRV90" s="1"/>
      <c r="HRW90" s="1"/>
      <c r="HRX90" s="1"/>
      <c r="HRY90" s="1"/>
      <c r="HRZ90" s="1"/>
      <c r="HSA90" s="1"/>
      <c r="HSB90" s="1"/>
      <c r="HSC90" s="1"/>
      <c r="HSD90" s="1"/>
      <c r="HSE90" s="1"/>
      <c r="HSF90" s="1"/>
      <c r="HSG90" s="1"/>
      <c r="HSH90" s="1"/>
      <c r="HSI90" s="1"/>
      <c r="HSJ90" s="1"/>
      <c r="HSK90" s="1"/>
      <c r="HSL90" s="1"/>
      <c r="HSM90" s="1"/>
      <c r="HSN90" s="1"/>
      <c r="HSO90" s="1"/>
      <c r="HSP90" s="1"/>
      <c r="HSQ90" s="1"/>
      <c r="HSR90" s="1"/>
      <c r="HSS90" s="1"/>
      <c r="HST90" s="1"/>
      <c r="HSU90" s="1"/>
      <c r="HSV90" s="1"/>
      <c r="HSW90" s="1"/>
      <c r="HSX90" s="1"/>
      <c r="HSY90" s="1"/>
      <c r="HSZ90" s="1"/>
      <c r="HTA90" s="1"/>
      <c r="HTB90" s="1"/>
      <c r="HTC90" s="1"/>
      <c r="HTD90" s="1"/>
      <c r="HTE90" s="1"/>
      <c r="HTF90" s="1"/>
      <c r="HTG90" s="1"/>
      <c r="HTH90" s="1"/>
      <c r="HTI90" s="1"/>
      <c r="HTJ90" s="1"/>
      <c r="HTK90" s="1"/>
      <c r="HTL90" s="1"/>
      <c r="HTM90" s="1"/>
      <c r="HTN90" s="1"/>
      <c r="HTO90" s="1"/>
      <c r="HTP90" s="1"/>
      <c r="HTQ90" s="1"/>
      <c r="HTR90" s="1"/>
      <c r="HTS90" s="1"/>
      <c r="HTT90" s="1"/>
      <c r="HTU90" s="1"/>
      <c r="HTV90" s="1"/>
      <c r="HTW90" s="1"/>
      <c r="HTX90" s="1"/>
      <c r="HTY90" s="1"/>
      <c r="HTZ90" s="1"/>
      <c r="HUA90" s="1"/>
      <c r="HUB90" s="1"/>
      <c r="HUC90" s="1"/>
      <c r="HUD90" s="1"/>
      <c r="HUE90" s="1"/>
      <c r="HUF90" s="1"/>
      <c r="HUG90" s="1"/>
      <c r="HUH90" s="1"/>
      <c r="HUI90" s="1"/>
      <c r="HUJ90" s="1"/>
      <c r="HUK90" s="1"/>
      <c r="HUL90" s="1"/>
      <c r="HUM90" s="1"/>
      <c r="HUN90" s="1"/>
      <c r="HUO90" s="1"/>
      <c r="HUP90" s="1"/>
      <c r="HUQ90" s="1"/>
      <c r="HUR90" s="1"/>
      <c r="HUS90" s="1"/>
      <c r="HUT90" s="1"/>
      <c r="HUU90" s="1"/>
      <c r="HUV90" s="1"/>
      <c r="HUW90" s="1"/>
      <c r="HUX90" s="1"/>
      <c r="HUY90" s="1"/>
      <c r="HUZ90" s="1"/>
      <c r="HVA90" s="1"/>
      <c r="HVB90" s="1"/>
      <c r="HVC90" s="1"/>
      <c r="HVD90" s="1"/>
      <c r="HVE90" s="1"/>
      <c r="HVF90" s="1"/>
      <c r="HVG90" s="1"/>
      <c r="HVH90" s="1"/>
      <c r="HVI90" s="1"/>
      <c r="HVJ90" s="1"/>
      <c r="HVK90" s="1"/>
      <c r="HVL90" s="1"/>
      <c r="HVM90" s="1"/>
      <c r="HVN90" s="1"/>
      <c r="HVO90" s="1"/>
      <c r="HVP90" s="1"/>
      <c r="HVQ90" s="1"/>
      <c r="HVR90" s="1"/>
      <c r="HVS90" s="1"/>
      <c r="HVT90" s="1"/>
      <c r="HVU90" s="1"/>
      <c r="HVV90" s="1"/>
      <c r="HVW90" s="1"/>
      <c r="HVX90" s="1"/>
      <c r="HVY90" s="1"/>
      <c r="HVZ90" s="1"/>
      <c r="HWA90" s="1"/>
      <c r="HWB90" s="1"/>
      <c r="HWC90" s="1"/>
      <c r="HWD90" s="1"/>
      <c r="HWE90" s="1"/>
      <c r="HWF90" s="1"/>
      <c r="HWG90" s="1"/>
      <c r="HWH90" s="1"/>
      <c r="HWI90" s="1"/>
      <c r="HWJ90" s="1"/>
      <c r="HWK90" s="1"/>
      <c r="HWL90" s="1"/>
      <c r="HWM90" s="1"/>
      <c r="HWN90" s="1"/>
      <c r="HWO90" s="1"/>
      <c r="HWP90" s="1"/>
      <c r="HWQ90" s="1"/>
      <c r="HWR90" s="1"/>
      <c r="HWS90" s="1"/>
      <c r="HWT90" s="1"/>
      <c r="HWU90" s="1"/>
      <c r="HWV90" s="1"/>
      <c r="HWW90" s="1"/>
      <c r="HWX90" s="1"/>
      <c r="HWY90" s="1"/>
      <c r="HWZ90" s="1"/>
      <c r="HXA90" s="1"/>
    </row>
    <row r="91" spans="1:6033" s="16" customFormat="1">
      <c r="A91" s="14"/>
      <c r="B91" s="15"/>
      <c r="C91" s="1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  <c r="AMK91" s="1"/>
      <c r="AML91" s="1"/>
      <c r="AMM91" s="1"/>
      <c r="AMN91" s="1"/>
      <c r="AMO91" s="1"/>
      <c r="AMP91" s="1"/>
      <c r="AMQ91" s="1"/>
      <c r="AMR91" s="1"/>
      <c r="AMS91" s="1"/>
      <c r="AMT91" s="1"/>
      <c r="AMU91" s="1"/>
      <c r="AMV91" s="1"/>
      <c r="AMW91" s="1"/>
      <c r="AMX91" s="1"/>
      <c r="AMY91" s="1"/>
      <c r="AMZ91" s="1"/>
      <c r="ANA91" s="1"/>
      <c r="ANB91" s="1"/>
      <c r="ANC91" s="1"/>
      <c r="AND91" s="1"/>
      <c r="ANE91" s="1"/>
      <c r="ANF91" s="1"/>
      <c r="ANG91" s="1"/>
      <c r="ANH91" s="1"/>
      <c r="ANI91" s="1"/>
      <c r="ANJ91" s="1"/>
      <c r="ANK91" s="1"/>
      <c r="ANL91" s="1"/>
      <c r="ANM91" s="1"/>
      <c r="ANN91" s="1"/>
      <c r="ANO91" s="1"/>
      <c r="ANP91" s="1"/>
      <c r="ANQ91" s="1"/>
      <c r="ANR91" s="1"/>
      <c r="ANS91" s="1"/>
      <c r="ANT91" s="1"/>
      <c r="ANU91" s="1"/>
      <c r="ANV91" s="1"/>
      <c r="ANW91" s="1"/>
      <c r="ANX91" s="1"/>
      <c r="ANY91" s="1"/>
      <c r="ANZ91" s="1"/>
      <c r="AOA91" s="1"/>
      <c r="AOB91" s="1"/>
      <c r="AOC91" s="1"/>
      <c r="AOD91" s="1"/>
      <c r="AOE91" s="1"/>
      <c r="AOF91" s="1"/>
      <c r="AOG91" s="1"/>
      <c r="AOH91" s="1"/>
      <c r="AOI91" s="1"/>
      <c r="AOJ91" s="1"/>
      <c r="AOK91" s="1"/>
      <c r="AOL91" s="1"/>
      <c r="AOM91" s="1"/>
      <c r="AON91" s="1"/>
      <c r="AOO91" s="1"/>
      <c r="AOP91" s="1"/>
      <c r="AOQ91" s="1"/>
      <c r="AOR91" s="1"/>
      <c r="AOS91" s="1"/>
      <c r="AOT91" s="1"/>
      <c r="AOU91" s="1"/>
      <c r="AOV91" s="1"/>
      <c r="AOW91" s="1"/>
      <c r="AOX91" s="1"/>
      <c r="AOY91" s="1"/>
      <c r="AOZ91" s="1"/>
      <c r="APA91" s="1"/>
      <c r="APB91" s="1"/>
      <c r="APC91" s="1"/>
      <c r="APD91" s="1"/>
      <c r="APE91" s="1"/>
      <c r="APF91" s="1"/>
      <c r="APG91" s="1"/>
      <c r="APH91" s="1"/>
      <c r="API91" s="1"/>
      <c r="APJ91" s="1"/>
      <c r="APK91" s="1"/>
      <c r="APL91" s="1"/>
      <c r="APM91" s="1"/>
      <c r="APN91" s="1"/>
      <c r="APO91" s="1"/>
      <c r="APP91" s="1"/>
      <c r="APQ91" s="1"/>
      <c r="APR91" s="1"/>
      <c r="APS91" s="1"/>
      <c r="APT91" s="1"/>
      <c r="APU91" s="1"/>
      <c r="APV91" s="1"/>
      <c r="APW91" s="1"/>
      <c r="APX91" s="1"/>
      <c r="APY91" s="1"/>
      <c r="APZ91" s="1"/>
      <c r="AQA91" s="1"/>
      <c r="AQB91" s="1"/>
      <c r="AQC91" s="1"/>
      <c r="AQD91" s="1"/>
      <c r="AQE91" s="1"/>
      <c r="AQF91" s="1"/>
      <c r="AQG91" s="1"/>
      <c r="AQH91" s="1"/>
      <c r="AQI91" s="1"/>
      <c r="AQJ91" s="1"/>
      <c r="AQK91" s="1"/>
      <c r="AQL91" s="1"/>
      <c r="AQM91" s="1"/>
      <c r="AQN91" s="1"/>
      <c r="AQO91" s="1"/>
      <c r="AQP91" s="1"/>
      <c r="AQQ91" s="1"/>
      <c r="AQR91" s="1"/>
      <c r="AQS91" s="1"/>
      <c r="AQT91" s="1"/>
      <c r="AQU91" s="1"/>
      <c r="AQV91" s="1"/>
      <c r="AQW91" s="1"/>
      <c r="AQX91" s="1"/>
      <c r="AQY91" s="1"/>
      <c r="AQZ91" s="1"/>
      <c r="ARA91" s="1"/>
      <c r="ARB91" s="1"/>
      <c r="ARC91" s="1"/>
      <c r="ARD91" s="1"/>
      <c r="ARE91" s="1"/>
      <c r="ARF91" s="1"/>
      <c r="ARG91" s="1"/>
      <c r="ARH91" s="1"/>
      <c r="ARI91" s="1"/>
      <c r="ARJ91" s="1"/>
      <c r="ARK91" s="1"/>
      <c r="ARL91" s="1"/>
      <c r="ARM91" s="1"/>
      <c r="ARN91" s="1"/>
      <c r="ARO91" s="1"/>
      <c r="ARP91" s="1"/>
      <c r="ARQ91" s="1"/>
      <c r="ARR91" s="1"/>
      <c r="ARS91" s="1"/>
      <c r="ART91" s="1"/>
      <c r="ARU91" s="1"/>
      <c r="ARV91" s="1"/>
      <c r="ARW91" s="1"/>
      <c r="ARX91" s="1"/>
      <c r="ARY91" s="1"/>
      <c r="ARZ91" s="1"/>
      <c r="ASA91" s="1"/>
      <c r="ASB91" s="1"/>
      <c r="ASC91" s="1"/>
      <c r="ASD91" s="1"/>
      <c r="ASE91" s="1"/>
      <c r="ASF91" s="1"/>
      <c r="ASG91" s="1"/>
      <c r="ASH91" s="1"/>
      <c r="ASI91" s="1"/>
      <c r="ASJ91" s="1"/>
      <c r="ASK91" s="1"/>
      <c r="ASL91" s="1"/>
      <c r="ASM91" s="1"/>
      <c r="ASN91" s="1"/>
      <c r="ASO91" s="1"/>
      <c r="ASP91" s="1"/>
      <c r="ASQ91" s="1"/>
      <c r="ASR91" s="1"/>
      <c r="ASS91" s="1"/>
      <c r="AST91" s="1"/>
      <c r="ASU91" s="1"/>
      <c r="ASV91" s="1"/>
      <c r="ASW91" s="1"/>
      <c r="ASX91" s="1"/>
      <c r="ASY91" s="1"/>
      <c r="ASZ91" s="1"/>
      <c r="ATA91" s="1"/>
      <c r="ATB91" s="1"/>
      <c r="ATC91" s="1"/>
      <c r="ATD91" s="1"/>
      <c r="ATE91" s="1"/>
      <c r="ATF91" s="1"/>
      <c r="ATG91" s="1"/>
      <c r="ATH91" s="1"/>
      <c r="ATI91" s="1"/>
      <c r="ATJ91" s="1"/>
      <c r="ATK91" s="1"/>
      <c r="ATL91" s="1"/>
      <c r="ATM91" s="1"/>
      <c r="ATN91" s="1"/>
      <c r="ATO91" s="1"/>
      <c r="ATP91" s="1"/>
      <c r="ATQ91" s="1"/>
      <c r="ATR91" s="1"/>
      <c r="ATS91" s="1"/>
      <c r="ATT91" s="1"/>
      <c r="ATU91" s="1"/>
      <c r="ATV91" s="1"/>
      <c r="ATW91" s="1"/>
      <c r="ATX91" s="1"/>
      <c r="ATY91" s="1"/>
      <c r="ATZ91" s="1"/>
      <c r="AUA91" s="1"/>
      <c r="AUB91" s="1"/>
      <c r="AUC91" s="1"/>
      <c r="AUD91" s="1"/>
      <c r="AUE91" s="1"/>
      <c r="AUF91" s="1"/>
      <c r="AUG91" s="1"/>
      <c r="AUH91" s="1"/>
      <c r="AUI91" s="1"/>
      <c r="AUJ91" s="1"/>
      <c r="AUK91" s="1"/>
      <c r="AUL91" s="1"/>
      <c r="AUM91" s="1"/>
      <c r="AUN91" s="1"/>
      <c r="AUO91" s="1"/>
      <c r="AUP91" s="1"/>
      <c r="AUQ91" s="1"/>
      <c r="AUR91" s="1"/>
      <c r="AUS91" s="1"/>
      <c r="AUT91" s="1"/>
      <c r="AUU91" s="1"/>
      <c r="AUV91" s="1"/>
      <c r="AUW91" s="1"/>
      <c r="AUX91" s="1"/>
      <c r="AUY91" s="1"/>
      <c r="AUZ91" s="1"/>
      <c r="AVA91" s="1"/>
      <c r="AVB91" s="1"/>
      <c r="AVC91" s="1"/>
      <c r="AVD91" s="1"/>
      <c r="AVE91" s="1"/>
      <c r="AVF91" s="1"/>
      <c r="AVG91" s="1"/>
      <c r="AVH91" s="1"/>
      <c r="AVI91" s="1"/>
      <c r="AVJ91" s="1"/>
      <c r="AVK91" s="1"/>
      <c r="AVL91" s="1"/>
      <c r="AVM91" s="1"/>
      <c r="AVN91" s="1"/>
      <c r="AVO91" s="1"/>
      <c r="AVP91" s="1"/>
      <c r="AVQ91" s="1"/>
      <c r="AVR91" s="1"/>
      <c r="AVS91" s="1"/>
      <c r="AVT91" s="1"/>
      <c r="AVU91" s="1"/>
      <c r="AVV91" s="1"/>
      <c r="AVW91" s="1"/>
      <c r="AVX91" s="1"/>
      <c r="AVY91" s="1"/>
      <c r="AVZ91" s="1"/>
      <c r="AWA91" s="1"/>
      <c r="AWB91" s="1"/>
      <c r="AWC91" s="1"/>
      <c r="AWD91" s="1"/>
      <c r="AWE91" s="1"/>
      <c r="AWF91" s="1"/>
      <c r="AWG91" s="1"/>
      <c r="AWH91" s="1"/>
      <c r="AWI91" s="1"/>
      <c r="AWJ91" s="1"/>
      <c r="AWK91" s="1"/>
      <c r="AWL91" s="1"/>
      <c r="AWM91" s="1"/>
      <c r="AWN91" s="1"/>
      <c r="AWO91" s="1"/>
      <c r="AWP91" s="1"/>
      <c r="AWQ91" s="1"/>
      <c r="AWR91" s="1"/>
      <c r="AWS91" s="1"/>
      <c r="AWT91" s="1"/>
      <c r="AWU91" s="1"/>
      <c r="AWV91" s="1"/>
      <c r="AWW91" s="1"/>
      <c r="AWX91" s="1"/>
      <c r="AWY91" s="1"/>
      <c r="AWZ91" s="1"/>
      <c r="AXA91" s="1"/>
      <c r="AXB91" s="1"/>
      <c r="AXC91" s="1"/>
      <c r="AXD91" s="1"/>
      <c r="AXE91" s="1"/>
      <c r="AXF91" s="1"/>
      <c r="AXG91" s="1"/>
      <c r="AXH91" s="1"/>
      <c r="AXI91" s="1"/>
      <c r="AXJ91" s="1"/>
      <c r="AXK91" s="1"/>
      <c r="AXL91" s="1"/>
      <c r="AXM91" s="1"/>
      <c r="AXN91" s="1"/>
      <c r="AXO91" s="1"/>
      <c r="AXP91" s="1"/>
      <c r="AXQ91" s="1"/>
      <c r="AXR91" s="1"/>
      <c r="AXS91" s="1"/>
      <c r="AXT91" s="1"/>
      <c r="AXU91" s="1"/>
      <c r="AXV91" s="1"/>
      <c r="AXW91" s="1"/>
      <c r="AXX91" s="1"/>
      <c r="AXY91" s="1"/>
      <c r="AXZ91" s="1"/>
      <c r="AYA91" s="1"/>
      <c r="AYB91" s="1"/>
      <c r="AYC91" s="1"/>
      <c r="AYD91" s="1"/>
      <c r="AYE91" s="1"/>
      <c r="AYF91" s="1"/>
      <c r="AYG91" s="1"/>
      <c r="AYH91" s="1"/>
      <c r="AYI91" s="1"/>
      <c r="AYJ91" s="1"/>
      <c r="AYK91" s="1"/>
      <c r="AYL91" s="1"/>
      <c r="AYM91" s="1"/>
      <c r="AYN91" s="1"/>
      <c r="AYO91" s="1"/>
      <c r="AYP91" s="1"/>
      <c r="AYQ91" s="1"/>
      <c r="AYR91" s="1"/>
      <c r="AYS91" s="1"/>
      <c r="AYT91" s="1"/>
      <c r="AYU91" s="1"/>
      <c r="AYV91" s="1"/>
      <c r="AYW91" s="1"/>
      <c r="AYX91" s="1"/>
      <c r="AYY91" s="1"/>
      <c r="AYZ91" s="1"/>
      <c r="AZA91" s="1"/>
      <c r="AZB91" s="1"/>
      <c r="AZC91" s="1"/>
      <c r="AZD91" s="1"/>
      <c r="AZE91" s="1"/>
      <c r="AZF91" s="1"/>
      <c r="AZG91" s="1"/>
      <c r="AZH91" s="1"/>
      <c r="AZI91" s="1"/>
      <c r="AZJ91" s="1"/>
      <c r="AZK91" s="1"/>
      <c r="AZL91" s="1"/>
      <c r="AZM91" s="1"/>
      <c r="AZN91" s="1"/>
      <c r="AZO91" s="1"/>
      <c r="AZP91" s="1"/>
      <c r="AZQ91" s="1"/>
      <c r="AZR91" s="1"/>
      <c r="AZS91" s="1"/>
      <c r="AZT91" s="1"/>
      <c r="AZU91" s="1"/>
      <c r="AZV91" s="1"/>
      <c r="AZW91" s="1"/>
      <c r="AZX91" s="1"/>
      <c r="AZY91" s="1"/>
      <c r="AZZ91" s="1"/>
      <c r="BAA91" s="1"/>
      <c r="BAB91" s="1"/>
      <c r="BAC91" s="1"/>
      <c r="BAD91" s="1"/>
      <c r="BAE91" s="1"/>
      <c r="BAF91" s="1"/>
      <c r="BAG91" s="1"/>
      <c r="BAH91" s="1"/>
      <c r="BAI91" s="1"/>
      <c r="BAJ91" s="1"/>
      <c r="BAK91" s="1"/>
      <c r="BAL91" s="1"/>
      <c r="BAM91" s="1"/>
      <c r="BAN91" s="1"/>
      <c r="BAO91" s="1"/>
      <c r="BAP91" s="1"/>
      <c r="BAQ91" s="1"/>
      <c r="BAR91" s="1"/>
      <c r="BAS91" s="1"/>
      <c r="BAT91" s="1"/>
      <c r="BAU91" s="1"/>
      <c r="BAV91" s="1"/>
      <c r="BAW91" s="1"/>
      <c r="BAX91" s="1"/>
      <c r="BAY91" s="1"/>
      <c r="BAZ91" s="1"/>
      <c r="BBA91" s="1"/>
      <c r="BBB91" s="1"/>
      <c r="BBC91" s="1"/>
      <c r="BBD91" s="1"/>
      <c r="BBE91" s="1"/>
      <c r="BBF91" s="1"/>
      <c r="BBG91" s="1"/>
      <c r="BBH91" s="1"/>
      <c r="BBI91" s="1"/>
      <c r="BBJ91" s="1"/>
      <c r="BBK91" s="1"/>
      <c r="BBL91" s="1"/>
      <c r="BBM91" s="1"/>
      <c r="BBN91" s="1"/>
      <c r="BBO91" s="1"/>
      <c r="BBP91" s="1"/>
      <c r="BBQ91" s="1"/>
      <c r="BBR91" s="1"/>
      <c r="BBS91" s="1"/>
      <c r="BBT91" s="1"/>
      <c r="BBU91" s="1"/>
      <c r="BBV91" s="1"/>
      <c r="BBW91" s="1"/>
      <c r="BBX91" s="1"/>
      <c r="BBY91" s="1"/>
      <c r="BBZ91" s="1"/>
      <c r="BCA91" s="1"/>
      <c r="BCB91" s="1"/>
      <c r="BCC91" s="1"/>
      <c r="BCD91" s="1"/>
      <c r="BCE91" s="1"/>
      <c r="BCF91" s="1"/>
      <c r="BCG91" s="1"/>
      <c r="BCH91" s="1"/>
      <c r="BCI91" s="1"/>
      <c r="BCJ91" s="1"/>
      <c r="BCK91" s="1"/>
      <c r="BCL91" s="1"/>
      <c r="BCM91" s="1"/>
      <c r="BCN91" s="1"/>
      <c r="BCO91" s="1"/>
      <c r="BCP91" s="1"/>
      <c r="BCQ91" s="1"/>
      <c r="BCR91" s="1"/>
      <c r="BCS91" s="1"/>
      <c r="BCT91" s="1"/>
      <c r="BCU91" s="1"/>
      <c r="BCV91" s="1"/>
      <c r="BCW91" s="1"/>
      <c r="BCX91" s="1"/>
      <c r="BCY91" s="1"/>
      <c r="BCZ91" s="1"/>
      <c r="BDA91" s="1"/>
      <c r="BDB91" s="1"/>
      <c r="BDC91" s="1"/>
      <c r="BDD91" s="1"/>
      <c r="BDE91" s="1"/>
      <c r="BDF91" s="1"/>
      <c r="BDG91" s="1"/>
      <c r="BDH91" s="1"/>
      <c r="BDI91" s="1"/>
      <c r="BDJ91" s="1"/>
      <c r="BDK91" s="1"/>
      <c r="BDL91" s="1"/>
      <c r="BDM91" s="1"/>
      <c r="BDN91" s="1"/>
      <c r="BDO91" s="1"/>
      <c r="BDP91" s="1"/>
      <c r="BDQ91" s="1"/>
      <c r="BDR91" s="1"/>
      <c r="BDS91" s="1"/>
      <c r="BDT91" s="1"/>
      <c r="BDU91" s="1"/>
      <c r="BDV91" s="1"/>
      <c r="BDW91" s="1"/>
      <c r="BDX91" s="1"/>
      <c r="BDY91" s="1"/>
      <c r="BDZ91" s="1"/>
      <c r="BEA91" s="1"/>
      <c r="BEB91" s="1"/>
      <c r="BEC91" s="1"/>
      <c r="BED91" s="1"/>
      <c r="BEE91" s="1"/>
      <c r="BEF91" s="1"/>
      <c r="BEG91" s="1"/>
      <c r="BEH91" s="1"/>
      <c r="BEI91" s="1"/>
      <c r="BEJ91" s="1"/>
      <c r="BEK91" s="1"/>
      <c r="BEL91" s="1"/>
      <c r="BEM91" s="1"/>
      <c r="BEN91" s="1"/>
      <c r="BEO91" s="1"/>
      <c r="BEP91" s="1"/>
      <c r="BEQ91" s="1"/>
      <c r="BER91" s="1"/>
      <c r="BES91" s="1"/>
      <c r="BET91" s="1"/>
      <c r="BEU91" s="1"/>
      <c r="BEV91" s="1"/>
      <c r="BEW91" s="1"/>
      <c r="BEX91" s="1"/>
      <c r="BEY91" s="1"/>
      <c r="BEZ91" s="1"/>
      <c r="BFA91" s="1"/>
      <c r="BFB91" s="1"/>
      <c r="BFC91" s="1"/>
      <c r="BFD91" s="1"/>
      <c r="BFE91" s="1"/>
      <c r="BFF91" s="1"/>
      <c r="BFG91" s="1"/>
      <c r="BFH91" s="1"/>
      <c r="BFI91" s="1"/>
      <c r="BFJ91" s="1"/>
      <c r="BFK91" s="1"/>
      <c r="BFL91" s="1"/>
      <c r="BFM91" s="1"/>
      <c r="BFN91" s="1"/>
      <c r="BFO91" s="1"/>
      <c r="BFP91" s="1"/>
      <c r="BFQ91" s="1"/>
      <c r="BFR91" s="1"/>
      <c r="BFS91" s="1"/>
      <c r="BFT91" s="1"/>
      <c r="BFU91" s="1"/>
      <c r="BFV91" s="1"/>
      <c r="BFW91" s="1"/>
      <c r="BFX91" s="1"/>
      <c r="BFY91" s="1"/>
      <c r="BFZ91" s="1"/>
      <c r="BGA91" s="1"/>
      <c r="BGB91" s="1"/>
      <c r="BGC91" s="1"/>
      <c r="BGD91" s="1"/>
      <c r="BGE91" s="1"/>
      <c r="BGF91" s="1"/>
      <c r="BGG91" s="1"/>
      <c r="BGH91" s="1"/>
      <c r="BGI91" s="1"/>
      <c r="BGJ91" s="1"/>
      <c r="BGK91" s="1"/>
      <c r="BGL91" s="1"/>
      <c r="BGM91" s="1"/>
      <c r="BGN91" s="1"/>
      <c r="BGO91" s="1"/>
      <c r="BGP91" s="1"/>
      <c r="BGQ91" s="1"/>
      <c r="BGR91" s="1"/>
      <c r="BGS91" s="1"/>
      <c r="BGT91" s="1"/>
      <c r="BGU91" s="1"/>
      <c r="BGV91" s="1"/>
      <c r="BGW91" s="1"/>
      <c r="BGX91" s="1"/>
      <c r="BGY91" s="1"/>
      <c r="BGZ91" s="1"/>
      <c r="BHA91" s="1"/>
      <c r="BHB91" s="1"/>
      <c r="BHC91" s="1"/>
      <c r="BHD91" s="1"/>
      <c r="BHE91" s="1"/>
      <c r="BHF91" s="1"/>
      <c r="BHG91" s="1"/>
      <c r="BHH91" s="1"/>
      <c r="BHI91" s="1"/>
      <c r="BHJ91" s="1"/>
      <c r="BHK91" s="1"/>
      <c r="BHL91" s="1"/>
      <c r="BHM91" s="1"/>
      <c r="BHN91" s="1"/>
      <c r="BHO91" s="1"/>
      <c r="BHP91" s="1"/>
      <c r="BHQ91" s="1"/>
      <c r="BHR91" s="1"/>
      <c r="BHS91" s="1"/>
      <c r="BHT91" s="1"/>
      <c r="BHU91" s="1"/>
      <c r="BHV91" s="1"/>
      <c r="BHW91" s="1"/>
      <c r="BHX91" s="1"/>
      <c r="BHY91" s="1"/>
      <c r="BHZ91" s="1"/>
      <c r="BIA91" s="1"/>
      <c r="BIB91" s="1"/>
      <c r="BIC91" s="1"/>
      <c r="BID91" s="1"/>
      <c r="BIE91" s="1"/>
      <c r="BIF91" s="1"/>
      <c r="BIG91" s="1"/>
      <c r="BIH91" s="1"/>
      <c r="BII91" s="1"/>
      <c r="BIJ91" s="1"/>
      <c r="BIK91" s="1"/>
      <c r="BIL91" s="1"/>
      <c r="BIM91" s="1"/>
      <c r="BIN91" s="1"/>
      <c r="BIO91" s="1"/>
      <c r="BIP91" s="1"/>
      <c r="BIQ91" s="1"/>
      <c r="BIR91" s="1"/>
      <c r="BIS91" s="1"/>
      <c r="BIT91" s="1"/>
      <c r="BIU91" s="1"/>
      <c r="BIV91" s="1"/>
      <c r="BIW91" s="1"/>
      <c r="BIX91" s="1"/>
      <c r="BIY91" s="1"/>
      <c r="BIZ91" s="1"/>
      <c r="BJA91" s="1"/>
      <c r="BJB91" s="1"/>
      <c r="BJC91" s="1"/>
      <c r="BJD91" s="1"/>
      <c r="BJE91" s="1"/>
      <c r="BJF91" s="1"/>
      <c r="BJG91" s="1"/>
      <c r="BJH91" s="1"/>
      <c r="BJI91" s="1"/>
      <c r="BJJ91" s="1"/>
      <c r="BJK91" s="1"/>
      <c r="BJL91" s="1"/>
      <c r="BJM91" s="1"/>
      <c r="BJN91" s="1"/>
      <c r="BJO91" s="1"/>
      <c r="BJP91" s="1"/>
      <c r="BJQ91" s="1"/>
      <c r="BJR91" s="1"/>
      <c r="BJS91" s="1"/>
      <c r="BJT91" s="1"/>
      <c r="BJU91" s="1"/>
      <c r="BJV91" s="1"/>
      <c r="BJW91" s="1"/>
      <c r="BJX91" s="1"/>
      <c r="BJY91" s="1"/>
      <c r="BJZ91" s="1"/>
      <c r="BKA91" s="1"/>
      <c r="BKB91" s="1"/>
      <c r="BKC91" s="1"/>
      <c r="BKD91" s="1"/>
      <c r="BKE91" s="1"/>
      <c r="BKF91" s="1"/>
      <c r="BKG91" s="1"/>
      <c r="BKH91" s="1"/>
      <c r="BKI91" s="1"/>
      <c r="BKJ91" s="1"/>
      <c r="BKK91" s="1"/>
      <c r="BKL91" s="1"/>
      <c r="BKM91" s="1"/>
      <c r="BKN91" s="1"/>
      <c r="BKO91" s="1"/>
      <c r="BKP91" s="1"/>
      <c r="BKQ91" s="1"/>
      <c r="BKR91" s="1"/>
      <c r="BKS91" s="1"/>
      <c r="BKT91" s="1"/>
      <c r="BKU91" s="1"/>
      <c r="BKV91" s="1"/>
      <c r="BKW91" s="1"/>
      <c r="BKX91" s="1"/>
      <c r="BKY91" s="1"/>
      <c r="BKZ91" s="1"/>
      <c r="BLA91" s="1"/>
      <c r="BLB91" s="1"/>
      <c r="BLC91" s="1"/>
      <c r="BLD91" s="1"/>
      <c r="BLE91" s="1"/>
      <c r="BLF91" s="1"/>
      <c r="BLG91" s="1"/>
      <c r="BLH91" s="1"/>
      <c r="BLI91" s="1"/>
      <c r="BLJ91" s="1"/>
      <c r="BLK91" s="1"/>
      <c r="BLL91" s="1"/>
      <c r="BLM91" s="1"/>
      <c r="BLN91" s="1"/>
      <c r="BLO91" s="1"/>
      <c r="BLP91" s="1"/>
      <c r="BLQ91" s="1"/>
      <c r="BLR91" s="1"/>
      <c r="BLS91" s="1"/>
      <c r="BLT91" s="1"/>
      <c r="BLU91" s="1"/>
      <c r="BLV91" s="1"/>
      <c r="BLW91" s="1"/>
      <c r="BLX91" s="1"/>
      <c r="BLY91" s="1"/>
      <c r="BLZ91" s="1"/>
      <c r="BMA91" s="1"/>
      <c r="BMB91" s="1"/>
      <c r="BMC91" s="1"/>
      <c r="BMD91" s="1"/>
      <c r="BME91" s="1"/>
      <c r="BMF91" s="1"/>
      <c r="BMG91" s="1"/>
      <c r="BMH91" s="1"/>
      <c r="BMI91" s="1"/>
      <c r="BMJ91" s="1"/>
      <c r="BMK91" s="1"/>
      <c r="BML91" s="1"/>
      <c r="BMM91" s="1"/>
      <c r="BMN91" s="1"/>
      <c r="BMO91" s="1"/>
      <c r="BMP91" s="1"/>
      <c r="BMQ91" s="1"/>
      <c r="BMR91" s="1"/>
      <c r="BMS91" s="1"/>
      <c r="BMT91" s="1"/>
      <c r="BMU91" s="1"/>
      <c r="BMV91" s="1"/>
      <c r="BMW91" s="1"/>
      <c r="BMX91" s="1"/>
      <c r="BMY91" s="1"/>
      <c r="BMZ91" s="1"/>
      <c r="BNA91" s="1"/>
      <c r="BNB91" s="1"/>
      <c r="BNC91" s="1"/>
      <c r="BND91" s="1"/>
      <c r="BNE91" s="1"/>
      <c r="BNF91" s="1"/>
      <c r="BNG91" s="1"/>
      <c r="BNH91" s="1"/>
      <c r="BNI91" s="1"/>
      <c r="BNJ91" s="1"/>
      <c r="BNK91" s="1"/>
      <c r="BNL91" s="1"/>
      <c r="BNM91" s="1"/>
      <c r="BNN91" s="1"/>
      <c r="BNO91" s="1"/>
      <c r="BNP91" s="1"/>
      <c r="BNQ91" s="1"/>
      <c r="BNR91" s="1"/>
      <c r="BNS91" s="1"/>
      <c r="BNT91" s="1"/>
      <c r="BNU91" s="1"/>
      <c r="BNV91" s="1"/>
      <c r="BNW91" s="1"/>
      <c r="BNX91" s="1"/>
      <c r="BNY91" s="1"/>
      <c r="BNZ91" s="1"/>
      <c r="BOA91" s="1"/>
      <c r="BOB91" s="1"/>
      <c r="BOC91" s="1"/>
      <c r="BOD91" s="1"/>
      <c r="BOE91" s="1"/>
      <c r="BOF91" s="1"/>
      <c r="BOG91" s="1"/>
      <c r="BOH91" s="1"/>
      <c r="BOI91" s="1"/>
      <c r="BOJ91" s="1"/>
      <c r="BOK91" s="1"/>
      <c r="BOL91" s="1"/>
      <c r="BOM91" s="1"/>
      <c r="BON91" s="1"/>
      <c r="BOO91" s="1"/>
      <c r="BOP91" s="1"/>
      <c r="BOQ91" s="1"/>
      <c r="BOR91" s="1"/>
      <c r="BOS91" s="1"/>
      <c r="BOT91" s="1"/>
      <c r="BOU91" s="1"/>
      <c r="BOV91" s="1"/>
      <c r="BOW91" s="1"/>
      <c r="BOX91" s="1"/>
      <c r="BOY91" s="1"/>
      <c r="BOZ91" s="1"/>
      <c r="BPA91" s="1"/>
      <c r="BPB91" s="1"/>
      <c r="BPC91" s="1"/>
      <c r="BPD91" s="1"/>
      <c r="BPE91" s="1"/>
      <c r="BPF91" s="1"/>
      <c r="BPG91" s="1"/>
      <c r="BPH91" s="1"/>
      <c r="BPI91" s="1"/>
      <c r="BPJ91" s="1"/>
      <c r="BPK91" s="1"/>
      <c r="BPL91" s="1"/>
      <c r="BPM91" s="1"/>
      <c r="BPN91" s="1"/>
      <c r="BPO91" s="1"/>
      <c r="BPP91" s="1"/>
      <c r="BPQ91" s="1"/>
      <c r="BPR91" s="1"/>
      <c r="BPS91" s="1"/>
      <c r="BPT91" s="1"/>
      <c r="BPU91" s="1"/>
      <c r="BPV91" s="1"/>
      <c r="BPW91" s="1"/>
      <c r="BPX91" s="1"/>
      <c r="BPY91" s="1"/>
      <c r="BPZ91" s="1"/>
      <c r="BQA91" s="1"/>
      <c r="BQB91" s="1"/>
      <c r="BQC91" s="1"/>
      <c r="BQD91" s="1"/>
      <c r="BQE91" s="1"/>
      <c r="BQF91" s="1"/>
      <c r="BQG91" s="1"/>
      <c r="BQH91" s="1"/>
      <c r="BQI91" s="1"/>
      <c r="BQJ91" s="1"/>
      <c r="BQK91" s="1"/>
      <c r="BQL91" s="1"/>
      <c r="BQM91" s="1"/>
      <c r="BQN91" s="1"/>
      <c r="BQO91" s="1"/>
      <c r="BQP91" s="1"/>
      <c r="BQQ91" s="1"/>
      <c r="BQR91" s="1"/>
      <c r="BQS91" s="1"/>
      <c r="BQT91" s="1"/>
      <c r="BQU91" s="1"/>
      <c r="BQV91" s="1"/>
      <c r="BQW91" s="1"/>
      <c r="BQX91" s="1"/>
      <c r="BQY91" s="1"/>
      <c r="BQZ91" s="1"/>
      <c r="BRA91" s="1"/>
      <c r="BRB91" s="1"/>
      <c r="BRC91" s="1"/>
      <c r="BRD91" s="1"/>
      <c r="BRE91" s="1"/>
      <c r="BRF91" s="1"/>
      <c r="BRG91" s="1"/>
      <c r="BRH91" s="1"/>
      <c r="BRI91" s="1"/>
      <c r="BRJ91" s="1"/>
      <c r="BRK91" s="1"/>
      <c r="BRL91" s="1"/>
      <c r="BRM91" s="1"/>
      <c r="BRN91" s="1"/>
      <c r="BRO91" s="1"/>
      <c r="BRP91" s="1"/>
      <c r="BRQ91" s="1"/>
      <c r="BRR91" s="1"/>
      <c r="BRS91" s="1"/>
      <c r="BRT91" s="1"/>
      <c r="BRU91" s="1"/>
      <c r="BRV91" s="1"/>
      <c r="BRW91" s="1"/>
      <c r="BRX91" s="1"/>
      <c r="BRY91" s="1"/>
      <c r="BRZ91" s="1"/>
      <c r="BSA91" s="1"/>
      <c r="BSB91" s="1"/>
      <c r="BSC91" s="1"/>
      <c r="BSD91" s="1"/>
      <c r="BSE91" s="1"/>
      <c r="BSF91" s="1"/>
      <c r="BSG91" s="1"/>
      <c r="BSH91" s="1"/>
      <c r="BSI91" s="1"/>
      <c r="BSJ91" s="1"/>
      <c r="BSK91" s="1"/>
      <c r="BSL91" s="1"/>
      <c r="BSM91" s="1"/>
      <c r="BSN91" s="1"/>
      <c r="BSO91" s="1"/>
      <c r="BSP91" s="1"/>
      <c r="BSQ91" s="1"/>
      <c r="BSR91" s="1"/>
      <c r="BSS91" s="1"/>
      <c r="BST91" s="1"/>
      <c r="BSU91" s="1"/>
      <c r="BSV91" s="1"/>
      <c r="BSW91" s="1"/>
      <c r="BSX91" s="1"/>
      <c r="BSY91" s="1"/>
      <c r="BSZ91" s="1"/>
      <c r="BTA91" s="1"/>
      <c r="BTB91" s="1"/>
      <c r="BTC91" s="1"/>
      <c r="BTD91" s="1"/>
      <c r="BTE91" s="1"/>
      <c r="BTF91" s="1"/>
      <c r="BTG91" s="1"/>
      <c r="BTH91" s="1"/>
      <c r="BTI91" s="1"/>
      <c r="BTJ91" s="1"/>
      <c r="BTK91" s="1"/>
      <c r="BTL91" s="1"/>
      <c r="BTM91" s="1"/>
      <c r="BTN91" s="1"/>
      <c r="BTO91" s="1"/>
      <c r="BTP91" s="1"/>
      <c r="BTQ91" s="1"/>
      <c r="BTR91" s="1"/>
      <c r="BTS91" s="1"/>
      <c r="BTT91" s="1"/>
      <c r="BTU91" s="1"/>
      <c r="BTV91" s="1"/>
      <c r="BTW91" s="1"/>
      <c r="BTX91" s="1"/>
      <c r="BTY91" s="1"/>
      <c r="BTZ91" s="1"/>
      <c r="BUA91" s="1"/>
      <c r="BUB91" s="1"/>
      <c r="BUC91" s="1"/>
      <c r="BUD91" s="1"/>
      <c r="BUE91" s="1"/>
      <c r="BUF91" s="1"/>
      <c r="BUG91" s="1"/>
      <c r="BUH91" s="1"/>
      <c r="BUI91" s="1"/>
      <c r="BUJ91" s="1"/>
      <c r="BUK91" s="1"/>
      <c r="BUL91" s="1"/>
      <c r="BUM91" s="1"/>
      <c r="BUN91" s="1"/>
      <c r="BUO91" s="1"/>
      <c r="BUP91" s="1"/>
      <c r="BUQ91" s="1"/>
      <c r="BUR91" s="1"/>
      <c r="BUS91" s="1"/>
      <c r="BUT91" s="1"/>
      <c r="BUU91" s="1"/>
      <c r="BUV91" s="1"/>
      <c r="BUW91" s="1"/>
      <c r="BUX91" s="1"/>
      <c r="BUY91" s="1"/>
      <c r="BUZ91" s="1"/>
      <c r="BVA91" s="1"/>
      <c r="BVB91" s="1"/>
      <c r="BVC91" s="1"/>
      <c r="BVD91" s="1"/>
      <c r="BVE91" s="1"/>
      <c r="BVF91" s="1"/>
      <c r="BVG91" s="1"/>
      <c r="BVH91" s="1"/>
      <c r="BVI91" s="1"/>
      <c r="BVJ91" s="1"/>
      <c r="BVK91" s="1"/>
      <c r="BVL91" s="1"/>
      <c r="BVM91" s="1"/>
      <c r="BVN91" s="1"/>
      <c r="BVO91" s="1"/>
      <c r="BVP91" s="1"/>
      <c r="BVQ91" s="1"/>
      <c r="BVR91" s="1"/>
      <c r="BVS91" s="1"/>
      <c r="BVT91" s="1"/>
      <c r="BVU91" s="1"/>
      <c r="BVV91" s="1"/>
      <c r="BVW91" s="1"/>
      <c r="BVX91" s="1"/>
      <c r="BVY91" s="1"/>
      <c r="BVZ91" s="1"/>
      <c r="BWA91" s="1"/>
      <c r="BWB91" s="1"/>
      <c r="BWC91" s="1"/>
      <c r="BWD91" s="1"/>
      <c r="BWE91" s="1"/>
      <c r="BWF91" s="1"/>
      <c r="BWG91" s="1"/>
      <c r="BWH91" s="1"/>
      <c r="BWI91" s="1"/>
      <c r="BWJ91" s="1"/>
      <c r="BWK91" s="1"/>
      <c r="BWL91" s="1"/>
      <c r="BWM91" s="1"/>
      <c r="BWN91" s="1"/>
      <c r="BWO91" s="1"/>
      <c r="BWP91" s="1"/>
      <c r="BWQ91" s="1"/>
      <c r="BWR91" s="1"/>
      <c r="BWS91" s="1"/>
      <c r="BWT91" s="1"/>
      <c r="BWU91" s="1"/>
      <c r="BWV91" s="1"/>
      <c r="BWW91" s="1"/>
      <c r="BWX91" s="1"/>
      <c r="BWY91" s="1"/>
      <c r="BWZ91" s="1"/>
      <c r="BXA91" s="1"/>
      <c r="BXB91" s="1"/>
      <c r="BXC91" s="1"/>
      <c r="BXD91" s="1"/>
      <c r="BXE91" s="1"/>
      <c r="BXF91" s="1"/>
      <c r="BXG91" s="1"/>
      <c r="BXH91" s="1"/>
      <c r="BXI91" s="1"/>
      <c r="BXJ91" s="1"/>
      <c r="BXK91" s="1"/>
      <c r="BXL91" s="1"/>
      <c r="BXM91" s="1"/>
      <c r="BXN91" s="1"/>
      <c r="BXO91" s="1"/>
      <c r="BXP91" s="1"/>
      <c r="BXQ91" s="1"/>
      <c r="BXR91" s="1"/>
      <c r="BXS91" s="1"/>
      <c r="BXT91" s="1"/>
      <c r="BXU91" s="1"/>
      <c r="BXV91" s="1"/>
      <c r="BXW91" s="1"/>
      <c r="BXX91" s="1"/>
      <c r="BXY91" s="1"/>
      <c r="BXZ91" s="1"/>
      <c r="BYA91" s="1"/>
      <c r="BYB91" s="1"/>
      <c r="BYC91" s="1"/>
      <c r="BYD91" s="1"/>
      <c r="BYE91" s="1"/>
      <c r="BYF91" s="1"/>
      <c r="BYG91" s="1"/>
      <c r="BYH91" s="1"/>
      <c r="BYI91" s="1"/>
      <c r="BYJ91" s="1"/>
      <c r="BYK91" s="1"/>
      <c r="BYL91" s="1"/>
      <c r="BYM91" s="1"/>
      <c r="BYN91" s="1"/>
      <c r="BYO91" s="1"/>
      <c r="BYP91" s="1"/>
      <c r="BYQ91" s="1"/>
      <c r="BYR91" s="1"/>
      <c r="BYS91" s="1"/>
      <c r="BYT91" s="1"/>
      <c r="BYU91" s="1"/>
      <c r="BYV91" s="1"/>
      <c r="BYW91" s="1"/>
      <c r="BYX91" s="1"/>
      <c r="BYY91" s="1"/>
      <c r="BYZ91" s="1"/>
      <c r="BZA91" s="1"/>
      <c r="BZB91" s="1"/>
      <c r="BZC91" s="1"/>
      <c r="BZD91" s="1"/>
      <c r="BZE91" s="1"/>
      <c r="BZF91" s="1"/>
      <c r="BZG91" s="1"/>
      <c r="BZH91" s="1"/>
      <c r="BZI91" s="1"/>
      <c r="BZJ91" s="1"/>
      <c r="BZK91" s="1"/>
      <c r="BZL91" s="1"/>
      <c r="BZM91" s="1"/>
      <c r="BZN91" s="1"/>
      <c r="BZO91" s="1"/>
      <c r="BZP91" s="1"/>
      <c r="BZQ91" s="1"/>
      <c r="BZR91" s="1"/>
      <c r="BZS91" s="1"/>
      <c r="BZT91" s="1"/>
      <c r="BZU91" s="1"/>
      <c r="BZV91" s="1"/>
      <c r="BZW91" s="1"/>
      <c r="BZX91" s="1"/>
      <c r="BZY91" s="1"/>
      <c r="BZZ91" s="1"/>
      <c r="CAA91" s="1"/>
      <c r="CAB91" s="1"/>
      <c r="CAC91" s="1"/>
      <c r="CAD91" s="1"/>
      <c r="CAE91" s="1"/>
      <c r="CAF91" s="1"/>
      <c r="CAG91" s="1"/>
      <c r="CAH91" s="1"/>
      <c r="CAI91" s="1"/>
      <c r="CAJ91" s="1"/>
      <c r="CAK91" s="1"/>
      <c r="CAL91" s="1"/>
      <c r="CAM91" s="1"/>
      <c r="CAN91" s="1"/>
      <c r="CAO91" s="1"/>
      <c r="CAP91" s="1"/>
      <c r="CAQ91" s="1"/>
      <c r="CAR91" s="1"/>
      <c r="CAS91" s="1"/>
      <c r="CAT91" s="1"/>
      <c r="CAU91" s="1"/>
      <c r="CAV91" s="1"/>
      <c r="CAW91" s="1"/>
      <c r="CAX91" s="1"/>
      <c r="CAY91" s="1"/>
      <c r="CAZ91" s="1"/>
      <c r="CBA91" s="1"/>
      <c r="CBB91" s="1"/>
      <c r="CBC91" s="1"/>
      <c r="CBD91" s="1"/>
      <c r="CBE91" s="1"/>
      <c r="CBF91" s="1"/>
      <c r="CBG91" s="1"/>
      <c r="CBH91" s="1"/>
      <c r="CBI91" s="1"/>
      <c r="CBJ91" s="1"/>
      <c r="CBK91" s="1"/>
      <c r="CBL91" s="1"/>
      <c r="CBM91" s="1"/>
      <c r="CBN91" s="1"/>
      <c r="CBO91" s="1"/>
      <c r="CBP91" s="1"/>
      <c r="CBQ91" s="1"/>
      <c r="CBR91" s="1"/>
      <c r="CBS91" s="1"/>
      <c r="CBT91" s="1"/>
      <c r="CBU91" s="1"/>
      <c r="CBV91" s="1"/>
      <c r="CBW91" s="1"/>
      <c r="CBX91" s="1"/>
      <c r="CBY91" s="1"/>
      <c r="CBZ91" s="1"/>
      <c r="CCA91" s="1"/>
      <c r="CCB91" s="1"/>
      <c r="CCC91" s="1"/>
      <c r="CCD91" s="1"/>
      <c r="CCE91" s="1"/>
      <c r="CCF91" s="1"/>
      <c r="CCG91" s="1"/>
      <c r="CCH91" s="1"/>
      <c r="CCI91" s="1"/>
      <c r="CCJ91" s="1"/>
      <c r="CCK91" s="1"/>
      <c r="CCL91" s="1"/>
      <c r="CCM91" s="1"/>
      <c r="CCN91" s="1"/>
      <c r="CCO91" s="1"/>
      <c r="CCP91" s="1"/>
      <c r="CCQ91" s="1"/>
      <c r="CCR91" s="1"/>
      <c r="CCS91" s="1"/>
      <c r="CCT91" s="1"/>
      <c r="CCU91" s="1"/>
      <c r="CCV91" s="1"/>
      <c r="CCW91" s="1"/>
      <c r="CCX91" s="1"/>
      <c r="CCY91" s="1"/>
      <c r="CCZ91" s="1"/>
      <c r="CDA91" s="1"/>
      <c r="CDB91" s="1"/>
      <c r="CDC91" s="1"/>
      <c r="CDD91" s="1"/>
      <c r="CDE91" s="1"/>
      <c r="CDF91" s="1"/>
      <c r="CDG91" s="1"/>
      <c r="CDH91" s="1"/>
      <c r="CDI91" s="1"/>
      <c r="CDJ91" s="1"/>
      <c r="CDK91" s="1"/>
      <c r="CDL91" s="1"/>
      <c r="CDM91" s="1"/>
      <c r="CDN91" s="1"/>
      <c r="CDO91" s="1"/>
      <c r="CDP91" s="1"/>
      <c r="CDQ91" s="1"/>
      <c r="CDR91" s="1"/>
      <c r="CDS91" s="1"/>
      <c r="CDT91" s="1"/>
      <c r="CDU91" s="1"/>
      <c r="CDV91" s="1"/>
      <c r="CDW91" s="1"/>
      <c r="CDX91" s="1"/>
      <c r="CDY91" s="1"/>
      <c r="CDZ91" s="1"/>
      <c r="CEA91" s="1"/>
      <c r="CEB91" s="1"/>
      <c r="CEC91" s="1"/>
      <c r="CED91" s="1"/>
      <c r="CEE91" s="1"/>
      <c r="CEF91" s="1"/>
      <c r="CEG91" s="1"/>
      <c r="CEH91" s="1"/>
      <c r="CEI91" s="1"/>
      <c r="CEJ91" s="1"/>
      <c r="CEK91" s="1"/>
      <c r="CEL91" s="1"/>
      <c r="CEM91" s="1"/>
      <c r="CEN91" s="1"/>
      <c r="CEO91" s="1"/>
      <c r="CEP91" s="1"/>
      <c r="CEQ91" s="1"/>
      <c r="CER91" s="1"/>
      <c r="CES91" s="1"/>
      <c r="CET91" s="1"/>
      <c r="CEU91" s="1"/>
      <c r="CEV91" s="1"/>
      <c r="CEW91" s="1"/>
      <c r="CEX91" s="1"/>
      <c r="CEY91" s="1"/>
      <c r="CEZ91" s="1"/>
      <c r="CFA91" s="1"/>
      <c r="CFB91" s="1"/>
      <c r="CFC91" s="1"/>
      <c r="CFD91" s="1"/>
      <c r="CFE91" s="1"/>
      <c r="CFF91" s="1"/>
      <c r="CFG91" s="1"/>
      <c r="CFH91" s="1"/>
      <c r="CFI91" s="1"/>
      <c r="CFJ91" s="1"/>
      <c r="CFK91" s="1"/>
      <c r="CFL91" s="1"/>
      <c r="CFM91" s="1"/>
      <c r="CFN91" s="1"/>
      <c r="CFO91" s="1"/>
      <c r="CFP91" s="1"/>
      <c r="CFQ91" s="1"/>
      <c r="CFR91" s="1"/>
      <c r="CFS91" s="1"/>
      <c r="CFT91" s="1"/>
      <c r="CFU91" s="1"/>
      <c r="CFV91" s="1"/>
      <c r="CFW91" s="1"/>
      <c r="CFX91" s="1"/>
      <c r="CFY91" s="1"/>
      <c r="CFZ91" s="1"/>
      <c r="CGA91" s="1"/>
      <c r="CGB91" s="1"/>
      <c r="CGC91" s="1"/>
      <c r="CGD91" s="1"/>
      <c r="CGE91" s="1"/>
      <c r="CGF91" s="1"/>
      <c r="CGG91" s="1"/>
      <c r="CGH91" s="1"/>
      <c r="CGI91" s="1"/>
      <c r="CGJ91" s="1"/>
      <c r="CGK91" s="1"/>
      <c r="CGL91" s="1"/>
      <c r="CGM91" s="1"/>
      <c r="CGN91" s="1"/>
      <c r="CGO91" s="1"/>
      <c r="CGP91" s="1"/>
      <c r="CGQ91" s="1"/>
      <c r="CGR91" s="1"/>
      <c r="CGS91" s="1"/>
      <c r="CGT91" s="1"/>
      <c r="CGU91" s="1"/>
      <c r="CGV91" s="1"/>
      <c r="CGW91" s="1"/>
      <c r="CGX91" s="1"/>
      <c r="CGY91" s="1"/>
      <c r="CGZ91" s="1"/>
      <c r="CHA91" s="1"/>
      <c r="CHB91" s="1"/>
      <c r="CHC91" s="1"/>
      <c r="CHD91" s="1"/>
      <c r="CHE91" s="1"/>
      <c r="CHF91" s="1"/>
      <c r="CHG91" s="1"/>
      <c r="CHH91" s="1"/>
      <c r="CHI91" s="1"/>
      <c r="CHJ91" s="1"/>
      <c r="CHK91" s="1"/>
      <c r="CHL91" s="1"/>
      <c r="CHM91" s="1"/>
      <c r="CHN91" s="1"/>
      <c r="CHO91" s="1"/>
      <c r="CHP91" s="1"/>
      <c r="CHQ91" s="1"/>
      <c r="CHR91" s="1"/>
      <c r="CHS91" s="1"/>
      <c r="CHT91" s="1"/>
      <c r="CHU91" s="1"/>
      <c r="CHV91" s="1"/>
      <c r="CHW91" s="1"/>
      <c r="CHX91" s="1"/>
      <c r="CHY91" s="1"/>
      <c r="CHZ91" s="1"/>
      <c r="CIA91" s="1"/>
      <c r="CIB91" s="1"/>
      <c r="CIC91" s="1"/>
      <c r="CID91" s="1"/>
      <c r="CIE91" s="1"/>
      <c r="CIF91" s="1"/>
      <c r="CIG91" s="1"/>
      <c r="CIH91" s="1"/>
      <c r="CII91" s="1"/>
      <c r="CIJ91" s="1"/>
      <c r="CIK91" s="1"/>
      <c r="CIL91" s="1"/>
      <c r="CIM91" s="1"/>
      <c r="CIN91" s="1"/>
      <c r="CIO91" s="1"/>
      <c r="CIP91" s="1"/>
      <c r="CIQ91" s="1"/>
      <c r="CIR91" s="1"/>
      <c r="CIS91" s="1"/>
      <c r="CIT91" s="1"/>
      <c r="CIU91" s="1"/>
      <c r="CIV91" s="1"/>
      <c r="CIW91" s="1"/>
      <c r="CIX91" s="1"/>
      <c r="CIY91" s="1"/>
      <c r="CIZ91" s="1"/>
      <c r="CJA91" s="1"/>
      <c r="CJB91" s="1"/>
      <c r="CJC91" s="1"/>
      <c r="CJD91" s="1"/>
      <c r="CJE91" s="1"/>
      <c r="CJF91" s="1"/>
      <c r="CJG91" s="1"/>
      <c r="CJH91" s="1"/>
      <c r="CJI91" s="1"/>
      <c r="CJJ91" s="1"/>
      <c r="CJK91" s="1"/>
      <c r="CJL91" s="1"/>
      <c r="CJM91" s="1"/>
      <c r="CJN91" s="1"/>
      <c r="CJO91" s="1"/>
      <c r="CJP91" s="1"/>
      <c r="CJQ91" s="1"/>
      <c r="CJR91" s="1"/>
      <c r="CJS91" s="1"/>
      <c r="CJT91" s="1"/>
      <c r="CJU91" s="1"/>
      <c r="CJV91" s="1"/>
      <c r="CJW91" s="1"/>
      <c r="CJX91" s="1"/>
      <c r="CJY91" s="1"/>
      <c r="CJZ91" s="1"/>
      <c r="CKA91" s="1"/>
      <c r="CKB91" s="1"/>
      <c r="CKC91" s="1"/>
      <c r="CKD91" s="1"/>
      <c r="CKE91" s="1"/>
      <c r="CKF91" s="1"/>
      <c r="CKG91" s="1"/>
      <c r="CKH91" s="1"/>
      <c r="CKI91" s="1"/>
      <c r="CKJ91" s="1"/>
      <c r="CKK91" s="1"/>
      <c r="CKL91" s="1"/>
      <c r="CKM91" s="1"/>
      <c r="CKN91" s="1"/>
      <c r="CKO91" s="1"/>
      <c r="CKP91" s="1"/>
      <c r="CKQ91" s="1"/>
      <c r="CKR91" s="1"/>
      <c r="CKS91" s="1"/>
      <c r="CKT91" s="1"/>
      <c r="CKU91" s="1"/>
      <c r="CKV91" s="1"/>
      <c r="CKW91" s="1"/>
      <c r="CKX91" s="1"/>
      <c r="CKY91" s="1"/>
      <c r="CKZ91" s="1"/>
      <c r="CLA91" s="1"/>
      <c r="CLB91" s="1"/>
      <c r="CLC91" s="1"/>
      <c r="CLD91" s="1"/>
      <c r="CLE91" s="1"/>
      <c r="CLF91" s="1"/>
      <c r="CLG91" s="1"/>
      <c r="CLH91" s="1"/>
      <c r="CLI91" s="1"/>
      <c r="CLJ91" s="1"/>
      <c r="CLK91" s="1"/>
      <c r="CLL91" s="1"/>
      <c r="CLM91" s="1"/>
      <c r="CLN91" s="1"/>
      <c r="CLO91" s="1"/>
      <c r="CLP91" s="1"/>
      <c r="CLQ91" s="1"/>
      <c r="CLR91" s="1"/>
      <c r="CLS91" s="1"/>
      <c r="CLT91" s="1"/>
      <c r="CLU91" s="1"/>
      <c r="CLV91" s="1"/>
      <c r="CLW91" s="1"/>
      <c r="CLX91" s="1"/>
      <c r="CLY91" s="1"/>
      <c r="CLZ91" s="1"/>
      <c r="CMA91" s="1"/>
      <c r="CMB91" s="1"/>
      <c r="CMC91" s="1"/>
      <c r="CMD91" s="1"/>
      <c r="CME91" s="1"/>
      <c r="CMF91" s="1"/>
      <c r="CMG91" s="1"/>
      <c r="CMH91" s="1"/>
      <c r="CMI91" s="1"/>
      <c r="CMJ91" s="1"/>
      <c r="CMK91" s="1"/>
      <c r="CML91" s="1"/>
      <c r="CMM91" s="1"/>
      <c r="CMN91" s="1"/>
      <c r="CMO91" s="1"/>
      <c r="CMP91" s="1"/>
      <c r="CMQ91" s="1"/>
      <c r="CMR91" s="1"/>
      <c r="CMS91" s="1"/>
      <c r="CMT91" s="1"/>
      <c r="CMU91" s="1"/>
      <c r="CMV91" s="1"/>
      <c r="CMW91" s="1"/>
      <c r="CMX91" s="1"/>
      <c r="CMY91" s="1"/>
      <c r="CMZ91" s="1"/>
      <c r="CNA91" s="1"/>
      <c r="CNB91" s="1"/>
      <c r="CNC91" s="1"/>
      <c r="CND91" s="1"/>
      <c r="CNE91" s="1"/>
      <c r="CNF91" s="1"/>
      <c r="CNG91" s="1"/>
      <c r="CNH91" s="1"/>
      <c r="CNI91" s="1"/>
      <c r="CNJ91" s="1"/>
      <c r="CNK91" s="1"/>
      <c r="CNL91" s="1"/>
      <c r="CNM91" s="1"/>
      <c r="CNN91" s="1"/>
      <c r="CNO91" s="1"/>
      <c r="CNP91" s="1"/>
      <c r="CNQ91" s="1"/>
      <c r="CNR91" s="1"/>
      <c r="CNS91" s="1"/>
      <c r="CNT91" s="1"/>
      <c r="CNU91" s="1"/>
      <c r="CNV91" s="1"/>
      <c r="CNW91" s="1"/>
      <c r="CNX91" s="1"/>
      <c r="CNY91" s="1"/>
      <c r="CNZ91" s="1"/>
      <c r="COA91" s="1"/>
      <c r="COB91" s="1"/>
      <c r="COC91" s="1"/>
      <c r="COD91" s="1"/>
      <c r="COE91" s="1"/>
      <c r="COF91" s="1"/>
      <c r="COG91" s="1"/>
      <c r="COH91" s="1"/>
      <c r="COI91" s="1"/>
      <c r="COJ91" s="1"/>
      <c r="COK91" s="1"/>
      <c r="COL91" s="1"/>
      <c r="COM91" s="1"/>
      <c r="CON91" s="1"/>
      <c r="COO91" s="1"/>
      <c r="COP91" s="1"/>
      <c r="COQ91" s="1"/>
      <c r="COR91" s="1"/>
      <c r="COS91" s="1"/>
      <c r="COT91" s="1"/>
      <c r="COU91" s="1"/>
      <c r="COV91" s="1"/>
      <c r="COW91" s="1"/>
      <c r="COX91" s="1"/>
      <c r="COY91" s="1"/>
      <c r="COZ91" s="1"/>
      <c r="CPA91" s="1"/>
      <c r="CPB91" s="1"/>
      <c r="CPC91" s="1"/>
      <c r="CPD91" s="1"/>
      <c r="CPE91" s="1"/>
      <c r="CPF91" s="1"/>
      <c r="CPG91" s="1"/>
      <c r="CPH91" s="1"/>
      <c r="CPI91" s="1"/>
      <c r="CPJ91" s="1"/>
      <c r="CPK91" s="1"/>
      <c r="CPL91" s="1"/>
      <c r="CPM91" s="1"/>
      <c r="CPN91" s="1"/>
      <c r="CPO91" s="1"/>
      <c r="CPP91" s="1"/>
      <c r="CPQ91" s="1"/>
      <c r="CPR91" s="1"/>
      <c r="CPS91" s="1"/>
      <c r="CPT91" s="1"/>
      <c r="CPU91" s="1"/>
      <c r="CPV91" s="1"/>
      <c r="CPW91" s="1"/>
      <c r="CPX91" s="1"/>
      <c r="CPY91" s="1"/>
      <c r="CPZ91" s="1"/>
      <c r="CQA91" s="1"/>
      <c r="CQB91" s="1"/>
      <c r="CQC91" s="1"/>
      <c r="CQD91" s="1"/>
      <c r="CQE91" s="1"/>
      <c r="CQF91" s="1"/>
      <c r="CQG91" s="1"/>
      <c r="CQH91" s="1"/>
      <c r="CQI91" s="1"/>
      <c r="CQJ91" s="1"/>
      <c r="CQK91" s="1"/>
      <c r="CQL91" s="1"/>
      <c r="CQM91" s="1"/>
      <c r="CQN91" s="1"/>
      <c r="CQO91" s="1"/>
      <c r="CQP91" s="1"/>
      <c r="CQQ91" s="1"/>
      <c r="CQR91" s="1"/>
      <c r="CQS91" s="1"/>
      <c r="CQT91" s="1"/>
      <c r="CQU91" s="1"/>
      <c r="CQV91" s="1"/>
      <c r="CQW91" s="1"/>
      <c r="CQX91" s="1"/>
      <c r="CQY91" s="1"/>
      <c r="CQZ91" s="1"/>
      <c r="CRA91" s="1"/>
      <c r="CRB91" s="1"/>
      <c r="CRC91" s="1"/>
      <c r="CRD91" s="1"/>
      <c r="CRE91" s="1"/>
      <c r="CRF91" s="1"/>
      <c r="CRG91" s="1"/>
      <c r="CRH91" s="1"/>
      <c r="CRI91" s="1"/>
      <c r="CRJ91" s="1"/>
      <c r="CRK91" s="1"/>
      <c r="CRL91" s="1"/>
      <c r="CRM91" s="1"/>
      <c r="CRN91" s="1"/>
      <c r="CRO91" s="1"/>
      <c r="CRP91" s="1"/>
      <c r="CRQ91" s="1"/>
      <c r="CRR91" s="1"/>
      <c r="CRS91" s="1"/>
      <c r="CRT91" s="1"/>
      <c r="CRU91" s="1"/>
      <c r="CRV91" s="1"/>
      <c r="CRW91" s="1"/>
      <c r="CRX91" s="1"/>
      <c r="CRY91" s="1"/>
      <c r="CRZ91" s="1"/>
      <c r="CSA91" s="1"/>
      <c r="CSB91" s="1"/>
      <c r="CSC91" s="1"/>
      <c r="CSD91" s="1"/>
      <c r="CSE91" s="1"/>
      <c r="CSF91" s="1"/>
      <c r="CSG91" s="1"/>
      <c r="CSH91" s="1"/>
      <c r="CSI91" s="1"/>
      <c r="CSJ91" s="1"/>
      <c r="CSK91" s="1"/>
      <c r="CSL91" s="1"/>
      <c r="CSM91" s="1"/>
      <c r="CSN91" s="1"/>
      <c r="CSO91" s="1"/>
      <c r="CSP91" s="1"/>
      <c r="CSQ91" s="1"/>
      <c r="CSR91" s="1"/>
      <c r="CSS91" s="1"/>
      <c r="CST91" s="1"/>
      <c r="CSU91" s="1"/>
      <c r="CSV91" s="1"/>
      <c r="CSW91" s="1"/>
      <c r="CSX91" s="1"/>
      <c r="CSY91" s="1"/>
      <c r="CSZ91" s="1"/>
      <c r="CTA91" s="1"/>
      <c r="CTB91" s="1"/>
      <c r="CTC91" s="1"/>
      <c r="CTD91" s="1"/>
      <c r="CTE91" s="1"/>
      <c r="CTF91" s="1"/>
      <c r="CTG91" s="1"/>
      <c r="CTH91" s="1"/>
      <c r="CTI91" s="1"/>
      <c r="CTJ91" s="1"/>
      <c r="CTK91" s="1"/>
      <c r="CTL91" s="1"/>
      <c r="CTM91" s="1"/>
      <c r="CTN91" s="1"/>
      <c r="CTO91" s="1"/>
      <c r="CTP91" s="1"/>
      <c r="CTQ91" s="1"/>
      <c r="CTR91" s="1"/>
      <c r="CTS91" s="1"/>
      <c r="CTT91" s="1"/>
      <c r="CTU91" s="1"/>
      <c r="CTV91" s="1"/>
      <c r="CTW91" s="1"/>
      <c r="CTX91" s="1"/>
      <c r="CTY91" s="1"/>
      <c r="CTZ91" s="1"/>
      <c r="CUA91" s="1"/>
      <c r="CUB91" s="1"/>
      <c r="CUC91" s="1"/>
      <c r="CUD91" s="1"/>
      <c r="CUE91" s="1"/>
      <c r="CUF91" s="1"/>
      <c r="CUG91" s="1"/>
      <c r="CUH91" s="1"/>
      <c r="CUI91" s="1"/>
      <c r="CUJ91" s="1"/>
      <c r="CUK91" s="1"/>
      <c r="CUL91" s="1"/>
      <c r="CUM91" s="1"/>
      <c r="CUN91" s="1"/>
      <c r="CUO91" s="1"/>
      <c r="CUP91" s="1"/>
      <c r="CUQ91" s="1"/>
      <c r="CUR91" s="1"/>
      <c r="CUS91" s="1"/>
      <c r="CUT91" s="1"/>
      <c r="CUU91" s="1"/>
      <c r="CUV91" s="1"/>
      <c r="CUW91" s="1"/>
      <c r="CUX91" s="1"/>
      <c r="CUY91" s="1"/>
      <c r="CUZ91" s="1"/>
      <c r="CVA91" s="1"/>
      <c r="CVB91" s="1"/>
      <c r="CVC91" s="1"/>
      <c r="CVD91" s="1"/>
      <c r="CVE91" s="1"/>
      <c r="CVF91" s="1"/>
      <c r="CVG91" s="1"/>
      <c r="CVH91" s="1"/>
      <c r="CVI91" s="1"/>
      <c r="CVJ91" s="1"/>
      <c r="CVK91" s="1"/>
      <c r="CVL91" s="1"/>
      <c r="CVM91" s="1"/>
      <c r="CVN91" s="1"/>
      <c r="CVO91" s="1"/>
      <c r="CVP91" s="1"/>
      <c r="CVQ91" s="1"/>
      <c r="CVR91" s="1"/>
      <c r="CVS91" s="1"/>
      <c r="CVT91" s="1"/>
      <c r="CVU91" s="1"/>
      <c r="CVV91" s="1"/>
      <c r="CVW91" s="1"/>
      <c r="CVX91" s="1"/>
      <c r="CVY91" s="1"/>
      <c r="CVZ91" s="1"/>
      <c r="CWA91" s="1"/>
      <c r="CWB91" s="1"/>
      <c r="CWC91" s="1"/>
      <c r="CWD91" s="1"/>
      <c r="CWE91" s="1"/>
      <c r="CWF91" s="1"/>
      <c r="CWG91" s="1"/>
      <c r="CWH91" s="1"/>
      <c r="CWI91" s="1"/>
      <c r="CWJ91" s="1"/>
      <c r="CWK91" s="1"/>
      <c r="CWL91" s="1"/>
      <c r="CWM91" s="1"/>
      <c r="CWN91" s="1"/>
      <c r="CWO91" s="1"/>
      <c r="CWP91" s="1"/>
      <c r="CWQ91" s="1"/>
      <c r="CWR91" s="1"/>
      <c r="CWS91" s="1"/>
      <c r="CWT91" s="1"/>
      <c r="CWU91" s="1"/>
      <c r="CWV91" s="1"/>
      <c r="CWW91" s="1"/>
      <c r="CWX91" s="1"/>
      <c r="CWY91" s="1"/>
      <c r="CWZ91" s="1"/>
      <c r="CXA91" s="1"/>
      <c r="CXB91" s="1"/>
      <c r="CXC91" s="1"/>
      <c r="CXD91" s="1"/>
      <c r="CXE91" s="1"/>
      <c r="CXF91" s="1"/>
      <c r="CXG91" s="1"/>
      <c r="CXH91" s="1"/>
      <c r="CXI91" s="1"/>
      <c r="CXJ91" s="1"/>
      <c r="CXK91" s="1"/>
      <c r="CXL91" s="1"/>
      <c r="CXM91" s="1"/>
      <c r="CXN91" s="1"/>
      <c r="CXO91" s="1"/>
      <c r="CXP91" s="1"/>
      <c r="CXQ91" s="1"/>
      <c r="CXR91" s="1"/>
      <c r="CXS91" s="1"/>
      <c r="CXT91" s="1"/>
      <c r="CXU91" s="1"/>
      <c r="CXV91" s="1"/>
      <c r="CXW91" s="1"/>
      <c r="CXX91" s="1"/>
      <c r="CXY91" s="1"/>
      <c r="CXZ91" s="1"/>
      <c r="CYA91" s="1"/>
      <c r="CYB91" s="1"/>
      <c r="CYC91" s="1"/>
      <c r="CYD91" s="1"/>
      <c r="CYE91" s="1"/>
      <c r="CYF91" s="1"/>
      <c r="CYG91" s="1"/>
      <c r="CYH91" s="1"/>
      <c r="CYI91" s="1"/>
      <c r="CYJ91" s="1"/>
      <c r="CYK91" s="1"/>
      <c r="CYL91" s="1"/>
      <c r="CYM91" s="1"/>
      <c r="CYN91" s="1"/>
      <c r="CYO91" s="1"/>
      <c r="CYP91" s="1"/>
      <c r="CYQ91" s="1"/>
      <c r="CYR91" s="1"/>
      <c r="CYS91" s="1"/>
      <c r="CYT91" s="1"/>
      <c r="CYU91" s="1"/>
      <c r="CYV91" s="1"/>
      <c r="CYW91" s="1"/>
      <c r="CYX91" s="1"/>
      <c r="CYY91" s="1"/>
      <c r="CYZ91" s="1"/>
      <c r="CZA91" s="1"/>
      <c r="CZB91" s="1"/>
      <c r="CZC91" s="1"/>
      <c r="CZD91" s="1"/>
      <c r="CZE91" s="1"/>
      <c r="CZF91" s="1"/>
      <c r="CZG91" s="1"/>
      <c r="CZH91" s="1"/>
      <c r="CZI91" s="1"/>
      <c r="CZJ91" s="1"/>
      <c r="CZK91" s="1"/>
      <c r="CZL91" s="1"/>
      <c r="CZM91" s="1"/>
      <c r="CZN91" s="1"/>
      <c r="CZO91" s="1"/>
      <c r="CZP91" s="1"/>
      <c r="CZQ91" s="1"/>
      <c r="CZR91" s="1"/>
      <c r="CZS91" s="1"/>
      <c r="CZT91" s="1"/>
      <c r="CZU91" s="1"/>
      <c r="CZV91" s="1"/>
      <c r="CZW91" s="1"/>
      <c r="CZX91" s="1"/>
      <c r="CZY91" s="1"/>
      <c r="CZZ91" s="1"/>
      <c r="DAA91" s="1"/>
      <c r="DAB91" s="1"/>
      <c r="DAC91" s="1"/>
      <c r="DAD91" s="1"/>
      <c r="DAE91" s="1"/>
      <c r="DAF91" s="1"/>
      <c r="DAG91" s="1"/>
      <c r="DAH91" s="1"/>
      <c r="DAI91" s="1"/>
      <c r="DAJ91" s="1"/>
      <c r="DAK91" s="1"/>
      <c r="DAL91" s="1"/>
      <c r="DAM91" s="1"/>
      <c r="DAN91" s="1"/>
      <c r="DAO91" s="1"/>
      <c r="DAP91" s="1"/>
      <c r="DAQ91" s="1"/>
      <c r="DAR91" s="1"/>
      <c r="DAS91" s="1"/>
      <c r="DAT91" s="1"/>
      <c r="DAU91" s="1"/>
      <c r="DAV91" s="1"/>
      <c r="DAW91" s="1"/>
      <c r="DAX91" s="1"/>
      <c r="DAY91" s="1"/>
      <c r="DAZ91" s="1"/>
      <c r="DBA91" s="1"/>
      <c r="DBB91" s="1"/>
      <c r="DBC91" s="1"/>
      <c r="DBD91" s="1"/>
      <c r="DBE91" s="1"/>
      <c r="DBF91" s="1"/>
      <c r="DBG91" s="1"/>
      <c r="DBH91" s="1"/>
      <c r="DBI91" s="1"/>
      <c r="DBJ91" s="1"/>
      <c r="DBK91" s="1"/>
      <c r="DBL91" s="1"/>
      <c r="DBM91" s="1"/>
      <c r="DBN91" s="1"/>
      <c r="DBO91" s="1"/>
      <c r="DBP91" s="1"/>
      <c r="DBQ91" s="1"/>
      <c r="DBR91" s="1"/>
      <c r="DBS91" s="1"/>
      <c r="DBT91" s="1"/>
      <c r="DBU91" s="1"/>
      <c r="DBV91" s="1"/>
      <c r="DBW91" s="1"/>
      <c r="DBX91" s="1"/>
      <c r="DBY91" s="1"/>
      <c r="DBZ91" s="1"/>
      <c r="DCA91" s="1"/>
      <c r="DCB91" s="1"/>
      <c r="DCC91" s="1"/>
      <c r="DCD91" s="1"/>
      <c r="DCE91" s="1"/>
      <c r="DCF91" s="1"/>
      <c r="DCG91" s="1"/>
      <c r="DCH91" s="1"/>
      <c r="DCI91" s="1"/>
      <c r="DCJ91" s="1"/>
      <c r="DCK91" s="1"/>
      <c r="DCL91" s="1"/>
      <c r="DCM91" s="1"/>
      <c r="DCN91" s="1"/>
      <c r="DCO91" s="1"/>
      <c r="DCP91" s="1"/>
      <c r="DCQ91" s="1"/>
      <c r="DCR91" s="1"/>
      <c r="DCS91" s="1"/>
      <c r="DCT91" s="1"/>
      <c r="DCU91" s="1"/>
      <c r="DCV91" s="1"/>
      <c r="DCW91" s="1"/>
      <c r="DCX91" s="1"/>
      <c r="DCY91" s="1"/>
      <c r="DCZ91" s="1"/>
      <c r="DDA91" s="1"/>
      <c r="DDB91" s="1"/>
      <c r="DDC91" s="1"/>
      <c r="DDD91" s="1"/>
      <c r="DDE91" s="1"/>
      <c r="DDF91" s="1"/>
      <c r="DDG91" s="1"/>
      <c r="DDH91" s="1"/>
      <c r="DDI91" s="1"/>
      <c r="DDJ91" s="1"/>
      <c r="DDK91" s="1"/>
      <c r="DDL91" s="1"/>
      <c r="DDM91" s="1"/>
      <c r="DDN91" s="1"/>
      <c r="DDO91" s="1"/>
      <c r="DDP91" s="1"/>
      <c r="DDQ91" s="1"/>
      <c r="DDR91" s="1"/>
      <c r="DDS91" s="1"/>
      <c r="DDT91" s="1"/>
      <c r="DDU91" s="1"/>
      <c r="DDV91" s="1"/>
      <c r="DDW91" s="1"/>
      <c r="DDX91" s="1"/>
      <c r="DDY91" s="1"/>
      <c r="DDZ91" s="1"/>
      <c r="DEA91" s="1"/>
      <c r="DEB91" s="1"/>
      <c r="DEC91" s="1"/>
      <c r="DED91" s="1"/>
      <c r="DEE91" s="1"/>
      <c r="DEF91" s="1"/>
      <c r="DEG91" s="1"/>
      <c r="DEH91" s="1"/>
      <c r="DEI91" s="1"/>
      <c r="DEJ91" s="1"/>
      <c r="DEK91" s="1"/>
      <c r="DEL91" s="1"/>
      <c r="DEM91" s="1"/>
      <c r="DEN91" s="1"/>
      <c r="DEO91" s="1"/>
      <c r="DEP91" s="1"/>
      <c r="DEQ91" s="1"/>
      <c r="DER91" s="1"/>
      <c r="DES91" s="1"/>
      <c r="DET91" s="1"/>
      <c r="DEU91" s="1"/>
      <c r="DEV91" s="1"/>
      <c r="DEW91" s="1"/>
      <c r="DEX91" s="1"/>
      <c r="DEY91" s="1"/>
      <c r="DEZ91" s="1"/>
      <c r="DFA91" s="1"/>
      <c r="DFB91" s="1"/>
      <c r="DFC91" s="1"/>
      <c r="DFD91" s="1"/>
      <c r="DFE91" s="1"/>
      <c r="DFF91" s="1"/>
      <c r="DFG91" s="1"/>
      <c r="DFH91" s="1"/>
      <c r="DFI91" s="1"/>
      <c r="DFJ91" s="1"/>
      <c r="DFK91" s="1"/>
      <c r="DFL91" s="1"/>
      <c r="DFM91" s="1"/>
      <c r="DFN91" s="1"/>
      <c r="DFO91" s="1"/>
      <c r="DFP91" s="1"/>
      <c r="DFQ91" s="1"/>
      <c r="DFR91" s="1"/>
      <c r="DFS91" s="1"/>
      <c r="DFT91" s="1"/>
      <c r="DFU91" s="1"/>
      <c r="DFV91" s="1"/>
      <c r="DFW91" s="1"/>
      <c r="DFX91" s="1"/>
      <c r="DFY91" s="1"/>
      <c r="DFZ91" s="1"/>
      <c r="DGA91" s="1"/>
      <c r="DGB91" s="1"/>
      <c r="DGC91" s="1"/>
      <c r="DGD91" s="1"/>
      <c r="DGE91" s="1"/>
      <c r="DGF91" s="1"/>
      <c r="DGG91" s="1"/>
      <c r="DGH91" s="1"/>
      <c r="DGI91" s="1"/>
      <c r="DGJ91" s="1"/>
      <c r="DGK91" s="1"/>
      <c r="DGL91" s="1"/>
      <c r="DGM91" s="1"/>
      <c r="DGN91" s="1"/>
      <c r="DGO91" s="1"/>
      <c r="DGP91" s="1"/>
      <c r="DGQ91" s="1"/>
      <c r="DGR91" s="1"/>
      <c r="DGS91" s="1"/>
      <c r="DGT91" s="1"/>
      <c r="DGU91" s="1"/>
      <c r="DGV91" s="1"/>
      <c r="DGW91" s="1"/>
      <c r="DGX91" s="1"/>
      <c r="DGY91" s="1"/>
      <c r="DGZ91" s="1"/>
      <c r="DHA91" s="1"/>
      <c r="DHB91" s="1"/>
      <c r="DHC91" s="1"/>
      <c r="DHD91" s="1"/>
      <c r="DHE91" s="1"/>
      <c r="DHF91" s="1"/>
      <c r="DHG91" s="1"/>
      <c r="DHH91" s="1"/>
      <c r="DHI91" s="1"/>
      <c r="DHJ91" s="1"/>
      <c r="DHK91" s="1"/>
      <c r="DHL91" s="1"/>
      <c r="DHM91" s="1"/>
      <c r="DHN91" s="1"/>
      <c r="DHO91" s="1"/>
      <c r="DHP91" s="1"/>
      <c r="DHQ91" s="1"/>
      <c r="DHR91" s="1"/>
      <c r="DHS91" s="1"/>
      <c r="DHT91" s="1"/>
      <c r="DHU91" s="1"/>
      <c r="DHV91" s="1"/>
      <c r="DHW91" s="1"/>
      <c r="DHX91" s="1"/>
      <c r="DHY91" s="1"/>
      <c r="DHZ91" s="1"/>
      <c r="DIA91" s="1"/>
      <c r="DIB91" s="1"/>
      <c r="DIC91" s="1"/>
      <c r="DID91" s="1"/>
      <c r="DIE91" s="1"/>
      <c r="DIF91" s="1"/>
      <c r="DIG91" s="1"/>
      <c r="DIH91" s="1"/>
      <c r="DII91" s="1"/>
      <c r="DIJ91" s="1"/>
      <c r="DIK91" s="1"/>
      <c r="DIL91" s="1"/>
      <c r="DIM91" s="1"/>
      <c r="DIN91" s="1"/>
      <c r="DIO91" s="1"/>
      <c r="DIP91" s="1"/>
      <c r="DIQ91" s="1"/>
      <c r="DIR91" s="1"/>
      <c r="DIS91" s="1"/>
      <c r="DIT91" s="1"/>
      <c r="DIU91" s="1"/>
      <c r="DIV91" s="1"/>
      <c r="DIW91" s="1"/>
      <c r="DIX91" s="1"/>
      <c r="DIY91" s="1"/>
      <c r="DIZ91" s="1"/>
      <c r="DJA91" s="1"/>
      <c r="DJB91" s="1"/>
      <c r="DJC91" s="1"/>
      <c r="DJD91" s="1"/>
      <c r="DJE91" s="1"/>
      <c r="DJF91" s="1"/>
      <c r="DJG91" s="1"/>
      <c r="DJH91" s="1"/>
      <c r="DJI91" s="1"/>
      <c r="DJJ91" s="1"/>
      <c r="DJK91" s="1"/>
      <c r="DJL91" s="1"/>
      <c r="DJM91" s="1"/>
      <c r="DJN91" s="1"/>
      <c r="DJO91" s="1"/>
      <c r="DJP91" s="1"/>
      <c r="DJQ91" s="1"/>
      <c r="DJR91" s="1"/>
      <c r="DJS91" s="1"/>
      <c r="DJT91" s="1"/>
      <c r="DJU91" s="1"/>
      <c r="DJV91" s="1"/>
      <c r="DJW91" s="1"/>
      <c r="DJX91" s="1"/>
      <c r="DJY91" s="1"/>
      <c r="DJZ91" s="1"/>
      <c r="DKA91" s="1"/>
      <c r="DKB91" s="1"/>
      <c r="DKC91" s="1"/>
      <c r="DKD91" s="1"/>
      <c r="DKE91" s="1"/>
      <c r="DKF91" s="1"/>
      <c r="DKG91" s="1"/>
      <c r="DKH91" s="1"/>
      <c r="DKI91" s="1"/>
      <c r="DKJ91" s="1"/>
      <c r="DKK91" s="1"/>
      <c r="DKL91" s="1"/>
      <c r="DKM91" s="1"/>
      <c r="DKN91" s="1"/>
      <c r="DKO91" s="1"/>
      <c r="DKP91" s="1"/>
      <c r="DKQ91" s="1"/>
      <c r="DKR91" s="1"/>
      <c r="DKS91" s="1"/>
      <c r="DKT91" s="1"/>
      <c r="DKU91" s="1"/>
      <c r="DKV91" s="1"/>
      <c r="DKW91" s="1"/>
      <c r="DKX91" s="1"/>
      <c r="DKY91" s="1"/>
      <c r="DKZ91" s="1"/>
      <c r="DLA91" s="1"/>
      <c r="DLB91" s="1"/>
      <c r="DLC91" s="1"/>
      <c r="DLD91" s="1"/>
      <c r="DLE91" s="1"/>
      <c r="DLF91" s="1"/>
      <c r="DLG91" s="1"/>
      <c r="DLH91" s="1"/>
      <c r="DLI91" s="1"/>
      <c r="DLJ91" s="1"/>
      <c r="DLK91" s="1"/>
      <c r="DLL91" s="1"/>
      <c r="DLM91" s="1"/>
      <c r="DLN91" s="1"/>
      <c r="DLO91" s="1"/>
      <c r="DLP91" s="1"/>
      <c r="DLQ91" s="1"/>
      <c r="DLR91" s="1"/>
      <c r="DLS91" s="1"/>
      <c r="DLT91" s="1"/>
      <c r="DLU91" s="1"/>
      <c r="DLV91" s="1"/>
      <c r="DLW91" s="1"/>
      <c r="DLX91" s="1"/>
      <c r="DLY91" s="1"/>
      <c r="DLZ91" s="1"/>
      <c r="DMA91" s="1"/>
      <c r="DMB91" s="1"/>
      <c r="DMC91" s="1"/>
      <c r="DMD91" s="1"/>
      <c r="DME91" s="1"/>
      <c r="DMF91" s="1"/>
      <c r="DMG91" s="1"/>
      <c r="DMH91" s="1"/>
      <c r="DMI91" s="1"/>
      <c r="DMJ91" s="1"/>
      <c r="DMK91" s="1"/>
      <c r="DML91" s="1"/>
      <c r="DMM91" s="1"/>
      <c r="DMN91" s="1"/>
      <c r="DMO91" s="1"/>
      <c r="DMP91" s="1"/>
      <c r="DMQ91" s="1"/>
      <c r="DMR91" s="1"/>
      <c r="DMS91" s="1"/>
      <c r="DMT91" s="1"/>
      <c r="DMU91" s="1"/>
      <c r="DMV91" s="1"/>
      <c r="DMW91" s="1"/>
      <c r="DMX91" s="1"/>
      <c r="DMY91" s="1"/>
      <c r="DMZ91" s="1"/>
      <c r="DNA91" s="1"/>
      <c r="DNB91" s="1"/>
      <c r="DNC91" s="1"/>
      <c r="DND91" s="1"/>
      <c r="DNE91" s="1"/>
      <c r="DNF91" s="1"/>
      <c r="DNG91" s="1"/>
      <c r="DNH91" s="1"/>
      <c r="DNI91" s="1"/>
      <c r="DNJ91" s="1"/>
      <c r="DNK91" s="1"/>
      <c r="DNL91" s="1"/>
      <c r="DNM91" s="1"/>
      <c r="DNN91" s="1"/>
      <c r="DNO91" s="1"/>
      <c r="DNP91" s="1"/>
      <c r="DNQ91" s="1"/>
      <c r="DNR91" s="1"/>
      <c r="DNS91" s="1"/>
      <c r="DNT91" s="1"/>
      <c r="DNU91" s="1"/>
      <c r="DNV91" s="1"/>
      <c r="DNW91" s="1"/>
      <c r="DNX91" s="1"/>
      <c r="DNY91" s="1"/>
      <c r="DNZ91" s="1"/>
      <c r="DOA91" s="1"/>
      <c r="DOB91" s="1"/>
      <c r="DOC91" s="1"/>
      <c r="DOD91" s="1"/>
      <c r="DOE91" s="1"/>
      <c r="DOF91" s="1"/>
      <c r="DOG91" s="1"/>
      <c r="DOH91" s="1"/>
      <c r="DOI91" s="1"/>
      <c r="DOJ91" s="1"/>
      <c r="DOK91" s="1"/>
      <c r="DOL91" s="1"/>
      <c r="DOM91" s="1"/>
      <c r="DON91" s="1"/>
      <c r="DOO91" s="1"/>
      <c r="DOP91" s="1"/>
      <c r="DOQ91" s="1"/>
      <c r="DOR91" s="1"/>
      <c r="DOS91" s="1"/>
      <c r="DOT91" s="1"/>
      <c r="DOU91" s="1"/>
      <c r="DOV91" s="1"/>
      <c r="DOW91" s="1"/>
      <c r="DOX91" s="1"/>
      <c r="DOY91" s="1"/>
      <c r="DOZ91" s="1"/>
      <c r="DPA91" s="1"/>
      <c r="DPB91" s="1"/>
      <c r="DPC91" s="1"/>
      <c r="DPD91" s="1"/>
      <c r="DPE91" s="1"/>
      <c r="DPF91" s="1"/>
      <c r="DPG91" s="1"/>
      <c r="DPH91" s="1"/>
      <c r="DPI91" s="1"/>
      <c r="DPJ91" s="1"/>
      <c r="DPK91" s="1"/>
      <c r="DPL91" s="1"/>
      <c r="DPM91" s="1"/>
      <c r="DPN91" s="1"/>
      <c r="DPO91" s="1"/>
      <c r="DPP91" s="1"/>
      <c r="DPQ91" s="1"/>
      <c r="DPR91" s="1"/>
      <c r="DPS91" s="1"/>
      <c r="DPT91" s="1"/>
      <c r="DPU91" s="1"/>
      <c r="DPV91" s="1"/>
      <c r="DPW91" s="1"/>
      <c r="DPX91" s="1"/>
      <c r="DPY91" s="1"/>
      <c r="DPZ91" s="1"/>
      <c r="DQA91" s="1"/>
      <c r="DQB91" s="1"/>
      <c r="DQC91" s="1"/>
      <c r="DQD91" s="1"/>
      <c r="DQE91" s="1"/>
      <c r="DQF91" s="1"/>
      <c r="DQG91" s="1"/>
      <c r="DQH91" s="1"/>
      <c r="DQI91" s="1"/>
      <c r="DQJ91" s="1"/>
      <c r="DQK91" s="1"/>
      <c r="DQL91" s="1"/>
      <c r="DQM91" s="1"/>
      <c r="DQN91" s="1"/>
      <c r="DQO91" s="1"/>
      <c r="DQP91" s="1"/>
      <c r="DQQ91" s="1"/>
      <c r="DQR91" s="1"/>
      <c r="DQS91" s="1"/>
      <c r="DQT91" s="1"/>
      <c r="DQU91" s="1"/>
      <c r="DQV91" s="1"/>
      <c r="DQW91" s="1"/>
      <c r="DQX91" s="1"/>
      <c r="DQY91" s="1"/>
      <c r="DQZ91" s="1"/>
      <c r="DRA91" s="1"/>
      <c r="DRB91" s="1"/>
      <c r="DRC91" s="1"/>
      <c r="DRD91" s="1"/>
      <c r="DRE91" s="1"/>
      <c r="DRF91" s="1"/>
      <c r="DRG91" s="1"/>
      <c r="DRH91" s="1"/>
      <c r="DRI91" s="1"/>
      <c r="DRJ91" s="1"/>
      <c r="DRK91" s="1"/>
      <c r="DRL91" s="1"/>
      <c r="DRM91" s="1"/>
      <c r="DRN91" s="1"/>
      <c r="DRO91" s="1"/>
      <c r="DRP91" s="1"/>
      <c r="DRQ91" s="1"/>
      <c r="DRR91" s="1"/>
      <c r="DRS91" s="1"/>
      <c r="DRT91" s="1"/>
      <c r="DRU91" s="1"/>
      <c r="DRV91" s="1"/>
      <c r="DRW91" s="1"/>
      <c r="DRX91" s="1"/>
      <c r="DRY91" s="1"/>
      <c r="DRZ91" s="1"/>
      <c r="DSA91" s="1"/>
      <c r="DSB91" s="1"/>
      <c r="DSC91" s="1"/>
      <c r="DSD91" s="1"/>
      <c r="DSE91" s="1"/>
      <c r="DSF91" s="1"/>
      <c r="DSG91" s="1"/>
      <c r="DSH91" s="1"/>
      <c r="DSI91" s="1"/>
      <c r="DSJ91" s="1"/>
      <c r="DSK91" s="1"/>
      <c r="DSL91" s="1"/>
      <c r="DSM91" s="1"/>
      <c r="DSN91" s="1"/>
      <c r="DSO91" s="1"/>
      <c r="DSP91" s="1"/>
      <c r="DSQ91" s="1"/>
      <c r="DSR91" s="1"/>
      <c r="DSS91" s="1"/>
      <c r="DST91" s="1"/>
      <c r="DSU91" s="1"/>
      <c r="DSV91" s="1"/>
      <c r="DSW91" s="1"/>
      <c r="DSX91" s="1"/>
      <c r="DSY91" s="1"/>
      <c r="DSZ91" s="1"/>
      <c r="DTA91" s="1"/>
      <c r="DTB91" s="1"/>
      <c r="DTC91" s="1"/>
      <c r="DTD91" s="1"/>
      <c r="DTE91" s="1"/>
      <c r="DTF91" s="1"/>
      <c r="DTG91" s="1"/>
      <c r="DTH91" s="1"/>
      <c r="DTI91" s="1"/>
      <c r="DTJ91" s="1"/>
      <c r="DTK91" s="1"/>
      <c r="DTL91" s="1"/>
      <c r="DTM91" s="1"/>
      <c r="DTN91" s="1"/>
      <c r="DTO91" s="1"/>
      <c r="DTP91" s="1"/>
      <c r="DTQ91" s="1"/>
      <c r="DTR91" s="1"/>
      <c r="DTS91" s="1"/>
      <c r="DTT91" s="1"/>
      <c r="DTU91" s="1"/>
      <c r="DTV91" s="1"/>
      <c r="DTW91" s="1"/>
      <c r="DTX91" s="1"/>
      <c r="DTY91" s="1"/>
      <c r="DTZ91" s="1"/>
      <c r="DUA91" s="1"/>
      <c r="DUB91" s="1"/>
      <c r="DUC91" s="1"/>
      <c r="DUD91" s="1"/>
      <c r="DUE91" s="1"/>
      <c r="DUF91" s="1"/>
      <c r="DUG91" s="1"/>
      <c r="DUH91" s="1"/>
      <c r="DUI91" s="1"/>
      <c r="DUJ91" s="1"/>
      <c r="DUK91" s="1"/>
      <c r="DUL91" s="1"/>
      <c r="DUM91" s="1"/>
      <c r="DUN91" s="1"/>
      <c r="DUO91" s="1"/>
      <c r="DUP91" s="1"/>
      <c r="DUQ91" s="1"/>
      <c r="DUR91" s="1"/>
      <c r="DUS91" s="1"/>
      <c r="DUT91" s="1"/>
      <c r="DUU91" s="1"/>
      <c r="DUV91" s="1"/>
      <c r="DUW91" s="1"/>
      <c r="DUX91" s="1"/>
      <c r="DUY91" s="1"/>
      <c r="DUZ91" s="1"/>
      <c r="DVA91" s="1"/>
      <c r="DVB91" s="1"/>
      <c r="DVC91" s="1"/>
      <c r="DVD91" s="1"/>
      <c r="DVE91" s="1"/>
      <c r="DVF91" s="1"/>
      <c r="DVG91" s="1"/>
      <c r="DVH91" s="1"/>
      <c r="DVI91" s="1"/>
      <c r="DVJ91" s="1"/>
      <c r="DVK91" s="1"/>
      <c r="DVL91" s="1"/>
      <c r="DVM91" s="1"/>
      <c r="DVN91" s="1"/>
      <c r="DVO91" s="1"/>
      <c r="DVP91" s="1"/>
      <c r="DVQ91" s="1"/>
      <c r="DVR91" s="1"/>
      <c r="DVS91" s="1"/>
      <c r="DVT91" s="1"/>
      <c r="DVU91" s="1"/>
      <c r="DVV91" s="1"/>
      <c r="DVW91" s="1"/>
      <c r="DVX91" s="1"/>
      <c r="DVY91" s="1"/>
      <c r="DVZ91" s="1"/>
      <c r="DWA91" s="1"/>
      <c r="DWB91" s="1"/>
      <c r="DWC91" s="1"/>
      <c r="DWD91" s="1"/>
      <c r="DWE91" s="1"/>
      <c r="DWF91" s="1"/>
      <c r="DWG91" s="1"/>
      <c r="DWH91" s="1"/>
      <c r="DWI91" s="1"/>
      <c r="DWJ91" s="1"/>
      <c r="DWK91" s="1"/>
      <c r="DWL91" s="1"/>
      <c r="DWM91" s="1"/>
      <c r="DWN91" s="1"/>
      <c r="DWO91" s="1"/>
      <c r="DWP91" s="1"/>
      <c r="DWQ91" s="1"/>
      <c r="DWR91" s="1"/>
      <c r="DWS91" s="1"/>
      <c r="DWT91" s="1"/>
      <c r="DWU91" s="1"/>
      <c r="DWV91" s="1"/>
      <c r="DWW91" s="1"/>
      <c r="DWX91" s="1"/>
      <c r="DWY91" s="1"/>
      <c r="DWZ91" s="1"/>
      <c r="DXA91" s="1"/>
      <c r="DXB91" s="1"/>
      <c r="DXC91" s="1"/>
      <c r="DXD91" s="1"/>
      <c r="DXE91" s="1"/>
      <c r="DXF91" s="1"/>
      <c r="DXG91" s="1"/>
      <c r="DXH91" s="1"/>
      <c r="DXI91" s="1"/>
      <c r="DXJ91" s="1"/>
      <c r="DXK91" s="1"/>
      <c r="DXL91" s="1"/>
      <c r="DXM91" s="1"/>
      <c r="DXN91" s="1"/>
      <c r="DXO91" s="1"/>
      <c r="DXP91" s="1"/>
      <c r="DXQ91" s="1"/>
      <c r="DXR91" s="1"/>
      <c r="DXS91" s="1"/>
      <c r="DXT91" s="1"/>
      <c r="DXU91" s="1"/>
      <c r="DXV91" s="1"/>
      <c r="DXW91" s="1"/>
      <c r="DXX91" s="1"/>
      <c r="DXY91" s="1"/>
      <c r="DXZ91" s="1"/>
      <c r="DYA91" s="1"/>
      <c r="DYB91" s="1"/>
      <c r="DYC91" s="1"/>
      <c r="DYD91" s="1"/>
      <c r="DYE91" s="1"/>
      <c r="DYF91" s="1"/>
      <c r="DYG91" s="1"/>
      <c r="DYH91" s="1"/>
      <c r="DYI91" s="1"/>
      <c r="DYJ91" s="1"/>
      <c r="DYK91" s="1"/>
      <c r="DYL91" s="1"/>
      <c r="DYM91" s="1"/>
      <c r="DYN91" s="1"/>
      <c r="DYO91" s="1"/>
      <c r="DYP91" s="1"/>
      <c r="DYQ91" s="1"/>
      <c r="DYR91" s="1"/>
      <c r="DYS91" s="1"/>
      <c r="DYT91" s="1"/>
      <c r="DYU91" s="1"/>
      <c r="DYV91" s="1"/>
      <c r="DYW91" s="1"/>
      <c r="DYX91" s="1"/>
      <c r="DYY91" s="1"/>
      <c r="DYZ91" s="1"/>
      <c r="DZA91" s="1"/>
      <c r="DZB91" s="1"/>
      <c r="DZC91" s="1"/>
      <c r="DZD91" s="1"/>
      <c r="DZE91" s="1"/>
      <c r="DZF91" s="1"/>
      <c r="DZG91" s="1"/>
      <c r="DZH91" s="1"/>
      <c r="DZI91" s="1"/>
      <c r="DZJ91" s="1"/>
      <c r="DZK91" s="1"/>
      <c r="DZL91" s="1"/>
      <c r="DZM91" s="1"/>
      <c r="DZN91" s="1"/>
      <c r="DZO91" s="1"/>
      <c r="DZP91" s="1"/>
      <c r="DZQ91" s="1"/>
      <c r="DZR91" s="1"/>
      <c r="DZS91" s="1"/>
      <c r="DZT91" s="1"/>
      <c r="DZU91" s="1"/>
      <c r="DZV91" s="1"/>
      <c r="DZW91" s="1"/>
      <c r="DZX91" s="1"/>
      <c r="DZY91" s="1"/>
      <c r="DZZ91" s="1"/>
      <c r="EAA91" s="1"/>
      <c r="EAB91" s="1"/>
      <c r="EAC91" s="1"/>
      <c r="EAD91" s="1"/>
      <c r="EAE91" s="1"/>
      <c r="EAF91" s="1"/>
      <c r="EAG91" s="1"/>
      <c r="EAH91" s="1"/>
      <c r="EAI91" s="1"/>
      <c r="EAJ91" s="1"/>
      <c r="EAK91" s="1"/>
      <c r="EAL91" s="1"/>
      <c r="EAM91" s="1"/>
      <c r="EAN91" s="1"/>
      <c r="EAO91" s="1"/>
      <c r="EAP91" s="1"/>
      <c r="EAQ91" s="1"/>
      <c r="EAR91" s="1"/>
      <c r="EAS91" s="1"/>
      <c r="EAT91" s="1"/>
      <c r="EAU91" s="1"/>
      <c r="EAV91" s="1"/>
      <c r="EAW91" s="1"/>
      <c r="EAX91" s="1"/>
      <c r="EAY91" s="1"/>
      <c r="EAZ91" s="1"/>
      <c r="EBA91" s="1"/>
      <c r="EBB91" s="1"/>
      <c r="EBC91" s="1"/>
      <c r="EBD91" s="1"/>
      <c r="EBE91" s="1"/>
      <c r="EBF91" s="1"/>
      <c r="EBG91" s="1"/>
      <c r="EBH91" s="1"/>
      <c r="EBI91" s="1"/>
      <c r="EBJ91" s="1"/>
      <c r="EBK91" s="1"/>
      <c r="EBL91" s="1"/>
      <c r="EBM91" s="1"/>
      <c r="EBN91" s="1"/>
      <c r="EBO91" s="1"/>
      <c r="EBP91" s="1"/>
      <c r="EBQ91" s="1"/>
      <c r="EBR91" s="1"/>
      <c r="EBS91" s="1"/>
      <c r="EBT91" s="1"/>
      <c r="EBU91" s="1"/>
      <c r="EBV91" s="1"/>
      <c r="EBW91" s="1"/>
      <c r="EBX91" s="1"/>
      <c r="EBY91" s="1"/>
      <c r="EBZ91" s="1"/>
      <c r="ECA91" s="1"/>
      <c r="ECB91" s="1"/>
      <c r="ECC91" s="1"/>
      <c r="ECD91" s="1"/>
      <c r="ECE91" s="1"/>
      <c r="ECF91" s="1"/>
      <c r="ECG91" s="1"/>
      <c r="ECH91" s="1"/>
      <c r="ECI91" s="1"/>
      <c r="ECJ91" s="1"/>
      <c r="ECK91" s="1"/>
      <c r="ECL91" s="1"/>
      <c r="ECM91" s="1"/>
      <c r="ECN91" s="1"/>
      <c r="ECO91" s="1"/>
      <c r="ECP91" s="1"/>
      <c r="ECQ91" s="1"/>
      <c r="ECR91" s="1"/>
      <c r="ECS91" s="1"/>
      <c r="ECT91" s="1"/>
      <c r="ECU91" s="1"/>
      <c r="ECV91" s="1"/>
      <c r="ECW91" s="1"/>
      <c r="ECX91" s="1"/>
      <c r="ECY91" s="1"/>
      <c r="ECZ91" s="1"/>
      <c r="EDA91" s="1"/>
      <c r="EDB91" s="1"/>
      <c r="EDC91" s="1"/>
      <c r="EDD91" s="1"/>
      <c r="EDE91" s="1"/>
      <c r="EDF91" s="1"/>
      <c r="EDG91" s="1"/>
      <c r="EDH91" s="1"/>
      <c r="EDI91" s="1"/>
      <c r="EDJ91" s="1"/>
      <c r="EDK91" s="1"/>
      <c r="EDL91" s="1"/>
      <c r="EDM91" s="1"/>
      <c r="EDN91" s="1"/>
      <c r="EDO91" s="1"/>
      <c r="EDP91" s="1"/>
      <c r="EDQ91" s="1"/>
      <c r="EDR91" s="1"/>
      <c r="EDS91" s="1"/>
      <c r="EDT91" s="1"/>
      <c r="EDU91" s="1"/>
      <c r="EDV91" s="1"/>
      <c r="EDW91" s="1"/>
      <c r="EDX91" s="1"/>
      <c r="EDY91" s="1"/>
      <c r="EDZ91" s="1"/>
      <c r="EEA91" s="1"/>
      <c r="EEB91" s="1"/>
      <c r="EEC91" s="1"/>
      <c r="EED91" s="1"/>
      <c r="EEE91" s="1"/>
      <c r="EEF91" s="1"/>
      <c r="EEG91" s="1"/>
      <c r="EEH91" s="1"/>
      <c r="EEI91" s="1"/>
      <c r="EEJ91" s="1"/>
      <c r="EEK91" s="1"/>
      <c r="EEL91" s="1"/>
      <c r="EEM91" s="1"/>
      <c r="EEN91" s="1"/>
      <c r="EEO91" s="1"/>
      <c r="EEP91" s="1"/>
      <c r="EEQ91" s="1"/>
      <c r="EER91" s="1"/>
      <c r="EES91" s="1"/>
      <c r="EET91" s="1"/>
      <c r="EEU91" s="1"/>
      <c r="EEV91" s="1"/>
      <c r="EEW91" s="1"/>
      <c r="EEX91" s="1"/>
      <c r="EEY91" s="1"/>
      <c r="EEZ91" s="1"/>
      <c r="EFA91" s="1"/>
      <c r="EFB91" s="1"/>
      <c r="EFC91" s="1"/>
      <c r="EFD91" s="1"/>
      <c r="EFE91" s="1"/>
      <c r="EFF91" s="1"/>
      <c r="EFG91" s="1"/>
      <c r="EFH91" s="1"/>
      <c r="EFI91" s="1"/>
      <c r="EFJ91" s="1"/>
      <c r="EFK91" s="1"/>
      <c r="EFL91" s="1"/>
      <c r="EFM91" s="1"/>
      <c r="EFN91" s="1"/>
      <c r="EFO91" s="1"/>
      <c r="EFP91" s="1"/>
      <c r="EFQ91" s="1"/>
      <c r="EFR91" s="1"/>
      <c r="EFS91" s="1"/>
      <c r="EFT91" s="1"/>
      <c r="EFU91" s="1"/>
      <c r="EFV91" s="1"/>
      <c r="EFW91" s="1"/>
      <c r="EFX91" s="1"/>
      <c r="EFY91" s="1"/>
      <c r="EFZ91" s="1"/>
      <c r="EGA91" s="1"/>
      <c r="EGB91" s="1"/>
      <c r="EGC91" s="1"/>
      <c r="EGD91" s="1"/>
      <c r="EGE91" s="1"/>
      <c r="EGF91" s="1"/>
      <c r="EGG91" s="1"/>
      <c r="EGH91" s="1"/>
      <c r="EGI91" s="1"/>
      <c r="EGJ91" s="1"/>
      <c r="EGK91" s="1"/>
      <c r="EGL91" s="1"/>
      <c r="EGM91" s="1"/>
      <c r="EGN91" s="1"/>
      <c r="EGO91" s="1"/>
      <c r="EGP91" s="1"/>
      <c r="EGQ91" s="1"/>
      <c r="EGR91" s="1"/>
      <c r="EGS91" s="1"/>
      <c r="EGT91" s="1"/>
      <c r="EGU91" s="1"/>
      <c r="EGV91" s="1"/>
      <c r="EGW91" s="1"/>
      <c r="EGX91" s="1"/>
      <c r="EGY91" s="1"/>
      <c r="EGZ91" s="1"/>
      <c r="EHA91" s="1"/>
      <c r="EHB91" s="1"/>
      <c r="EHC91" s="1"/>
      <c r="EHD91" s="1"/>
      <c r="EHE91" s="1"/>
      <c r="EHF91" s="1"/>
      <c r="EHG91" s="1"/>
      <c r="EHH91" s="1"/>
      <c r="EHI91" s="1"/>
      <c r="EHJ91" s="1"/>
      <c r="EHK91" s="1"/>
      <c r="EHL91" s="1"/>
      <c r="EHM91" s="1"/>
      <c r="EHN91" s="1"/>
      <c r="EHO91" s="1"/>
      <c r="EHP91" s="1"/>
      <c r="EHQ91" s="1"/>
      <c r="EHR91" s="1"/>
      <c r="EHS91" s="1"/>
      <c r="EHT91" s="1"/>
      <c r="EHU91" s="1"/>
      <c r="EHV91" s="1"/>
      <c r="EHW91" s="1"/>
      <c r="EHX91" s="1"/>
      <c r="EHY91" s="1"/>
      <c r="EHZ91" s="1"/>
      <c r="EIA91" s="1"/>
      <c r="EIB91" s="1"/>
      <c r="EIC91" s="1"/>
      <c r="EID91" s="1"/>
      <c r="EIE91" s="1"/>
      <c r="EIF91" s="1"/>
      <c r="EIG91" s="1"/>
      <c r="EIH91" s="1"/>
      <c r="EII91" s="1"/>
      <c r="EIJ91" s="1"/>
      <c r="EIK91" s="1"/>
      <c r="EIL91" s="1"/>
      <c r="EIM91" s="1"/>
      <c r="EIN91" s="1"/>
      <c r="EIO91" s="1"/>
      <c r="EIP91" s="1"/>
      <c r="EIQ91" s="1"/>
      <c r="EIR91" s="1"/>
      <c r="EIS91" s="1"/>
      <c r="EIT91" s="1"/>
      <c r="EIU91" s="1"/>
      <c r="EIV91" s="1"/>
      <c r="EIW91" s="1"/>
      <c r="EIX91" s="1"/>
      <c r="EIY91" s="1"/>
      <c r="EIZ91" s="1"/>
      <c r="EJA91" s="1"/>
      <c r="EJB91" s="1"/>
      <c r="EJC91" s="1"/>
      <c r="EJD91" s="1"/>
      <c r="EJE91" s="1"/>
      <c r="EJF91" s="1"/>
      <c r="EJG91" s="1"/>
      <c r="EJH91" s="1"/>
      <c r="EJI91" s="1"/>
      <c r="EJJ91" s="1"/>
      <c r="EJK91" s="1"/>
      <c r="EJL91" s="1"/>
      <c r="EJM91" s="1"/>
      <c r="EJN91" s="1"/>
      <c r="EJO91" s="1"/>
      <c r="EJP91" s="1"/>
      <c r="EJQ91" s="1"/>
      <c r="EJR91" s="1"/>
      <c r="EJS91" s="1"/>
      <c r="EJT91" s="1"/>
      <c r="EJU91" s="1"/>
      <c r="EJV91" s="1"/>
      <c r="EJW91" s="1"/>
      <c r="EJX91" s="1"/>
      <c r="EJY91" s="1"/>
      <c r="EJZ91" s="1"/>
      <c r="EKA91" s="1"/>
      <c r="EKB91" s="1"/>
      <c r="EKC91" s="1"/>
      <c r="EKD91" s="1"/>
      <c r="EKE91" s="1"/>
      <c r="EKF91" s="1"/>
      <c r="EKG91" s="1"/>
      <c r="EKH91" s="1"/>
      <c r="EKI91" s="1"/>
      <c r="EKJ91" s="1"/>
      <c r="EKK91" s="1"/>
      <c r="EKL91" s="1"/>
      <c r="EKM91" s="1"/>
      <c r="EKN91" s="1"/>
      <c r="EKO91" s="1"/>
      <c r="EKP91" s="1"/>
      <c r="EKQ91" s="1"/>
      <c r="EKR91" s="1"/>
      <c r="EKS91" s="1"/>
      <c r="EKT91" s="1"/>
      <c r="EKU91" s="1"/>
      <c r="EKV91" s="1"/>
      <c r="EKW91" s="1"/>
      <c r="EKX91" s="1"/>
      <c r="EKY91" s="1"/>
      <c r="EKZ91" s="1"/>
      <c r="ELA91" s="1"/>
      <c r="ELB91" s="1"/>
      <c r="ELC91" s="1"/>
      <c r="ELD91" s="1"/>
      <c r="ELE91" s="1"/>
      <c r="ELF91" s="1"/>
      <c r="ELG91" s="1"/>
      <c r="ELH91" s="1"/>
      <c r="ELI91" s="1"/>
      <c r="ELJ91" s="1"/>
      <c r="ELK91" s="1"/>
      <c r="ELL91" s="1"/>
      <c r="ELM91" s="1"/>
      <c r="ELN91" s="1"/>
      <c r="ELO91" s="1"/>
      <c r="ELP91" s="1"/>
      <c r="ELQ91" s="1"/>
      <c r="ELR91" s="1"/>
      <c r="ELS91" s="1"/>
      <c r="ELT91" s="1"/>
      <c r="ELU91" s="1"/>
      <c r="ELV91" s="1"/>
      <c r="ELW91" s="1"/>
      <c r="ELX91" s="1"/>
      <c r="ELY91" s="1"/>
      <c r="ELZ91" s="1"/>
      <c r="EMA91" s="1"/>
      <c r="EMB91" s="1"/>
      <c r="EMC91" s="1"/>
      <c r="EMD91" s="1"/>
      <c r="EME91" s="1"/>
      <c r="EMF91" s="1"/>
      <c r="EMG91" s="1"/>
      <c r="EMH91" s="1"/>
      <c r="EMI91" s="1"/>
      <c r="EMJ91" s="1"/>
      <c r="EMK91" s="1"/>
      <c r="EML91" s="1"/>
      <c r="EMM91" s="1"/>
      <c r="EMN91" s="1"/>
      <c r="EMO91" s="1"/>
      <c r="EMP91" s="1"/>
      <c r="EMQ91" s="1"/>
      <c r="EMR91" s="1"/>
      <c r="EMS91" s="1"/>
      <c r="EMT91" s="1"/>
      <c r="EMU91" s="1"/>
      <c r="EMV91" s="1"/>
      <c r="EMW91" s="1"/>
      <c r="EMX91" s="1"/>
      <c r="EMY91" s="1"/>
      <c r="EMZ91" s="1"/>
      <c r="ENA91" s="1"/>
      <c r="ENB91" s="1"/>
      <c r="ENC91" s="1"/>
      <c r="END91" s="1"/>
      <c r="ENE91" s="1"/>
      <c r="ENF91" s="1"/>
      <c r="ENG91" s="1"/>
      <c r="ENH91" s="1"/>
      <c r="ENI91" s="1"/>
      <c r="ENJ91" s="1"/>
      <c r="ENK91" s="1"/>
      <c r="ENL91" s="1"/>
      <c r="ENM91" s="1"/>
      <c r="ENN91" s="1"/>
      <c r="ENO91" s="1"/>
      <c r="ENP91" s="1"/>
      <c r="ENQ91" s="1"/>
      <c r="ENR91" s="1"/>
      <c r="ENS91" s="1"/>
      <c r="ENT91" s="1"/>
      <c r="ENU91" s="1"/>
      <c r="ENV91" s="1"/>
      <c r="ENW91" s="1"/>
      <c r="ENX91" s="1"/>
      <c r="ENY91" s="1"/>
      <c r="ENZ91" s="1"/>
      <c r="EOA91" s="1"/>
      <c r="EOB91" s="1"/>
      <c r="EOC91" s="1"/>
      <c r="EOD91" s="1"/>
      <c r="EOE91" s="1"/>
      <c r="EOF91" s="1"/>
      <c r="EOG91" s="1"/>
      <c r="EOH91" s="1"/>
      <c r="EOI91" s="1"/>
      <c r="EOJ91" s="1"/>
      <c r="EOK91" s="1"/>
      <c r="EOL91" s="1"/>
      <c r="EOM91" s="1"/>
      <c r="EON91" s="1"/>
      <c r="EOO91" s="1"/>
      <c r="EOP91" s="1"/>
      <c r="EOQ91" s="1"/>
      <c r="EOR91" s="1"/>
      <c r="EOS91" s="1"/>
      <c r="EOT91" s="1"/>
      <c r="EOU91" s="1"/>
      <c r="EOV91" s="1"/>
      <c r="EOW91" s="1"/>
      <c r="EOX91" s="1"/>
      <c r="EOY91" s="1"/>
      <c r="EOZ91" s="1"/>
      <c r="EPA91" s="1"/>
      <c r="EPB91" s="1"/>
      <c r="EPC91" s="1"/>
      <c r="EPD91" s="1"/>
      <c r="EPE91" s="1"/>
      <c r="EPF91" s="1"/>
      <c r="EPG91" s="1"/>
      <c r="EPH91" s="1"/>
      <c r="EPI91" s="1"/>
      <c r="EPJ91" s="1"/>
      <c r="EPK91" s="1"/>
      <c r="EPL91" s="1"/>
      <c r="EPM91" s="1"/>
      <c r="EPN91" s="1"/>
      <c r="EPO91" s="1"/>
      <c r="EPP91" s="1"/>
      <c r="EPQ91" s="1"/>
      <c r="EPR91" s="1"/>
      <c r="EPS91" s="1"/>
      <c r="EPT91" s="1"/>
      <c r="EPU91" s="1"/>
      <c r="EPV91" s="1"/>
      <c r="EPW91" s="1"/>
      <c r="EPX91" s="1"/>
      <c r="EPY91" s="1"/>
      <c r="EPZ91" s="1"/>
      <c r="EQA91" s="1"/>
      <c r="EQB91" s="1"/>
      <c r="EQC91" s="1"/>
      <c r="EQD91" s="1"/>
      <c r="EQE91" s="1"/>
      <c r="EQF91" s="1"/>
      <c r="EQG91" s="1"/>
      <c r="EQH91" s="1"/>
      <c r="EQI91" s="1"/>
      <c r="EQJ91" s="1"/>
      <c r="EQK91" s="1"/>
      <c r="EQL91" s="1"/>
      <c r="EQM91" s="1"/>
      <c r="EQN91" s="1"/>
      <c r="EQO91" s="1"/>
      <c r="EQP91" s="1"/>
      <c r="EQQ91" s="1"/>
      <c r="EQR91" s="1"/>
      <c r="EQS91" s="1"/>
      <c r="EQT91" s="1"/>
      <c r="EQU91" s="1"/>
      <c r="EQV91" s="1"/>
      <c r="EQW91" s="1"/>
      <c r="EQX91" s="1"/>
      <c r="EQY91" s="1"/>
      <c r="EQZ91" s="1"/>
      <c r="ERA91" s="1"/>
      <c r="ERB91" s="1"/>
      <c r="ERC91" s="1"/>
      <c r="ERD91" s="1"/>
      <c r="ERE91" s="1"/>
      <c r="ERF91" s="1"/>
      <c r="ERG91" s="1"/>
      <c r="ERH91" s="1"/>
      <c r="ERI91" s="1"/>
      <c r="ERJ91" s="1"/>
      <c r="ERK91" s="1"/>
      <c r="ERL91" s="1"/>
      <c r="ERM91" s="1"/>
      <c r="ERN91" s="1"/>
      <c r="ERO91" s="1"/>
      <c r="ERP91" s="1"/>
      <c r="ERQ91" s="1"/>
      <c r="ERR91" s="1"/>
      <c r="ERS91" s="1"/>
      <c r="ERT91" s="1"/>
      <c r="ERU91" s="1"/>
      <c r="ERV91" s="1"/>
      <c r="ERW91" s="1"/>
      <c r="ERX91" s="1"/>
      <c r="ERY91" s="1"/>
      <c r="ERZ91" s="1"/>
      <c r="ESA91" s="1"/>
      <c r="ESB91" s="1"/>
      <c r="ESC91" s="1"/>
      <c r="ESD91" s="1"/>
      <c r="ESE91" s="1"/>
      <c r="ESF91" s="1"/>
      <c r="ESG91" s="1"/>
      <c r="ESH91" s="1"/>
      <c r="ESI91" s="1"/>
      <c r="ESJ91" s="1"/>
      <c r="ESK91" s="1"/>
      <c r="ESL91" s="1"/>
      <c r="ESM91" s="1"/>
      <c r="ESN91" s="1"/>
      <c r="ESO91" s="1"/>
      <c r="ESP91" s="1"/>
      <c r="ESQ91" s="1"/>
      <c r="ESR91" s="1"/>
      <c r="ESS91" s="1"/>
      <c r="EST91" s="1"/>
      <c r="ESU91" s="1"/>
      <c r="ESV91" s="1"/>
      <c r="ESW91" s="1"/>
      <c r="ESX91" s="1"/>
      <c r="ESY91" s="1"/>
      <c r="ESZ91" s="1"/>
      <c r="ETA91" s="1"/>
      <c r="ETB91" s="1"/>
      <c r="ETC91" s="1"/>
      <c r="ETD91" s="1"/>
      <c r="ETE91" s="1"/>
      <c r="ETF91" s="1"/>
      <c r="ETG91" s="1"/>
      <c r="ETH91" s="1"/>
      <c r="ETI91" s="1"/>
      <c r="ETJ91" s="1"/>
      <c r="ETK91" s="1"/>
      <c r="ETL91" s="1"/>
      <c r="ETM91" s="1"/>
      <c r="ETN91" s="1"/>
      <c r="ETO91" s="1"/>
      <c r="ETP91" s="1"/>
      <c r="ETQ91" s="1"/>
      <c r="ETR91" s="1"/>
      <c r="ETS91" s="1"/>
      <c r="ETT91" s="1"/>
      <c r="ETU91" s="1"/>
      <c r="ETV91" s="1"/>
      <c r="ETW91" s="1"/>
      <c r="ETX91" s="1"/>
      <c r="ETY91" s="1"/>
      <c r="ETZ91" s="1"/>
      <c r="EUA91" s="1"/>
      <c r="EUB91" s="1"/>
      <c r="EUC91" s="1"/>
      <c r="EUD91" s="1"/>
      <c r="EUE91" s="1"/>
      <c r="EUF91" s="1"/>
      <c r="EUG91" s="1"/>
      <c r="EUH91" s="1"/>
      <c r="EUI91" s="1"/>
      <c r="EUJ91" s="1"/>
      <c r="EUK91" s="1"/>
      <c r="EUL91" s="1"/>
      <c r="EUM91" s="1"/>
      <c r="EUN91" s="1"/>
      <c r="EUO91" s="1"/>
      <c r="EUP91" s="1"/>
      <c r="EUQ91" s="1"/>
      <c r="EUR91" s="1"/>
      <c r="EUS91" s="1"/>
      <c r="EUT91" s="1"/>
      <c r="EUU91" s="1"/>
      <c r="EUV91" s="1"/>
      <c r="EUW91" s="1"/>
      <c r="EUX91" s="1"/>
      <c r="EUY91" s="1"/>
      <c r="EUZ91" s="1"/>
      <c r="EVA91" s="1"/>
      <c r="EVB91" s="1"/>
      <c r="EVC91" s="1"/>
      <c r="EVD91" s="1"/>
      <c r="EVE91" s="1"/>
      <c r="EVF91" s="1"/>
      <c r="EVG91" s="1"/>
      <c r="EVH91" s="1"/>
      <c r="EVI91" s="1"/>
      <c r="EVJ91" s="1"/>
      <c r="EVK91" s="1"/>
      <c r="EVL91" s="1"/>
      <c r="EVM91" s="1"/>
      <c r="EVN91" s="1"/>
      <c r="EVO91" s="1"/>
      <c r="EVP91" s="1"/>
      <c r="EVQ91" s="1"/>
      <c r="EVR91" s="1"/>
      <c r="EVS91" s="1"/>
      <c r="EVT91" s="1"/>
      <c r="EVU91" s="1"/>
      <c r="EVV91" s="1"/>
      <c r="EVW91" s="1"/>
      <c r="EVX91" s="1"/>
      <c r="EVY91" s="1"/>
      <c r="EVZ91" s="1"/>
      <c r="EWA91" s="1"/>
      <c r="EWB91" s="1"/>
      <c r="EWC91" s="1"/>
      <c r="EWD91" s="1"/>
      <c r="EWE91" s="1"/>
      <c r="EWF91" s="1"/>
      <c r="EWG91" s="1"/>
      <c r="EWH91" s="1"/>
      <c r="EWI91" s="1"/>
      <c r="EWJ91" s="1"/>
      <c r="EWK91" s="1"/>
      <c r="EWL91" s="1"/>
      <c r="EWM91" s="1"/>
      <c r="EWN91" s="1"/>
      <c r="EWO91" s="1"/>
      <c r="EWP91" s="1"/>
      <c r="EWQ91" s="1"/>
      <c r="EWR91" s="1"/>
      <c r="EWS91" s="1"/>
      <c r="EWT91" s="1"/>
      <c r="EWU91" s="1"/>
      <c r="EWV91" s="1"/>
      <c r="EWW91" s="1"/>
      <c r="EWX91" s="1"/>
      <c r="EWY91" s="1"/>
      <c r="EWZ91" s="1"/>
      <c r="EXA91" s="1"/>
      <c r="EXB91" s="1"/>
      <c r="EXC91" s="1"/>
      <c r="EXD91" s="1"/>
      <c r="EXE91" s="1"/>
      <c r="EXF91" s="1"/>
      <c r="EXG91" s="1"/>
      <c r="EXH91" s="1"/>
      <c r="EXI91" s="1"/>
      <c r="EXJ91" s="1"/>
      <c r="EXK91" s="1"/>
      <c r="EXL91" s="1"/>
      <c r="EXM91" s="1"/>
      <c r="EXN91" s="1"/>
      <c r="EXO91" s="1"/>
      <c r="EXP91" s="1"/>
      <c r="EXQ91" s="1"/>
      <c r="EXR91" s="1"/>
      <c r="EXS91" s="1"/>
      <c r="EXT91" s="1"/>
      <c r="EXU91" s="1"/>
      <c r="EXV91" s="1"/>
      <c r="EXW91" s="1"/>
      <c r="EXX91" s="1"/>
      <c r="EXY91" s="1"/>
      <c r="EXZ91" s="1"/>
      <c r="EYA91" s="1"/>
      <c r="EYB91" s="1"/>
      <c r="EYC91" s="1"/>
      <c r="EYD91" s="1"/>
      <c r="EYE91" s="1"/>
      <c r="EYF91" s="1"/>
      <c r="EYG91" s="1"/>
      <c r="EYH91" s="1"/>
      <c r="EYI91" s="1"/>
      <c r="EYJ91" s="1"/>
      <c r="EYK91" s="1"/>
      <c r="EYL91" s="1"/>
      <c r="EYM91" s="1"/>
      <c r="EYN91" s="1"/>
      <c r="EYO91" s="1"/>
      <c r="EYP91" s="1"/>
      <c r="EYQ91" s="1"/>
      <c r="EYR91" s="1"/>
      <c r="EYS91" s="1"/>
      <c r="EYT91" s="1"/>
      <c r="EYU91" s="1"/>
      <c r="EYV91" s="1"/>
      <c r="EYW91" s="1"/>
      <c r="EYX91" s="1"/>
      <c r="EYY91" s="1"/>
      <c r="EYZ91" s="1"/>
      <c r="EZA91" s="1"/>
      <c r="EZB91" s="1"/>
      <c r="EZC91" s="1"/>
      <c r="EZD91" s="1"/>
      <c r="EZE91" s="1"/>
      <c r="EZF91" s="1"/>
      <c r="EZG91" s="1"/>
      <c r="EZH91" s="1"/>
      <c r="EZI91" s="1"/>
      <c r="EZJ91" s="1"/>
      <c r="EZK91" s="1"/>
      <c r="EZL91" s="1"/>
      <c r="EZM91" s="1"/>
      <c r="EZN91" s="1"/>
      <c r="EZO91" s="1"/>
      <c r="EZP91" s="1"/>
      <c r="EZQ91" s="1"/>
      <c r="EZR91" s="1"/>
      <c r="EZS91" s="1"/>
      <c r="EZT91" s="1"/>
      <c r="EZU91" s="1"/>
      <c r="EZV91" s="1"/>
      <c r="EZW91" s="1"/>
      <c r="EZX91" s="1"/>
      <c r="EZY91" s="1"/>
      <c r="EZZ91" s="1"/>
      <c r="FAA91" s="1"/>
      <c r="FAB91" s="1"/>
      <c r="FAC91" s="1"/>
      <c r="FAD91" s="1"/>
      <c r="FAE91" s="1"/>
      <c r="FAF91" s="1"/>
      <c r="FAG91" s="1"/>
      <c r="FAH91" s="1"/>
      <c r="FAI91" s="1"/>
      <c r="FAJ91" s="1"/>
      <c r="FAK91" s="1"/>
      <c r="FAL91" s="1"/>
      <c r="FAM91" s="1"/>
      <c r="FAN91" s="1"/>
      <c r="FAO91" s="1"/>
      <c r="FAP91" s="1"/>
      <c r="FAQ91" s="1"/>
      <c r="FAR91" s="1"/>
      <c r="FAS91" s="1"/>
      <c r="FAT91" s="1"/>
      <c r="FAU91" s="1"/>
      <c r="FAV91" s="1"/>
      <c r="FAW91" s="1"/>
      <c r="FAX91" s="1"/>
      <c r="FAY91" s="1"/>
      <c r="FAZ91" s="1"/>
      <c r="FBA91" s="1"/>
      <c r="FBB91" s="1"/>
      <c r="FBC91" s="1"/>
      <c r="FBD91" s="1"/>
      <c r="FBE91" s="1"/>
      <c r="FBF91" s="1"/>
      <c r="FBG91" s="1"/>
      <c r="FBH91" s="1"/>
      <c r="FBI91" s="1"/>
      <c r="FBJ91" s="1"/>
      <c r="FBK91" s="1"/>
      <c r="FBL91" s="1"/>
      <c r="FBM91" s="1"/>
      <c r="FBN91" s="1"/>
      <c r="FBO91" s="1"/>
      <c r="FBP91" s="1"/>
      <c r="FBQ91" s="1"/>
      <c r="FBR91" s="1"/>
      <c r="FBS91" s="1"/>
      <c r="FBT91" s="1"/>
      <c r="FBU91" s="1"/>
      <c r="FBV91" s="1"/>
      <c r="FBW91" s="1"/>
      <c r="FBX91" s="1"/>
      <c r="FBY91" s="1"/>
      <c r="FBZ91" s="1"/>
      <c r="FCA91" s="1"/>
      <c r="FCB91" s="1"/>
      <c r="FCC91" s="1"/>
      <c r="FCD91" s="1"/>
      <c r="FCE91" s="1"/>
      <c r="FCF91" s="1"/>
      <c r="FCG91" s="1"/>
      <c r="FCH91" s="1"/>
      <c r="FCI91" s="1"/>
      <c r="FCJ91" s="1"/>
      <c r="FCK91" s="1"/>
      <c r="FCL91" s="1"/>
      <c r="FCM91" s="1"/>
      <c r="FCN91" s="1"/>
      <c r="FCO91" s="1"/>
      <c r="FCP91" s="1"/>
      <c r="FCQ91" s="1"/>
      <c r="FCR91" s="1"/>
      <c r="FCS91" s="1"/>
      <c r="FCT91" s="1"/>
      <c r="FCU91" s="1"/>
      <c r="FCV91" s="1"/>
      <c r="FCW91" s="1"/>
      <c r="FCX91" s="1"/>
      <c r="FCY91" s="1"/>
      <c r="FCZ91" s="1"/>
      <c r="FDA91" s="1"/>
      <c r="FDB91" s="1"/>
      <c r="FDC91" s="1"/>
      <c r="FDD91" s="1"/>
      <c r="FDE91" s="1"/>
      <c r="FDF91" s="1"/>
      <c r="FDG91" s="1"/>
      <c r="FDH91" s="1"/>
      <c r="FDI91" s="1"/>
      <c r="FDJ91" s="1"/>
      <c r="FDK91" s="1"/>
      <c r="FDL91" s="1"/>
      <c r="FDM91" s="1"/>
      <c r="FDN91" s="1"/>
      <c r="FDO91" s="1"/>
      <c r="FDP91" s="1"/>
      <c r="FDQ91" s="1"/>
      <c r="FDR91" s="1"/>
      <c r="FDS91" s="1"/>
      <c r="FDT91" s="1"/>
      <c r="FDU91" s="1"/>
      <c r="FDV91" s="1"/>
      <c r="FDW91" s="1"/>
      <c r="FDX91" s="1"/>
      <c r="FDY91" s="1"/>
      <c r="FDZ91" s="1"/>
      <c r="FEA91" s="1"/>
      <c r="FEB91" s="1"/>
      <c r="FEC91" s="1"/>
      <c r="FED91" s="1"/>
      <c r="FEE91" s="1"/>
      <c r="FEF91" s="1"/>
      <c r="FEG91" s="1"/>
      <c r="FEH91" s="1"/>
      <c r="FEI91" s="1"/>
      <c r="FEJ91" s="1"/>
      <c r="FEK91" s="1"/>
      <c r="FEL91" s="1"/>
      <c r="FEM91" s="1"/>
      <c r="FEN91" s="1"/>
      <c r="FEO91" s="1"/>
      <c r="FEP91" s="1"/>
      <c r="FEQ91" s="1"/>
      <c r="FER91" s="1"/>
      <c r="FES91" s="1"/>
      <c r="FET91" s="1"/>
      <c r="FEU91" s="1"/>
      <c r="FEV91" s="1"/>
      <c r="FEW91" s="1"/>
      <c r="FEX91" s="1"/>
      <c r="FEY91" s="1"/>
      <c r="FEZ91" s="1"/>
      <c r="FFA91" s="1"/>
      <c r="FFB91" s="1"/>
      <c r="FFC91" s="1"/>
      <c r="FFD91" s="1"/>
      <c r="FFE91" s="1"/>
      <c r="FFF91" s="1"/>
      <c r="FFG91" s="1"/>
      <c r="FFH91" s="1"/>
      <c r="FFI91" s="1"/>
      <c r="FFJ91" s="1"/>
      <c r="FFK91" s="1"/>
      <c r="FFL91" s="1"/>
      <c r="FFM91" s="1"/>
      <c r="FFN91" s="1"/>
      <c r="FFO91" s="1"/>
      <c r="FFP91" s="1"/>
      <c r="FFQ91" s="1"/>
      <c r="FFR91" s="1"/>
      <c r="FFS91" s="1"/>
      <c r="FFT91" s="1"/>
      <c r="FFU91" s="1"/>
      <c r="FFV91" s="1"/>
      <c r="FFW91" s="1"/>
      <c r="FFX91" s="1"/>
      <c r="FFY91" s="1"/>
      <c r="FFZ91" s="1"/>
      <c r="FGA91" s="1"/>
      <c r="FGB91" s="1"/>
      <c r="FGC91" s="1"/>
      <c r="FGD91" s="1"/>
      <c r="FGE91" s="1"/>
      <c r="FGF91" s="1"/>
      <c r="FGG91" s="1"/>
      <c r="FGH91" s="1"/>
      <c r="FGI91" s="1"/>
      <c r="FGJ91" s="1"/>
      <c r="FGK91" s="1"/>
      <c r="FGL91" s="1"/>
      <c r="FGM91" s="1"/>
      <c r="FGN91" s="1"/>
      <c r="FGO91" s="1"/>
      <c r="FGP91" s="1"/>
      <c r="FGQ91" s="1"/>
      <c r="FGR91" s="1"/>
      <c r="FGS91" s="1"/>
      <c r="FGT91" s="1"/>
      <c r="FGU91" s="1"/>
      <c r="FGV91" s="1"/>
      <c r="FGW91" s="1"/>
      <c r="FGX91" s="1"/>
      <c r="FGY91" s="1"/>
      <c r="FGZ91" s="1"/>
      <c r="FHA91" s="1"/>
      <c r="FHB91" s="1"/>
      <c r="FHC91" s="1"/>
      <c r="FHD91" s="1"/>
      <c r="FHE91" s="1"/>
      <c r="FHF91" s="1"/>
      <c r="FHG91" s="1"/>
      <c r="FHH91" s="1"/>
      <c r="FHI91" s="1"/>
      <c r="FHJ91" s="1"/>
      <c r="FHK91" s="1"/>
      <c r="FHL91" s="1"/>
      <c r="FHM91" s="1"/>
      <c r="FHN91" s="1"/>
      <c r="FHO91" s="1"/>
      <c r="FHP91" s="1"/>
      <c r="FHQ91" s="1"/>
      <c r="FHR91" s="1"/>
      <c r="FHS91" s="1"/>
      <c r="FHT91" s="1"/>
      <c r="FHU91" s="1"/>
      <c r="FHV91" s="1"/>
      <c r="FHW91" s="1"/>
      <c r="FHX91" s="1"/>
      <c r="FHY91" s="1"/>
      <c r="FHZ91" s="1"/>
      <c r="FIA91" s="1"/>
      <c r="FIB91" s="1"/>
      <c r="FIC91" s="1"/>
      <c r="FID91" s="1"/>
      <c r="FIE91" s="1"/>
      <c r="FIF91" s="1"/>
      <c r="FIG91" s="1"/>
      <c r="FIH91" s="1"/>
      <c r="FII91" s="1"/>
      <c r="FIJ91" s="1"/>
      <c r="FIK91" s="1"/>
      <c r="FIL91" s="1"/>
      <c r="FIM91" s="1"/>
      <c r="FIN91" s="1"/>
      <c r="FIO91" s="1"/>
      <c r="FIP91" s="1"/>
      <c r="FIQ91" s="1"/>
      <c r="FIR91" s="1"/>
      <c r="FIS91" s="1"/>
      <c r="FIT91" s="1"/>
      <c r="FIU91" s="1"/>
      <c r="FIV91" s="1"/>
      <c r="FIW91" s="1"/>
      <c r="FIX91" s="1"/>
      <c r="FIY91" s="1"/>
      <c r="FIZ91" s="1"/>
      <c r="FJA91" s="1"/>
      <c r="FJB91" s="1"/>
      <c r="FJC91" s="1"/>
      <c r="FJD91" s="1"/>
      <c r="FJE91" s="1"/>
      <c r="FJF91" s="1"/>
      <c r="FJG91" s="1"/>
      <c r="FJH91" s="1"/>
      <c r="FJI91" s="1"/>
      <c r="FJJ91" s="1"/>
      <c r="FJK91" s="1"/>
      <c r="FJL91" s="1"/>
      <c r="FJM91" s="1"/>
      <c r="FJN91" s="1"/>
      <c r="FJO91" s="1"/>
      <c r="FJP91" s="1"/>
      <c r="FJQ91" s="1"/>
      <c r="FJR91" s="1"/>
      <c r="FJS91" s="1"/>
      <c r="FJT91" s="1"/>
      <c r="FJU91" s="1"/>
      <c r="FJV91" s="1"/>
      <c r="FJW91" s="1"/>
      <c r="FJX91" s="1"/>
      <c r="FJY91" s="1"/>
      <c r="FJZ91" s="1"/>
      <c r="FKA91" s="1"/>
      <c r="FKB91" s="1"/>
      <c r="FKC91" s="1"/>
      <c r="FKD91" s="1"/>
      <c r="FKE91" s="1"/>
      <c r="FKF91" s="1"/>
      <c r="FKG91" s="1"/>
      <c r="FKH91" s="1"/>
      <c r="FKI91" s="1"/>
      <c r="FKJ91" s="1"/>
      <c r="FKK91" s="1"/>
      <c r="FKL91" s="1"/>
      <c r="FKM91" s="1"/>
      <c r="FKN91" s="1"/>
      <c r="FKO91" s="1"/>
      <c r="FKP91" s="1"/>
      <c r="FKQ91" s="1"/>
      <c r="FKR91" s="1"/>
      <c r="FKS91" s="1"/>
      <c r="FKT91" s="1"/>
      <c r="FKU91" s="1"/>
      <c r="FKV91" s="1"/>
      <c r="FKW91" s="1"/>
      <c r="FKX91" s="1"/>
      <c r="FKY91" s="1"/>
      <c r="FKZ91" s="1"/>
      <c r="FLA91" s="1"/>
      <c r="FLB91" s="1"/>
      <c r="FLC91" s="1"/>
      <c r="FLD91" s="1"/>
      <c r="FLE91" s="1"/>
      <c r="FLF91" s="1"/>
      <c r="FLG91" s="1"/>
      <c r="FLH91" s="1"/>
      <c r="FLI91" s="1"/>
      <c r="FLJ91" s="1"/>
      <c r="FLK91" s="1"/>
      <c r="FLL91" s="1"/>
      <c r="FLM91" s="1"/>
      <c r="FLN91" s="1"/>
      <c r="FLO91" s="1"/>
      <c r="FLP91" s="1"/>
      <c r="FLQ91" s="1"/>
      <c r="FLR91" s="1"/>
      <c r="FLS91" s="1"/>
      <c r="FLT91" s="1"/>
      <c r="FLU91" s="1"/>
      <c r="FLV91" s="1"/>
      <c r="FLW91" s="1"/>
      <c r="FLX91" s="1"/>
      <c r="FLY91" s="1"/>
      <c r="FLZ91" s="1"/>
      <c r="FMA91" s="1"/>
      <c r="FMB91" s="1"/>
      <c r="FMC91" s="1"/>
      <c r="FMD91" s="1"/>
      <c r="FME91" s="1"/>
      <c r="FMF91" s="1"/>
      <c r="FMG91" s="1"/>
      <c r="FMH91" s="1"/>
      <c r="FMI91" s="1"/>
      <c r="FMJ91" s="1"/>
      <c r="FMK91" s="1"/>
      <c r="FML91" s="1"/>
      <c r="FMM91" s="1"/>
      <c r="FMN91" s="1"/>
      <c r="FMO91" s="1"/>
      <c r="FMP91" s="1"/>
      <c r="FMQ91" s="1"/>
      <c r="FMR91" s="1"/>
      <c r="FMS91" s="1"/>
      <c r="FMT91" s="1"/>
      <c r="FMU91" s="1"/>
      <c r="FMV91" s="1"/>
      <c r="FMW91" s="1"/>
      <c r="FMX91" s="1"/>
      <c r="FMY91" s="1"/>
      <c r="FMZ91" s="1"/>
      <c r="FNA91" s="1"/>
      <c r="FNB91" s="1"/>
      <c r="FNC91" s="1"/>
      <c r="FND91" s="1"/>
      <c r="FNE91" s="1"/>
      <c r="FNF91" s="1"/>
      <c r="FNG91" s="1"/>
      <c r="FNH91" s="1"/>
      <c r="FNI91" s="1"/>
      <c r="FNJ91" s="1"/>
      <c r="FNK91" s="1"/>
      <c r="FNL91" s="1"/>
      <c r="FNM91" s="1"/>
      <c r="FNN91" s="1"/>
      <c r="FNO91" s="1"/>
      <c r="FNP91" s="1"/>
      <c r="FNQ91" s="1"/>
      <c r="FNR91" s="1"/>
      <c r="FNS91" s="1"/>
      <c r="FNT91" s="1"/>
      <c r="FNU91" s="1"/>
      <c r="FNV91" s="1"/>
      <c r="FNW91" s="1"/>
      <c r="FNX91" s="1"/>
      <c r="FNY91" s="1"/>
      <c r="FNZ91" s="1"/>
      <c r="FOA91" s="1"/>
      <c r="FOB91" s="1"/>
      <c r="FOC91" s="1"/>
      <c r="FOD91" s="1"/>
      <c r="FOE91" s="1"/>
      <c r="FOF91" s="1"/>
      <c r="FOG91" s="1"/>
      <c r="FOH91" s="1"/>
      <c r="FOI91" s="1"/>
      <c r="FOJ91" s="1"/>
      <c r="FOK91" s="1"/>
      <c r="FOL91" s="1"/>
      <c r="FOM91" s="1"/>
      <c r="FON91" s="1"/>
      <c r="FOO91" s="1"/>
      <c r="FOP91" s="1"/>
      <c r="FOQ91" s="1"/>
      <c r="FOR91" s="1"/>
      <c r="FOS91" s="1"/>
      <c r="FOT91" s="1"/>
      <c r="FOU91" s="1"/>
      <c r="FOV91" s="1"/>
      <c r="FOW91" s="1"/>
      <c r="FOX91" s="1"/>
      <c r="FOY91" s="1"/>
      <c r="FOZ91" s="1"/>
      <c r="FPA91" s="1"/>
      <c r="FPB91" s="1"/>
      <c r="FPC91" s="1"/>
      <c r="FPD91" s="1"/>
      <c r="FPE91" s="1"/>
      <c r="FPF91" s="1"/>
      <c r="FPG91" s="1"/>
      <c r="FPH91" s="1"/>
      <c r="FPI91" s="1"/>
      <c r="FPJ91" s="1"/>
      <c r="FPK91" s="1"/>
      <c r="FPL91" s="1"/>
      <c r="FPM91" s="1"/>
      <c r="FPN91" s="1"/>
      <c r="FPO91" s="1"/>
      <c r="FPP91" s="1"/>
      <c r="FPQ91" s="1"/>
      <c r="FPR91" s="1"/>
      <c r="FPS91" s="1"/>
      <c r="FPT91" s="1"/>
      <c r="FPU91" s="1"/>
      <c r="FPV91" s="1"/>
      <c r="FPW91" s="1"/>
      <c r="FPX91" s="1"/>
      <c r="FPY91" s="1"/>
      <c r="FPZ91" s="1"/>
      <c r="FQA91" s="1"/>
      <c r="FQB91" s="1"/>
      <c r="FQC91" s="1"/>
      <c r="FQD91" s="1"/>
      <c r="FQE91" s="1"/>
      <c r="FQF91" s="1"/>
      <c r="FQG91" s="1"/>
      <c r="FQH91" s="1"/>
      <c r="FQI91" s="1"/>
      <c r="FQJ91" s="1"/>
      <c r="FQK91" s="1"/>
      <c r="FQL91" s="1"/>
      <c r="FQM91" s="1"/>
      <c r="FQN91" s="1"/>
      <c r="FQO91" s="1"/>
      <c r="FQP91" s="1"/>
      <c r="FQQ91" s="1"/>
      <c r="FQR91" s="1"/>
      <c r="FQS91" s="1"/>
      <c r="FQT91" s="1"/>
      <c r="FQU91" s="1"/>
      <c r="FQV91" s="1"/>
      <c r="FQW91" s="1"/>
      <c r="FQX91" s="1"/>
      <c r="FQY91" s="1"/>
      <c r="FQZ91" s="1"/>
      <c r="FRA91" s="1"/>
      <c r="FRB91" s="1"/>
      <c r="FRC91" s="1"/>
      <c r="FRD91" s="1"/>
      <c r="FRE91" s="1"/>
      <c r="FRF91" s="1"/>
      <c r="FRG91" s="1"/>
      <c r="FRH91" s="1"/>
      <c r="FRI91" s="1"/>
      <c r="FRJ91" s="1"/>
      <c r="FRK91" s="1"/>
      <c r="FRL91" s="1"/>
      <c r="FRM91" s="1"/>
      <c r="FRN91" s="1"/>
      <c r="FRO91" s="1"/>
      <c r="FRP91" s="1"/>
      <c r="FRQ91" s="1"/>
      <c r="FRR91" s="1"/>
      <c r="FRS91" s="1"/>
      <c r="FRT91" s="1"/>
      <c r="FRU91" s="1"/>
      <c r="FRV91" s="1"/>
      <c r="FRW91" s="1"/>
      <c r="FRX91" s="1"/>
      <c r="FRY91" s="1"/>
      <c r="FRZ91" s="1"/>
      <c r="FSA91" s="1"/>
      <c r="FSB91" s="1"/>
      <c r="FSC91" s="1"/>
      <c r="FSD91" s="1"/>
      <c r="FSE91" s="1"/>
      <c r="FSF91" s="1"/>
      <c r="FSG91" s="1"/>
      <c r="FSH91" s="1"/>
      <c r="FSI91" s="1"/>
      <c r="FSJ91" s="1"/>
      <c r="FSK91" s="1"/>
      <c r="FSL91" s="1"/>
      <c r="FSM91" s="1"/>
      <c r="FSN91" s="1"/>
      <c r="FSO91" s="1"/>
      <c r="FSP91" s="1"/>
      <c r="FSQ91" s="1"/>
      <c r="FSR91" s="1"/>
      <c r="FSS91" s="1"/>
      <c r="FST91" s="1"/>
      <c r="FSU91" s="1"/>
      <c r="FSV91" s="1"/>
      <c r="FSW91" s="1"/>
      <c r="FSX91" s="1"/>
      <c r="FSY91" s="1"/>
      <c r="FSZ91" s="1"/>
      <c r="FTA91" s="1"/>
      <c r="FTB91" s="1"/>
      <c r="FTC91" s="1"/>
      <c r="FTD91" s="1"/>
      <c r="FTE91" s="1"/>
      <c r="FTF91" s="1"/>
      <c r="FTG91" s="1"/>
      <c r="FTH91" s="1"/>
      <c r="FTI91" s="1"/>
      <c r="FTJ91" s="1"/>
      <c r="FTK91" s="1"/>
      <c r="FTL91" s="1"/>
      <c r="FTM91" s="1"/>
      <c r="FTN91" s="1"/>
      <c r="FTO91" s="1"/>
      <c r="FTP91" s="1"/>
      <c r="FTQ91" s="1"/>
      <c r="FTR91" s="1"/>
      <c r="FTS91" s="1"/>
      <c r="FTT91" s="1"/>
      <c r="FTU91" s="1"/>
      <c r="FTV91" s="1"/>
      <c r="FTW91" s="1"/>
      <c r="FTX91" s="1"/>
      <c r="FTY91" s="1"/>
      <c r="FTZ91" s="1"/>
      <c r="FUA91" s="1"/>
      <c r="FUB91" s="1"/>
      <c r="FUC91" s="1"/>
      <c r="FUD91" s="1"/>
      <c r="FUE91" s="1"/>
      <c r="FUF91" s="1"/>
      <c r="FUG91" s="1"/>
      <c r="FUH91" s="1"/>
      <c r="FUI91" s="1"/>
      <c r="FUJ91" s="1"/>
      <c r="FUK91" s="1"/>
      <c r="FUL91" s="1"/>
      <c r="FUM91" s="1"/>
      <c r="FUN91" s="1"/>
      <c r="FUO91" s="1"/>
      <c r="FUP91" s="1"/>
      <c r="FUQ91" s="1"/>
      <c r="FUR91" s="1"/>
      <c r="FUS91" s="1"/>
      <c r="FUT91" s="1"/>
      <c r="FUU91" s="1"/>
      <c r="FUV91" s="1"/>
      <c r="FUW91" s="1"/>
      <c r="FUX91" s="1"/>
      <c r="FUY91" s="1"/>
      <c r="FUZ91" s="1"/>
      <c r="FVA91" s="1"/>
      <c r="FVB91" s="1"/>
      <c r="FVC91" s="1"/>
      <c r="FVD91" s="1"/>
      <c r="FVE91" s="1"/>
      <c r="FVF91" s="1"/>
      <c r="FVG91" s="1"/>
      <c r="FVH91" s="1"/>
      <c r="FVI91" s="1"/>
      <c r="FVJ91" s="1"/>
      <c r="FVK91" s="1"/>
      <c r="FVL91" s="1"/>
      <c r="FVM91" s="1"/>
      <c r="FVN91" s="1"/>
      <c r="FVO91" s="1"/>
      <c r="FVP91" s="1"/>
      <c r="FVQ91" s="1"/>
      <c r="FVR91" s="1"/>
      <c r="FVS91" s="1"/>
      <c r="FVT91" s="1"/>
      <c r="FVU91" s="1"/>
      <c r="FVV91" s="1"/>
      <c r="FVW91" s="1"/>
      <c r="FVX91" s="1"/>
      <c r="FVY91" s="1"/>
      <c r="FVZ91" s="1"/>
      <c r="FWA91" s="1"/>
      <c r="FWB91" s="1"/>
      <c r="FWC91" s="1"/>
      <c r="FWD91" s="1"/>
      <c r="FWE91" s="1"/>
      <c r="FWF91" s="1"/>
      <c r="FWG91" s="1"/>
      <c r="FWH91" s="1"/>
      <c r="FWI91" s="1"/>
      <c r="FWJ91" s="1"/>
      <c r="FWK91" s="1"/>
      <c r="FWL91" s="1"/>
      <c r="FWM91" s="1"/>
      <c r="FWN91" s="1"/>
      <c r="FWO91" s="1"/>
      <c r="FWP91" s="1"/>
      <c r="FWQ91" s="1"/>
      <c r="FWR91" s="1"/>
      <c r="FWS91" s="1"/>
      <c r="FWT91" s="1"/>
      <c r="FWU91" s="1"/>
      <c r="FWV91" s="1"/>
      <c r="FWW91" s="1"/>
      <c r="FWX91" s="1"/>
      <c r="FWY91" s="1"/>
      <c r="FWZ91" s="1"/>
      <c r="FXA91" s="1"/>
      <c r="FXB91" s="1"/>
      <c r="FXC91" s="1"/>
      <c r="FXD91" s="1"/>
      <c r="FXE91" s="1"/>
      <c r="FXF91" s="1"/>
      <c r="FXG91" s="1"/>
      <c r="FXH91" s="1"/>
      <c r="FXI91" s="1"/>
      <c r="FXJ91" s="1"/>
      <c r="FXK91" s="1"/>
      <c r="FXL91" s="1"/>
      <c r="FXM91" s="1"/>
      <c r="FXN91" s="1"/>
      <c r="FXO91" s="1"/>
      <c r="FXP91" s="1"/>
      <c r="FXQ91" s="1"/>
      <c r="FXR91" s="1"/>
      <c r="FXS91" s="1"/>
      <c r="FXT91" s="1"/>
      <c r="FXU91" s="1"/>
      <c r="FXV91" s="1"/>
      <c r="FXW91" s="1"/>
      <c r="FXX91" s="1"/>
      <c r="FXY91" s="1"/>
      <c r="FXZ91" s="1"/>
      <c r="FYA91" s="1"/>
      <c r="FYB91" s="1"/>
      <c r="FYC91" s="1"/>
      <c r="FYD91" s="1"/>
      <c r="FYE91" s="1"/>
      <c r="FYF91" s="1"/>
      <c r="FYG91" s="1"/>
      <c r="FYH91" s="1"/>
      <c r="FYI91" s="1"/>
      <c r="FYJ91" s="1"/>
      <c r="FYK91" s="1"/>
      <c r="FYL91" s="1"/>
      <c r="FYM91" s="1"/>
      <c r="FYN91" s="1"/>
      <c r="FYO91" s="1"/>
      <c r="FYP91" s="1"/>
      <c r="FYQ91" s="1"/>
      <c r="FYR91" s="1"/>
      <c r="FYS91" s="1"/>
      <c r="FYT91" s="1"/>
      <c r="FYU91" s="1"/>
      <c r="FYV91" s="1"/>
      <c r="FYW91" s="1"/>
      <c r="FYX91" s="1"/>
      <c r="FYY91" s="1"/>
      <c r="FYZ91" s="1"/>
      <c r="FZA91" s="1"/>
      <c r="FZB91" s="1"/>
      <c r="FZC91" s="1"/>
      <c r="FZD91" s="1"/>
      <c r="FZE91" s="1"/>
      <c r="FZF91" s="1"/>
      <c r="FZG91" s="1"/>
      <c r="FZH91" s="1"/>
      <c r="FZI91" s="1"/>
      <c r="FZJ91" s="1"/>
      <c r="FZK91" s="1"/>
      <c r="FZL91" s="1"/>
      <c r="FZM91" s="1"/>
      <c r="FZN91" s="1"/>
      <c r="FZO91" s="1"/>
      <c r="FZP91" s="1"/>
      <c r="FZQ91" s="1"/>
      <c r="FZR91" s="1"/>
      <c r="FZS91" s="1"/>
      <c r="FZT91" s="1"/>
      <c r="FZU91" s="1"/>
      <c r="FZV91" s="1"/>
      <c r="FZW91" s="1"/>
      <c r="FZX91" s="1"/>
      <c r="FZY91" s="1"/>
      <c r="FZZ91" s="1"/>
      <c r="GAA91" s="1"/>
      <c r="GAB91" s="1"/>
      <c r="GAC91" s="1"/>
      <c r="GAD91" s="1"/>
      <c r="GAE91" s="1"/>
      <c r="GAF91" s="1"/>
      <c r="GAG91" s="1"/>
      <c r="GAH91" s="1"/>
      <c r="GAI91" s="1"/>
      <c r="GAJ91" s="1"/>
      <c r="GAK91" s="1"/>
      <c r="GAL91" s="1"/>
      <c r="GAM91" s="1"/>
      <c r="GAN91" s="1"/>
      <c r="GAO91" s="1"/>
      <c r="GAP91" s="1"/>
      <c r="GAQ91" s="1"/>
      <c r="GAR91" s="1"/>
      <c r="GAS91" s="1"/>
      <c r="GAT91" s="1"/>
      <c r="GAU91" s="1"/>
      <c r="GAV91" s="1"/>
      <c r="GAW91" s="1"/>
      <c r="GAX91" s="1"/>
      <c r="GAY91" s="1"/>
      <c r="GAZ91" s="1"/>
      <c r="GBA91" s="1"/>
      <c r="GBB91" s="1"/>
      <c r="GBC91" s="1"/>
      <c r="GBD91" s="1"/>
      <c r="GBE91" s="1"/>
      <c r="GBF91" s="1"/>
      <c r="GBG91" s="1"/>
      <c r="GBH91" s="1"/>
      <c r="GBI91" s="1"/>
      <c r="GBJ91" s="1"/>
      <c r="GBK91" s="1"/>
      <c r="GBL91" s="1"/>
      <c r="GBM91" s="1"/>
      <c r="GBN91" s="1"/>
      <c r="GBO91" s="1"/>
      <c r="GBP91" s="1"/>
      <c r="GBQ91" s="1"/>
      <c r="GBR91" s="1"/>
      <c r="GBS91" s="1"/>
      <c r="GBT91" s="1"/>
      <c r="GBU91" s="1"/>
      <c r="GBV91" s="1"/>
      <c r="GBW91" s="1"/>
      <c r="GBX91" s="1"/>
      <c r="GBY91" s="1"/>
      <c r="GBZ91" s="1"/>
      <c r="GCA91" s="1"/>
      <c r="GCB91" s="1"/>
      <c r="GCC91" s="1"/>
      <c r="GCD91" s="1"/>
      <c r="GCE91" s="1"/>
      <c r="GCF91" s="1"/>
      <c r="GCG91" s="1"/>
      <c r="GCH91" s="1"/>
      <c r="GCI91" s="1"/>
      <c r="GCJ91" s="1"/>
      <c r="GCK91" s="1"/>
      <c r="GCL91" s="1"/>
      <c r="GCM91" s="1"/>
      <c r="GCN91" s="1"/>
      <c r="GCO91" s="1"/>
      <c r="GCP91" s="1"/>
      <c r="GCQ91" s="1"/>
      <c r="GCR91" s="1"/>
      <c r="GCS91" s="1"/>
      <c r="GCT91" s="1"/>
      <c r="GCU91" s="1"/>
      <c r="GCV91" s="1"/>
      <c r="GCW91" s="1"/>
      <c r="GCX91" s="1"/>
      <c r="GCY91" s="1"/>
      <c r="GCZ91" s="1"/>
      <c r="GDA91" s="1"/>
      <c r="GDB91" s="1"/>
      <c r="GDC91" s="1"/>
      <c r="GDD91" s="1"/>
      <c r="GDE91" s="1"/>
      <c r="GDF91" s="1"/>
      <c r="GDG91" s="1"/>
      <c r="GDH91" s="1"/>
      <c r="GDI91" s="1"/>
      <c r="GDJ91" s="1"/>
      <c r="GDK91" s="1"/>
      <c r="GDL91" s="1"/>
      <c r="GDM91" s="1"/>
      <c r="GDN91" s="1"/>
      <c r="GDO91" s="1"/>
      <c r="GDP91" s="1"/>
      <c r="GDQ91" s="1"/>
      <c r="GDR91" s="1"/>
      <c r="GDS91" s="1"/>
      <c r="GDT91" s="1"/>
      <c r="GDU91" s="1"/>
      <c r="GDV91" s="1"/>
      <c r="GDW91" s="1"/>
      <c r="GDX91" s="1"/>
      <c r="GDY91" s="1"/>
      <c r="GDZ91" s="1"/>
      <c r="GEA91" s="1"/>
      <c r="GEB91" s="1"/>
      <c r="GEC91" s="1"/>
      <c r="GED91" s="1"/>
      <c r="GEE91" s="1"/>
      <c r="GEF91" s="1"/>
      <c r="GEG91" s="1"/>
      <c r="GEH91" s="1"/>
      <c r="GEI91" s="1"/>
      <c r="GEJ91" s="1"/>
      <c r="GEK91" s="1"/>
      <c r="GEL91" s="1"/>
      <c r="GEM91" s="1"/>
      <c r="GEN91" s="1"/>
      <c r="GEO91" s="1"/>
      <c r="GEP91" s="1"/>
      <c r="GEQ91" s="1"/>
      <c r="GER91" s="1"/>
      <c r="GES91" s="1"/>
      <c r="GET91" s="1"/>
      <c r="GEU91" s="1"/>
      <c r="GEV91" s="1"/>
      <c r="GEW91" s="1"/>
      <c r="GEX91" s="1"/>
      <c r="GEY91" s="1"/>
      <c r="GEZ91" s="1"/>
      <c r="GFA91" s="1"/>
      <c r="GFB91" s="1"/>
      <c r="GFC91" s="1"/>
      <c r="GFD91" s="1"/>
      <c r="GFE91" s="1"/>
      <c r="GFF91" s="1"/>
      <c r="GFG91" s="1"/>
      <c r="GFH91" s="1"/>
      <c r="GFI91" s="1"/>
      <c r="GFJ91" s="1"/>
      <c r="GFK91" s="1"/>
      <c r="GFL91" s="1"/>
      <c r="GFM91" s="1"/>
      <c r="GFN91" s="1"/>
      <c r="GFO91" s="1"/>
      <c r="GFP91" s="1"/>
      <c r="GFQ91" s="1"/>
      <c r="GFR91" s="1"/>
      <c r="GFS91" s="1"/>
      <c r="GFT91" s="1"/>
      <c r="GFU91" s="1"/>
      <c r="GFV91" s="1"/>
      <c r="GFW91" s="1"/>
      <c r="GFX91" s="1"/>
      <c r="GFY91" s="1"/>
      <c r="GFZ91" s="1"/>
      <c r="GGA91" s="1"/>
      <c r="GGB91" s="1"/>
      <c r="GGC91" s="1"/>
      <c r="GGD91" s="1"/>
      <c r="GGE91" s="1"/>
      <c r="GGF91" s="1"/>
      <c r="GGG91" s="1"/>
      <c r="GGH91" s="1"/>
      <c r="GGI91" s="1"/>
      <c r="GGJ91" s="1"/>
      <c r="GGK91" s="1"/>
      <c r="GGL91" s="1"/>
      <c r="GGM91" s="1"/>
      <c r="GGN91" s="1"/>
      <c r="GGO91" s="1"/>
      <c r="GGP91" s="1"/>
      <c r="GGQ91" s="1"/>
      <c r="GGR91" s="1"/>
      <c r="GGS91" s="1"/>
      <c r="GGT91" s="1"/>
      <c r="GGU91" s="1"/>
      <c r="GGV91" s="1"/>
      <c r="GGW91" s="1"/>
      <c r="GGX91" s="1"/>
      <c r="GGY91" s="1"/>
      <c r="GGZ91" s="1"/>
      <c r="GHA91" s="1"/>
      <c r="GHB91" s="1"/>
      <c r="GHC91" s="1"/>
      <c r="GHD91" s="1"/>
      <c r="GHE91" s="1"/>
      <c r="GHF91" s="1"/>
      <c r="GHG91" s="1"/>
      <c r="GHH91" s="1"/>
      <c r="GHI91" s="1"/>
      <c r="GHJ91" s="1"/>
      <c r="GHK91" s="1"/>
      <c r="GHL91" s="1"/>
      <c r="GHM91" s="1"/>
      <c r="GHN91" s="1"/>
      <c r="GHO91" s="1"/>
      <c r="GHP91" s="1"/>
      <c r="GHQ91" s="1"/>
      <c r="GHR91" s="1"/>
      <c r="GHS91" s="1"/>
      <c r="GHT91" s="1"/>
      <c r="GHU91" s="1"/>
      <c r="GHV91" s="1"/>
      <c r="GHW91" s="1"/>
      <c r="GHX91" s="1"/>
      <c r="GHY91" s="1"/>
      <c r="GHZ91" s="1"/>
      <c r="GIA91" s="1"/>
      <c r="GIB91" s="1"/>
      <c r="GIC91" s="1"/>
      <c r="GID91" s="1"/>
      <c r="GIE91" s="1"/>
      <c r="GIF91" s="1"/>
      <c r="GIG91" s="1"/>
      <c r="GIH91" s="1"/>
      <c r="GII91" s="1"/>
      <c r="GIJ91" s="1"/>
      <c r="GIK91" s="1"/>
      <c r="GIL91" s="1"/>
      <c r="GIM91" s="1"/>
      <c r="GIN91" s="1"/>
      <c r="GIO91" s="1"/>
      <c r="GIP91" s="1"/>
      <c r="GIQ91" s="1"/>
      <c r="GIR91" s="1"/>
      <c r="GIS91" s="1"/>
      <c r="GIT91" s="1"/>
      <c r="GIU91" s="1"/>
      <c r="GIV91" s="1"/>
      <c r="GIW91" s="1"/>
      <c r="GIX91" s="1"/>
      <c r="GIY91" s="1"/>
      <c r="GIZ91" s="1"/>
      <c r="GJA91" s="1"/>
      <c r="GJB91" s="1"/>
      <c r="GJC91" s="1"/>
      <c r="GJD91" s="1"/>
      <c r="GJE91" s="1"/>
      <c r="GJF91" s="1"/>
      <c r="GJG91" s="1"/>
      <c r="GJH91" s="1"/>
      <c r="GJI91" s="1"/>
      <c r="GJJ91" s="1"/>
      <c r="GJK91" s="1"/>
      <c r="GJL91" s="1"/>
      <c r="GJM91" s="1"/>
      <c r="GJN91" s="1"/>
      <c r="GJO91" s="1"/>
      <c r="GJP91" s="1"/>
      <c r="GJQ91" s="1"/>
      <c r="GJR91" s="1"/>
      <c r="GJS91" s="1"/>
      <c r="GJT91" s="1"/>
      <c r="GJU91" s="1"/>
      <c r="GJV91" s="1"/>
      <c r="GJW91" s="1"/>
      <c r="GJX91" s="1"/>
      <c r="GJY91" s="1"/>
      <c r="GJZ91" s="1"/>
      <c r="GKA91" s="1"/>
      <c r="GKB91" s="1"/>
      <c r="GKC91" s="1"/>
      <c r="GKD91" s="1"/>
      <c r="GKE91" s="1"/>
      <c r="GKF91" s="1"/>
      <c r="GKG91" s="1"/>
      <c r="GKH91" s="1"/>
      <c r="GKI91" s="1"/>
      <c r="GKJ91" s="1"/>
      <c r="GKK91" s="1"/>
      <c r="GKL91" s="1"/>
      <c r="GKM91" s="1"/>
      <c r="GKN91" s="1"/>
      <c r="GKO91" s="1"/>
      <c r="GKP91" s="1"/>
      <c r="GKQ91" s="1"/>
      <c r="GKR91" s="1"/>
      <c r="GKS91" s="1"/>
      <c r="GKT91" s="1"/>
      <c r="GKU91" s="1"/>
      <c r="GKV91" s="1"/>
      <c r="GKW91" s="1"/>
      <c r="GKX91" s="1"/>
      <c r="GKY91" s="1"/>
      <c r="GKZ91" s="1"/>
      <c r="GLA91" s="1"/>
      <c r="GLB91" s="1"/>
      <c r="GLC91" s="1"/>
      <c r="GLD91" s="1"/>
      <c r="GLE91" s="1"/>
      <c r="GLF91" s="1"/>
      <c r="GLG91" s="1"/>
      <c r="GLH91" s="1"/>
      <c r="GLI91" s="1"/>
      <c r="GLJ91" s="1"/>
      <c r="GLK91" s="1"/>
      <c r="GLL91" s="1"/>
      <c r="GLM91" s="1"/>
      <c r="GLN91" s="1"/>
      <c r="GLO91" s="1"/>
      <c r="GLP91" s="1"/>
      <c r="GLQ91" s="1"/>
      <c r="GLR91" s="1"/>
      <c r="GLS91" s="1"/>
      <c r="GLT91" s="1"/>
      <c r="GLU91" s="1"/>
      <c r="GLV91" s="1"/>
      <c r="GLW91" s="1"/>
      <c r="GLX91" s="1"/>
      <c r="GLY91" s="1"/>
      <c r="GLZ91" s="1"/>
      <c r="GMA91" s="1"/>
      <c r="GMB91" s="1"/>
      <c r="GMC91" s="1"/>
      <c r="GMD91" s="1"/>
      <c r="GME91" s="1"/>
      <c r="GMF91" s="1"/>
      <c r="GMG91" s="1"/>
      <c r="GMH91" s="1"/>
      <c r="GMI91" s="1"/>
      <c r="GMJ91" s="1"/>
      <c r="GMK91" s="1"/>
      <c r="GML91" s="1"/>
      <c r="GMM91" s="1"/>
      <c r="GMN91" s="1"/>
      <c r="GMO91" s="1"/>
      <c r="GMP91" s="1"/>
      <c r="GMQ91" s="1"/>
      <c r="GMR91" s="1"/>
      <c r="GMS91" s="1"/>
      <c r="GMT91" s="1"/>
      <c r="GMU91" s="1"/>
      <c r="GMV91" s="1"/>
      <c r="GMW91" s="1"/>
      <c r="GMX91" s="1"/>
      <c r="GMY91" s="1"/>
      <c r="GMZ91" s="1"/>
      <c r="GNA91" s="1"/>
      <c r="GNB91" s="1"/>
      <c r="GNC91" s="1"/>
      <c r="GND91" s="1"/>
      <c r="GNE91" s="1"/>
      <c r="GNF91" s="1"/>
      <c r="GNG91" s="1"/>
      <c r="GNH91" s="1"/>
      <c r="GNI91" s="1"/>
      <c r="GNJ91" s="1"/>
      <c r="GNK91" s="1"/>
      <c r="GNL91" s="1"/>
      <c r="GNM91" s="1"/>
      <c r="GNN91" s="1"/>
      <c r="GNO91" s="1"/>
      <c r="GNP91" s="1"/>
      <c r="GNQ91" s="1"/>
      <c r="GNR91" s="1"/>
      <c r="GNS91" s="1"/>
      <c r="GNT91" s="1"/>
      <c r="GNU91" s="1"/>
      <c r="GNV91" s="1"/>
      <c r="GNW91" s="1"/>
      <c r="GNX91" s="1"/>
      <c r="GNY91" s="1"/>
      <c r="GNZ91" s="1"/>
      <c r="GOA91" s="1"/>
      <c r="GOB91" s="1"/>
      <c r="GOC91" s="1"/>
      <c r="GOD91" s="1"/>
      <c r="GOE91" s="1"/>
      <c r="GOF91" s="1"/>
      <c r="GOG91" s="1"/>
      <c r="GOH91" s="1"/>
      <c r="GOI91" s="1"/>
      <c r="GOJ91" s="1"/>
      <c r="GOK91" s="1"/>
      <c r="GOL91" s="1"/>
      <c r="GOM91" s="1"/>
      <c r="GON91" s="1"/>
      <c r="GOO91" s="1"/>
      <c r="GOP91" s="1"/>
      <c r="GOQ91" s="1"/>
      <c r="GOR91" s="1"/>
      <c r="GOS91" s="1"/>
      <c r="GOT91" s="1"/>
      <c r="GOU91" s="1"/>
      <c r="GOV91" s="1"/>
      <c r="GOW91" s="1"/>
      <c r="GOX91" s="1"/>
      <c r="GOY91" s="1"/>
      <c r="GOZ91" s="1"/>
      <c r="GPA91" s="1"/>
      <c r="GPB91" s="1"/>
      <c r="GPC91" s="1"/>
      <c r="GPD91" s="1"/>
      <c r="GPE91" s="1"/>
      <c r="GPF91" s="1"/>
      <c r="GPG91" s="1"/>
      <c r="GPH91" s="1"/>
      <c r="GPI91" s="1"/>
      <c r="GPJ91" s="1"/>
      <c r="GPK91" s="1"/>
      <c r="GPL91" s="1"/>
      <c r="GPM91" s="1"/>
      <c r="GPN91" s="1"/>
      <c r="GPO91" s="1"/>
      <c r="GPP91" s="1"/>
      <c r="GPQ91" s="1"/>
      <c r="GPR91" s="1"/>
      <c r="GPS91" s="1"/>
      <c r="GPT91" s="1"/>
      <c r="GPU91" s="1"/>
      <c r="GPV91" s="1"/>
      <c r="GPW91" s="1"/>
      <c r="GPX91" s="1"/>
      <c r="GPY91" s="1"/>
      <c r="GPZ91" s="1"/>
      <c r="GQA91" s="1"/>
      <c r="GQB91" s="1"/>
      <c r="GQC91" s="1"/>
      <c r="GQD91" s="1"/>
      <c r="GQE91" s="1"/>
      <c r="GQF91" s="1"/>
      <c r="GQG91" s="1"/>
      <c r="GQH91" s="1"/>
      <c r="GQI91" s="1"/>
      <c r="GQJ91" s="1"/>
      <c r="GQK91" s="1"/>
      <c r="GQL91" s="1"/>
      <c r="GQM91" s="1"/>
      <c r="GQN91" s="1"/>
      <c r="GQO91" s="1"/>
      <c r="GQP91" s="1"/>
      <c r="GQQ91" s="1"/>
      <c r="GQR91" s="1"/>
      <c r="GQS91" s="1"/>
      <c r="GQT91" s="1"/>
      <c r="GQU91" s="1"/>
      <c r="GQV91" s="1"/>
      <c r="GQW91" s="1"/>
      <c r="GQX91" s="1"/>
      <c r="GQY91" s="1"/>
      <c r="GQZ91" s="1"/>
      <c r="GRA91" s="1"/>
      <c r="GRB91" s="1"/>
      <c r="GRC91" s="1"/>
      <c r="GRD91" s="1"/>
      <c r="GRE91" s="1"/>
      <c r="GRF91" s="1"/>
      <c r="GRG91" s="1"/>
      <c r="GRH91" s="1"/>
      <c r="GRI91" s="1"/>
      <c r="GRJ91" s="1"/>
      <c r="GRK91" s="1"/>
      <c r="GRL91" s="1"/>
      <c r="GRM91" s="1"/>
      <c r="GRN91" s="1"/>
      <c r="GRO91" s="1"/>
      <c r="GRP91" s="1"/>
      <c r="GRQ91" s="1"/>
      <c r="GRR91" s="1"/>
      <c r="GRS91" s="1"/>
      <c r="GRT91" s="1"/>
      <c r="GRU91" s="1"/>
      <c r="GRV91" s="1"/>
      <c r="GRW91" s="1"/>
      <c r="GRX91" s="1"/>
      <c r="GRY91" s="1"/>
      <c r="GRZ91" s="1"/>
      <c r="GSA91" s="1"/>
      <c r="GSB91" s="1"/>
      <c r="GSC91" s="1"/>
      <c r="GSD91" s="1"/>
      <c r="GSE91" s="1"/>
      <c r="GSF91" s="1"/>
      <c r="GSG91" s="1"/>
      <c r="GSH91" s="1"/>
      <c r="GSI91" s="1"/>
      <c r="GSJ91" s="1"/>
      <c r="GSK91" s="1"/>
      <c r="GSL91" s="1"/>
      <c r="GSM91" s="1"/>
      <c r="GSN91" s="1"/>
      <c r="GSO91" s="1"/>
      <c r="GSP91" s="1"/>
      <c r="GSQ91" s="1"/>
      <c r="GSR91" s="1"/>
      <c r="GSS91" s="1"/>
      <c r="GST91" s="1"/>
      <c r="GSU91" s="1"/>
      <c r="GSV91" s="1"/>
      <c r="GSW91" s="1"/>
      <c r="GSX91" s="1"/>
      <c r="GSY91" s="1"/>
      <c r="GSZ91" s="1"/>
      <c r="GTA91" s="1"/>
      <c r="GTB91" s="1"/>
      <c r="GTC91" s="1"/>
      <c r="GTD91" s="1"/>
      <c r="GTE91" s="1"/>
      <c r="GTF91" s="1"/>
      <c r="GTG91" s="1"/>
      <c r="GTH91" s="1"/>
      <c r="GTI91" s="1"/>
      <c r="GTJ91" s="1"/>
      <c r="GTK91" s="1"/>
      <c r="GTL91" s="1"/>
      <c r="GTM91" s="1"/>
      <c r="GTN91" s="1"/>
      <c r="GTO91" s="1"/>
      <c r="GTP91" s="1"/>
      <c r="GTQ91" s="1"/>
      <c r="GTR91" s="1"/>
      <c r="GTS91" s="1"/>
      <c r="GTT91" s="1"/>
      <c r="GTU91" s="1"/>
      <c r="GTV91" s="1"/>
      <c r="GTW91" s="1"/>
      <c r="GTX91" s="1"/>
      <c r="GTY91" s="1"/>
      <c r="GTZ91" s="1"/>
      <c r="GUA91" s="1"/>
      <c r="GUB91" s="1"/>
      <c r="GUC91" s="1"/>
      <c r="GUD91" s="1"/>
      <c r="GUE91" s="1"/>
      <c r="GUF91" s="1"/>
      <c r="GUG91" s="1"/>
      <c r="GUH91" s="1"/>
      <c r="GUI91" s="1"/>
      <c r="GUJ91" s="1"/>
      <c r="GUK91" s="1"/>
      <c r="GUL91" s="1"/>
      <c r="GUM91" s="1"/>
      <c r="GUN91" s="1"/>
      <c r="GUO91" s="1"/>
      <c r="GUP91" s="1"/>
      <c r="GUQ91" s="1"/>
      <c r="GUR91" s="1"/>
      <c r="GUS91" s="1"/>
      <c r="GUT91" s="1"/>
      <c r="GUU91" s="1"/>
      <c r="GUV91" s="1"/>
      <c r="GUW91" s="1"/>
      <c r="GUX91" s="1"/>
      <c r="GUY91" s="1"/>
      <c r="GUZ91" s="1"/>
      <c r="GVA91" s="1"/>
      <c r="GVB91" s="1"/>
      <c r="GVC91" s="1"/>
      <c r="GVD91" s="1"/>
      <c r="GVE91" s="1"/>
      <c r="GVF91" s="1"/>
      <c r="GVG91" s="1"/>
      <c r="GVH91" s="1"/>
      <c r="GVI91" s="1"/>
      <c r="GVJ91" s="1"/>
      <c r="GVK91" s="1"/>
      <c r="GVL91" s="1"/>
      <c r="GVM91" s="1"/>
      <c r="GVN91" s="1"/>
      <c r="GVO91" s="1"/>
      <c r="GVP91" s="1"/>
      <c r="GVQ91" s="1"/>
      <c r="GVR91" s="1"/>
      <c r="GVS91" s="1"/>
      <c r="GVT91" s="1"/>
      <c r="GVU91" s="1"/>
      <c r="GVV91" s="1"/>
      <c r="GVW91" s="1"/>
      <c r="GVX91" s="1"/>
      <c r="GVY91" s="1"/>
      <c r="GVZ91" s="1"/>
      <c r="GWA91" s="1"/>
      <c r="GWB91" s="1"/>
      <c r="GWC91" s="1"/>
      <c r="GWD91" s="1"/>
      <c r="GWE91" s="1"/>
      <c r="GWF91" s="1"/>
      <c r="GWG91" s="1"/>
      <c r="GWH91" s="1"/>
      <c r="GWI91" s="1"/>
      <c r="GWJ91" s="1"/>
      <c r="GWK91" s="1"/>
      <c r="GWL91" s="1"/>
      <c r="GWM91" s="1"/>
      <c r="GWN91" s="1"/>
      <c r="GWO91" s="1"/>
      <c r="GWP91" s="1"/>
      <c r="GWQ91" s="1"/>
      <c r="GWR91" s="1"/>
      <c r="GWS91" s="1"/>
      <c r="GWT91" s="1"/>
      <c r="GWU91" s="1"/>
      <c r="GWV91" s="1"/>
      <c r="GWW91" s="1"/>
      <c r="GWX91" s="1"/>
      <c r="GWY91" s="1"/>
      <c r="GWZ91" s="1"/>
      <c r="GXA91" s="1"/>
      <c r="GXB91" s="1"/>
      <c r="GXC91" s="1"/>
      <c r="GXD91" s="1"/>
      <c r="GXE91" s="1"/>
      <c r="GXF91" s="1"/>
      <c r="GXG91" s="1"/>
      <c r="GXH91" s="1"/>
      <c r="GXI91" s="1"/>
      <c r="GXJ91" s="1"/>
      <c r="GXK91" s="1"/>
      <c r="GXL91" s="1"/>
      <c r="GXM91" s="1"/>
      <c r="GXN91" s="1"/>
      <c r="GXO91" s="1"/>
      <c r="GXP91" s="1"/>
      <c r="GXQ91" s="1"/>
      <c r="GXR91" s="1"/>
      <c r="GXS91" s="1"/>
      <c r="GXT91" s="1"/>
      <c r="GXU91" s="1"/>
      <c r="GXV91" s="1"/>
      <c r="GXW91" s="1"/>
      <c r="GXX91" s="1"/>
      <c r="GXY91" s="1"/>
      <c r="GXZ91" s="1"/>
      <c r="GYA91" s="1"/>
      <c r="GYB91" s="1"/>
      <c r="GYC91" s="1"/>
      <c r="GYD91" s="1"/>
      <c r="GYE91" s="1"/>
      <c r="GYF91" s="1"/>
      <c r="GYG91" s="1"/>
      <c r="GYH91" s="1"/>
      <c r="GYI91" s="1"/>
      <c r="GYJ91" s="1"/>
      <c r="GYK91" s="1"/>
      <c r="GYL91" s="1"/>
      <c r="GYM91" s="1"/>
      <c r="GYN91" s="1"/>
      <c r="GYO91" s="1"/>
      <c r="GYP91" s="1"/>
      <c r="GYQ91" s="1"/>
      <c r="GYR91" s="1"/>
      <c r="GYS91" s="1"/>
      <c r="GYT91" s="1"/>
      <c r="GYU91" s="1"/>
      <c r="GYV91" s="1"/>
      <c r="GYW91" s="1"/>
      <c r="GYX91" s="1"/>
      <c r="GYY91" s="1"/>
      <c r="GYZ91" s="1"/>
      <c r="GZA91" s="1"/>
      <c r="GZB91" s="1"/>
      <c r="GZC91" s="1"/>
      <c r="GZD91" s="1"/>
      <c r="GZE91" s="1"/>
      <c r="GZF91" s="1"/>
      <c r="GZG91" s="1"/>
      <c r="GZH91" s="1"/>
      <c r="GZI91" s="1"/>
      <c r="GZJ91" s="1"/>
      <c r="GZK91" s="1"/>
      <c r="GZL91" s="1"/>
      <c r="GZM91" s="1"/>
      <c r="GZN91" s="1"/>
      <c r="GZO91" s="1"/>
      <c r="GZP91" s="1"/>
      <c r="GZQ91" s="1"/>
      <c r="GZR91" s="1"/>
      <c r="GZS91" s="1"/>
      <c r="GZT91" s="1"/>
      <c r="GZU91" s="1"/>
      <c r="GZV91" s="1"/>
      <c r="GZW91" s="1"/>
      <c r="GZX91" s="1"/>
      <c r="GZY91" s="1"/>
      <c r="GZZ91" s="1"/>
      <c r="HAA91" s="1"/>
      <c r="HAB91" s="1"/>
      <c r="HAC91" s="1"/>
      <c r="HAD91" s="1"/>
      <c r="HAE91" s="1"/>
      <c r="HAF91" s="1"/>
      <c r="HAG91" s="1"/>
      <c r="HAH91" s="1"/>
      <c r="HAI91" s="1"/>
      <c r="HAJ91" s="1"/>
      <c r="HAK91" s="1"/>
      <c r="HAL91" s="1"/>
      <c r="HAM91" s="1"/>
      <c r="HAN91" s="1"/>
      <c r="HAO91" s="1"/>
      <c r="HAP91" s="1"/>
      <c r="HAQ91" s="1"/>
      <c r="HAR91" s="1"/>
      <c r="HAS91" s="1"/>
      <c r="HAT91" s="1"/>
      <c r="HAU91" s="1"/>
      <c r="HAV91" s="1"/>
      <c r="HAW91" s="1"/>
      <c r="HAX91" s="1"/>
      <c r="HAY91" s="1"/>
      <c r="HAZ91" s="1"/>
      <c r="HBA91" s="1"/>
      <c r="HBB91" s="1"/>
      <c r="HBC91" s="1"/>
      <c r="HBD91" s="1"/>
      <c r="HBE91" s="1"/>
      <c r="HBF91" s="1"/>
      <c r="HBG91" s="1"/>
      <c r="HBH91" s="1"/>
      <c r="HBI91" s="1"/>
      <c r="HBJ91" s="1"/>
      <c r="HBK91" s="1"/>
      <c r="HBL91" s="1"/>
      <c r="HBM91" s="1"/>
      <c r="HBN91" s="1"/>
      <c r="HBO91" s="1"/>
      <c r="HBP91" s="1"/>
      <c r="HBQ91" s="1"/>
      <c r="HBR91" s="1"/>
      <c r="HBS91" s="1"/>
      <c r="HBT91" s="1"/>
      <c r="HBU91" s="1"/>
      <c r="HBV91" s="1"/>
      <c r="HBW91" s="1"/>
      <c r="HBX91" s="1"/>
      <c r="HBY91" s="1"/>
      <c r="HBZ91" s="1"/>
      <c r="HCA91" s="1"/>
      <c r="HCB91" s="1"/>
      <c r="HCC91" s="1"/>
      <c r="HCD91" s="1"/>
      <c r="HCE91" s="1"/>
      <c r="HCF91" s="1"/>
      <c r="HCG91" s="1"/>
      <c r="HCH91" s="1"/>
      <c r="HCI91" s="1"/>
      <c r="HCJ91" s="1"/>
      <c r="HCK91" s="1"/>
      <c r="HCL91" s="1"/>
      <c r="HCM91" s="1"/>
      <c r="HCN91" s="1"/>
      <c r="HCO91" s="1"/>
      <c r="HCP91" s="1"/>
      <c r="HCQ91" s="1"/>
      <c r="HCR91" s="1"/>
      <c r="HCS91" s="1"/>
      <c r="HCT91" s="1"/>
      <c r="HCU91" s="1"/>
      <c r="HCV91" s="1"/>
      <c r="HCW91" s="1"/>
      <c r="HCX91" s="1"/>
      <c r="HCY91" s="1"/>
      <c r="HCZ91" s="1"/>
      <c r="HDA91" s="1"/>
      <c r="HDB91" s="1"/>
      <c r="HDC91" s="1"/>
      <c r="HDD91" s="1"/>
      <c r="HDE91" s="1"/>
      <c r="HDF91" s="1"/>
      <c r="HDG91" s="1"/>
      <c r="HDH91" s="1"/>
      <c r="HDI91" s="1"/>
      <c r="HDJ91" s="1"/>
      <c r="HDK91" s="1"/>
      <c r="HDL91" s="1"/>
      <c r="HDM91" s="1"/>
      <c r="HDN91" s="1"/>
      <c r="HDO91" s="1"/>
      <c r="HDP91" s="1"/>
      <c r="HDQ91" s="1"/>
      <c r="HDR91" s="1"/>
      <c r="HDS91" s="1"/>
      <c r="HDT91" s="1"/>
      <c r="HDU91" s="1"/>
      <c r="HDV91" s="1"/>
      <c r="HDW91" s="1"/>
      <c r="HDX91" s="1"/>
      <c r="HDY91" s="1"/>
      <c r="HDZ91" s="1"/>
      <c r="HEA91" s="1"/>
      <c r="HEB91" s="1"/>
      <c r="HEC91" s="1"/>
      <c r="HED91" s="1"/>
      <c r="HEE91" s="1"/>
      <c r="HEF91" s="1"/>
      <c r="HEG91" s="1"/>
      <c r="HEH91" s="1"/>
      <c r="HEI91" s="1"/>
      <c r="HEJ91" s="1"/>
      <c r="HEK91" s="1"/>
      <c r="HEL91" s="1"/>
      <c r="HEM91" s="1"/>
      <c r="HEN91" s="1"/>
      <c r="HEO91" s="1"/>
      <c r="HEP91" s="1"/>
      <c r="HEQ91" s="1"/>
      <c r="HER91" s="1"/>
      <c r="HES91" s="1"/>
      <c r="HET91" s="1"/>
      <c r="HEU91" s="1"/>
      <c r="HEV91" s="1"/>
      <c r="HEW91" s="1"/>
      <c r="HEX91" s="1"/>
      <c r="HEY91" s="1"/>
      <c r="HEZ91" s="1"/>
      <c r="HFA91" s="1"/>
      <c r="HFB91" s="1"/>
      <c r="HFC91" s="1"/>
      <c r="HFD91" s="1"/>
      <c r="HFE91" s="1"/>
      <c r="HFF91" s="1"/>
      <c r="HFG91" s="1"/>
      <c r="HFH91" s="1"/>
      <c r="HFI91" s="1"/>
      <c r="HFJ91" s="1"/>
      <c r="HFK91" s="1"/>
      <c r="HFL91" s="1"/>
      <c r="HFM91" s="1"/>
      <c r="HFN91" s="1"/>
      <c r="HFO91" s="1"/>
      <c r="HFP91" s="1"/>
      <c r="HFQ91" s="1"/>
      <c r="HFR91" s="1"/>
      <c r="HFS91" s="1"/>
      <c r="HFT91" s="1"/>
      <c r="HFU91" s="1"/>
      <c r="HFV91" s="1"/>
      <c r="HFW91" s="1"/>
      <c r="HFX91" s="1"/>
      <c r="HFY91" s="1"/>
      <c r="HFZ91" s="1"/>
      <c r="HGA91" s="1"/>
      <c r="HGB91" s="1"/>
      <c r="HGC91" s="1"/>
      <c r="HGD91" s="1"/>
      <c r="HGE91" s="1"/>
      <c r="HGF91" s="1"/>
      <c r="HGG91" s="1"/>
      <c r="HGH91" s="1"/>
      <c r="HGI91" s="1"/>
      <c r="HGJ91" s="1"/>
      <c r="HGK91" s="1"/>
      <c r="HGL91" s="1"/>
      <c r="HGM91" s="1"/>
      <c r="HGN91" s="1"/>
      <c r="HGO91" s="1"/>
      <c r="HGP91" s="1"/>
      <c r="HGQ91" s="1"/>
      <c r="HGR91" s="1"/>
      <c r="HGS91" s="1"/>
      <c r="HGT91" s="1"/>
      <c r="HGU91" s="1"/>
      <c r="HGV91" s="1"/>
      <c r="HGW91" s="1"/>
      <c r="HGX91" s="1"/>
      <c r="HGY91" s="1"/>
      <c r="HGZ91" s="1"/>
      <c r="HHA91" s="1"/>
      <c r="HHB91" s="1"/>
      <c r="HHC91" s="1"/>
      <c r="HHD91" s="1"/>
      <c r="HHE91" s="1"/>
      <c r="HHF91" s="1"/>
      <c r="HHG91" s="1"/>
      <c r="HHH91" s="1"/>
      <c r="HHI91" s="1"/>
      <c r="HHJ91" s="1"/>
      <c r="HHK91" s="1"/>
      <c r="HHL91" s="1"/>
      <c r="HHM91" s="1"/>
      <c r="HHN91" s="1"/>
      <c r="HHO91" s="1"/>
      <c r="HHP91" s="1"/>
      <c r="HHQ91" s="1"/>
      <c r="HHR91" s="1"/>
      <c r="HHS91" s="1"/>
      <c r="HHT91" s="1"/>
      <c r="HHU91" s="1"/>
      <c r="HHV91" s="1"/>
      <c r="HHW91" s="1"/>
      <c r="HHX91" s="1"/>
      <c r="HHY91" s="1"/>
      <c r="HHZ91" s="1"/>
      <c r="HIA91" s="1"/>
      <c r="HIB91" s="1"/>
      <c r="HIC91" s="1"/>
      <c r="HID91" s="1"/>
      <c r="HIE91" s="1"/>
      <c r="HIF91" s="1"/>
      <c r="HIG91" s="1"/>
      <c r="HIH91" s="1"/>
      <c r="HII91" s="1"/>
      <c r="HIJ91" s="1"/>
      <c r="HIK91" s="1"/>
      <c r="HIL91" s="1"/>
      <c r="HIM91" s="1"/>
      <c r="HIN91" s="1"/>
      <c r="HIO91" s="1"/>
      <c r="HIP91" s="1"/>
      <c r="HIQ91" s="1"/>
      <c r="HIR91" s="1"/>
      <c r="HIS91" s="1"/>
      <c r="HIT91" s="1"/>
      <c r="HIU91" s="1"/>
      <c r="HIV91" s="1"/>
      <c r="HIW91" s="1"/>
      <c r="HIX91" s="1"/>
      <c r="HIY91" s="1"/>
      <c r="HIZ91" s="1"/>
      <c r="HJA91" s="1"/>
      <c r="HJB91" s="1"/>
      <c r="HJC91" s="1"/>
      <c r="HJD91" s="1"/>
      <c r="HJE91" s="1"/>
      <c r="HJF91" s="1"/>
      <c r="HJG91" s="1"/>
      <c r="HJH91" s="1"/>
      <c r="HJI91" s="1"/>
      <c r="HJJ91" s="1"/>
      <c r="HJK91" s="1"/>
      <c r="HJL91" s="1"/>
      <c r="HJM91" s="1"/>
      <c r="HJN91" s="1"/>
      <c r="HJO91" s="1"/>
      <c r="HJP91" s="1"/>
      <c r="HJQ91" s="1"/>
      <c r="HJR91" s="1"/>
      <c r="HJS91" s="1"/>
      <c r="HJT91" s="1"/>
      <c r="HJU91" s="1"/>
      <c r="HJV91" s="1"/>
      <c r="HJW91" s="1"/>
      <c r="HJX91" s="1"/>
      <c r="HJY91" s="1"/>
      <c r="HJZ91" s="1"/>
      <c r="HKA91" s="1"/>
      <c r="HKB91" s="1"/>
      <c r="HKC91" s="1"/>
      <c r="HKD91" s="1"/>
      <c r="HKE91" s="1"/>
      <c r="HKF91" s="1"/>
      <c r="HKG91" s="1"/>
      <c r="HKH91" s="1"/>
      <c r="HKI91" s="1"/>
      <c r="HKJ91" s="1"/>
      <c r="HKK91" s="1"/>
      <c r="HKL91" s="1"/>
      <c r="HKM91" s="1"/>
      <c r="HKN91" s="1"/>
      <c r="HKO91" s="1"/>
      <c r="HKP91" s="1"/>
      <c r="HKQ91" s="1"/>
      <c r="HKR91" s="1"/>
      <c r="HKS91" s="1"/>
      <c r="HKT91" s="1"/>
      <c r="HKU91" s="1"/>
      <c r="HKV91" s="1"/>
      <c r="HKW91" s="1"/>
      <c r="HKX91" s="1"/>
      <c r="HKY91" s="1"/>
      <c r="HKZ91" s="1"/>
      <c r="HLA91" s="1"/>
      <c r="HLB91" s="1"/>
      <c r="HLC91" s="1"/>
      <c r="HLD91" s="1"/>
      <c r="HLE91" s="1"/>
      <c r="HLF91" s="1"/>
      <c r="HLG91" s="1"/>
      <c r="HLH91" s="1"/>
      <c r="HLI91" s="1"/>
      <c r="HLJ91" s="1"/>
      <c r="HLK91" s="1"/>
      <c r="HLL91" s="1"/>
      <c r="HLM91" s="1"/>
      <c r="HLN91" s="1"/>
      <c r="HLO91" s="1"/>
      <c r="HLP91" s="1"/>
      <c r="HLQ91" s="1"/>
      <c r="HLR91" s="1"/>
      <c r="HLS91" s="1"/>
      <c r="HLT91" s="1"/>
      <c r="HLU91" s="1"/>
      <c r="HLV91" s="1"/>
      <c r="HLW91" s="1"/>
      <c r="HLX91" s="1"/>
      <c r="HLY91" s="1"/>
      <c r="HLZ91" s="1"/>
      <c r="HMA91" s="1"/>
      <c r="HMB91" s="1"/>
      <c r="HMC91" s="1"/>
      <c r="HMD91" s="1"/>
      <c r="HME91" s="1"/>
      <c r="HMF91" s="1"/>
      <c r="HMG91" s="1"/>
      <c r="HMH91" s="1"/>
      <c r="HMI91" s="1"/>
      <c r="HMJ91" s="1"/>
      <c r="HMK91" s="1"/>
      <c r="HML91" s="1"/>
      <c r="HMM91" s="1"/>
      <c r="HMN91" s="1"/>
      <c r="HMO91" s="1"/>
      <c r="HMP91" s="1"/>
      <c r="HMQ91" s="1"/>
      <c r="HMR91" s="1"/>
      <c r="HMS91" s="1"/>
      <c r="HMT91" s="1"/>
      <c r="HMU91" s="1"/>
      <c r="HMV91" s="1"/>
      <c r="HMW91" s="1"/>
      <c r="HMX91" s="1"/>
      <c r="HMY91" s="1"/>
      <c r="HMZ91" s="1"/>
      <c r="HNA91" s="1"/>
      <c r="HNB91" s="1"/>
      <c r="HNC91" s="1"/>
      <c r="HND91" s="1"/>
      <c r="HNE91" s="1"/>
      <c r="HNF91" s="1"/>
      <c r="HNG91" s="1"/>
      <c r="HNH91" s="1"/>
      <c r="HNI91" s="1"/>
      <c r="HNJ91" s="1"/>
      <c r="HNK91" s="1"/>
      <c r="HNL91" s="1"/>
      <c r="HNM91" s="1"/>
      <c r="HNN91" s="1"/>
      <c r="HNO91" s="1"/>
      <c r="HNP91" s="1"/>
      <c r="HNQ91" s="1"/>
      <c r="HNR91" s="1"/>
      <c r="HNS91" s="1"/>
      <c r="HNT91" s="1"/>
      <c r="HNU91" s="1"/>
      <c r="HNV91" s="1"/>
      <c r="HNW91" s="1"/>
      <c r="HNX91" s="1"/>
      <c r="HNY91" s="1"/>
      <c r="HNZ91" s="1"/>
      <c r="HOA91" s="1"/>
      <c r="HOB91" s="1"/>
      <c r="HOC91" s="1"/>
      <c r="HOD91" s="1"/>
      <c r="HOE91" s="1"/>
      <c r="HOF91" s="1"/>
      <c r="HOG91" s="1"/>
      <c r="HOH91" s="1"/>
      <c r="HOI91" s="1"/>
      <c r="HOJ91" s="1"/>
      <c r="HOK91" s="1"/>
      <c r="HOL91" s="1"/>
      <c r="HOM91" s="1"/>
      <c r="HON91" s="1"/>
      <c r="HOO91" s="1"/>
      <c r="HOP91" s="1"/>
      <c r="HOQ91" s="1"/>
      <c r="HOR91" s="1"/>
      <c r="HOS91" s="1"/>
      <c r="HOT91" s="1"/>
      <c r="HOU91" s="1"/>
      <c r="HOV91" s="1"/>
      <c r="HOW91" s="1"/>
      <c r="HOX91" s="1"/>
      <c r="HOY91" s="1"/>
      <c r="HOZ91" s="1"/>
      <c r="HPA91" s="1"/>
      <c r="HPB91" s="1"/>
      <c r="HPC91" s="1"/>
      <c r="HPD91" s="1"/>
      <c r="HPE91" s="1"/>
      <c r="HPF91" s="1"/>
      <c r="HPG91" s="1"/>
      <c r="HPH91" s="1"/>
      <c r="HPI91" s="1"/>
      <c r="HPJ91" s="1"/>
      <c r="HPK91" s="1"/>
      <c r="HPL91" s="1"/>
      <c r="HPM91" s="1"/>
      <c r="HPN91" s="1"/>
      <c r="HPO91" s="1"/>
      <c r="HPP91" s="1"/>
      <c r="HPQ91" s="1"/>
      <c r="HPR91" s="1"/>
      <c r="HPS91" s="1"/>
      <c r="HPT91" s="1"/>
      <c r="HPU91" s="1"/>
      <c r="HPV91" s="1"/>
      <c r="HPW91" s="1"/>
      <c r="HPX91" s="1"/>
      <c r="HPY91" s="1"/>
      <c r="HPZ91" s="1"/>
      <c r="HQA91" s="1"/>
      <c r="HQB91" s="1"/>
      <c r="HQC91" s="1"/>
      <c r="HQD91" s="1"/>
      <c r="HQE91" s="1"/>
      <c r="HQF91" s="1"/>
      <c r="HQG91" s="1"/>
      <c r="HQH91" s="1"/>
      <c r="HQI91" s="1"/>
      <c r="HQJ91" s="1"/>
      <c r="HQK91" s="1"/>
      <c r="HQL91" s="1"/>
      <c r="HQM91" s="1"/>
      <c r="HQN91" s="1"/>
      <c r="HQO91" s="1"/>
      <c r="HQP91" s="1"/>
      <c r="HQQ91" s="1"/>
      <c r="HQR91" s="1"/>
      <c r="HQS91" s="1"/>
      <c r="HQT91" s="1"/>
      <c r="HQU91" s="1"/>
      <c r="HQV91" s="1"/>
      <c r="HQW91" s="1"/>
      <c r="HQX91" s="1"/>
      <c r="HQY91" s="1"/>
      <c r="HQZ91" s="1"/>
      <c r="HRA91" s="1"/>
      <c r="HRB91" s="1"/>
      <c r="HRC91" s="1"/>
      <c r="HRD91" s="1"/>
      <c r="HRE91" s="1"/>
      <c r="HRF91" s="1"/>
      <c r="HRG91" s="1"/>
      <c r="HRH91" s="1"/>
      <c r="HRI91" s="1"/>
      <c r="HRJ91" s="1"/>
      <c r="HRK91" s="1"/>
      <c r="HRL91" s="1"/>
      <c r="HRM91" s="1"/>
      <c r="HRN91" s="1"/>
      <c r="HRO91" s="1"/>
      <c r="HRP91" s="1"/>
      <c r="HRQ91" s="1"/>
      <c r="HRR91" s="1"/>
      <c r="HRS91" s="1"/>
      <c r="HRT91" s="1"/>
      <c r="HRU91" s="1"/>
      <c r="HRV91" s="1"/>
      <c r="HRW91" s="1"/>
      <c r="HRX91" s="1"/>
      <c r="HRY91" s="1"/>
      <c r="HRZ91" s="1"/>
      <c r="HSA91" s="1"/>
      <c r="HSB91" s="1"/>
      <c r="HSC91" s="1"/>
      <c r="HSD91" s="1"/>
      <c r="HSE91" s="1"/>
      <c r="HSF91" s="1"/>
      <c r="HSG91" s="1"/>
      <c r="HSH91" s="1"/>
      <c r="HSI91" s="1"/>
      <c r="HSJ91" s="1"/>
      <c r="HSK91" s="1"/>
      <c r="HSL91" s="1"/>
      <c r="HSM91" s="1"/>
      <c r="HSN91" s="1"/>
      <c r="HSO91" s="1"/>
      <c r="HSP91" s="1"/>
      <c r="HSQ91" s="1"/>
      <c r="HSR91" s="1"/>
      <c r="HSS91" s="1"/>
      <c r="HST91" s="1"/>
      <c r="HSU91" s="1"/>
      <c r="HSV91" s="1"/>
      <c r="HSW91" s="1"/>
      <c r="HSX91" s="1"/>
      <c r="HSY91" s="1"/>
      <c r="HSZ91" s="1"/>
      <c r="HTA91" s="1"/>
      <c r="HTB91" s="1"/>
      <c r="HTC91" s="1"/>
      <c r="HTD91" s="1"/>
      <c r="HTE91" s="1"/>
      <c r="HTF91" s="1"/>
      <c r="HTG91" s="1"/>
      <c r="HTH91" s="1"/>
      <c r="HTI91" s="1"/>
      <c r="HTJ91" s="1"/>
      <c r="HTK91" s="1"/>
      <c r="HTL91" s="1"/>
      <c r="HTM91" s="1"/>
      <c r="HTN91" s="1"/>
      <c r="HTO91" s="1"/>
      <c r="HTP91" s="1"/>
      <c r="HTQ91" s="1"/>
      <c r="HTR91" s="1"/>
      <c r="HTS91" s="1"/>
      <c r="HTT91" s="1"/>
      <c r="HTU91" s="1"/>
      <c r="HTV91" s="1"/>
      <c r="HTW91" s="1"/>
      <c r="HTX91" s="1"/>
      <c r="HTY91" s="1"/>
      <c r="HTZ91" s="1"/>
      <c r="HUA91" s="1"/>
      <c r="HUB91" s="1"/>
      <c r="HUC91" s="1"/>
      <c r="HUD91" s="1"/>
      <c r="HUE91" s="1"/>
      <c r="HUF91" s="1"/>
      <c r="HUG91" s="1"/>
      <c r="HUH91" s="1"/>
      <c r="HUI91" s="1"/>
      <c r="HUJ91" s="1"/>
      <c r="HUK91" s="1"/>
      <c r="HUL91" s="1"/>
      <c r="HUM91" s="1"/>
      <c r="HUN91" s="1"/>
      <c r="HUO91" s="1"/>
      <c r="HUP91" s="1"/>
      <c r="HUQ91" s="1"/>
      <c r="HUR91" s="1"/>
      <c r="HUS91" s="1"/>
      <c r="HUT91" s="1"/>
      <c r="HUU91" s="1"/>
      <c r="HUV91" s="1"/>
      <c r="HUW91" s="1"/>
      <c r="HUX91" s="1"/>
      <c r="HUY91" s="1"/>
      <c r="HUZ91" s="1"/>
      <c r="HVA91" s="1"/>
      <c r="HVB91" s="1"/>
      <c r="HVC91" s="1"/>
      <c r="HVD91" s="1"/>
      <c r="HVE91" s="1"/>
      <c r="HVF91" s="1"/>
      <c r="HVG91" s="1"/>
      <c r="HVH91" s="1"/>
      <c r="HVI91" s="1"/>
      <c r="HVJ91" s="1"/>
      <c r="HVK91" s="1"/>
      <c r="HVL91" s="1"/>
      <c r="HVM91" s="1"/>
      <c r="HVN91" s="1"/>
      <c r="HVO91" s="1"/>
      <c r="HVP91" s="1"/>
      <c r="HVQ91" s="1"/>
      <c r="HVR91" s="1"/>
      <c r="HVS91" s="1"/>
      <c r="HVT91" s="1"/>
      <c r="HVU91" s="1"/>
      <c r="HVV91" s="1"/>
      <c r="HVW91" s="1"/>
      <c r="HVX91" s="1"/>
      <c r="HVY91" s="1"/>
      <c r="HVZ91" s="1"/>
      <c r="HWA91" s="1"/>
      <c r="HWB91" s="1"/>
      <c r="HWC91" s="1"/>
      <c r="HWD91" s="1"/>
      <c r="HWE91" s="1"/>
      <c r="HWF91" s="1"/>
      <c r="HWG91" s="1"/>
      <c r="HWH91" s="1"/>
      <c r="HWI91" s="1"/>
      <c r="HWJ91" s="1"/>
      <c r="HWK91" s="1"/>
      <c r="HWL91" s="1"/>
      <c r="HWM91" s="1"/>
      <c r="HWN91" s="1"/>
      <c r="HWO91" s="1"/>
      <c r="HWP91" s="1"/>
      <c r="HWQ91" s="1"/>
      <c r="HWR91" s="1"/>
      <c r="HWS91" s="1"/>
      <c r="HWT91" s="1"/>
      <c r="HWU91" s="1"/>
      <c r="HWV91" s="1"/>
      <c r="HWW91" s="1"/>
      <c r="HWX91" s="1"/>
      <c r="HWY91" s="1"/>
      <c r="HWZ91" s="1"/>
      <c r="HXA91" s="1"/>
    </row>
    <row r="92" spans="1:6033" s="16" customFormat="1">
      <c r="A92" s="14"/>
      <c r="B92" s="15"/>
      <c r="C92" s="14"/>
      <c r="D92" s="1"/>
      <c r="E92" s="1"/>
      <c r="F92" s="1"/>
      <c r="G92" s="1"/>
      <c r="H92" s="1"/>
      <c r="I92" s="1"/>
      <c r="J92" s="22"/>
      <c r="K92" s="22"/>
      <c r="L92" s="22"/>
      <c r="M92" s="22"/>
      <c r="N92" s="22"/>
      <c r="O92" s="57"/>
      <c r="P92" s="57"/>
      <c r="Q92" s="57"/>
      <c r="R92" s="57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  <c r="AOH92" s="1"/>
      <c r="AOI92" s="1"/>
      <c r="AOJ92" s="1"/>
      <c r="AOK92" s="1"/>
      <c r="AOL92" s="1"/>
      <c r="AOM92" s="1"/>
      <c r="AON92" s="1"/>
      <c r="AOO92" s="1"/>
      <c r="AOP92" s="1"/>
      <c r="AOQ92" s="1"/>
      <c r="AOR92" s="1"/>
      <c r="AOS92" s="1"/>
      <c r="AOT92" s="1"/>
      <c r="AOU92" s="1"/>
      <c r="AOV92" s="1"/>
      <c r="AOW92" s="1"/>
      <c r="AOX92" s="1"/>
      <c r="AOY92" s="1"/>
      <c r="AOZ92" s="1"/>
      <c r="APA92" s="1"/>
      <c r="APB92" s="1"/>
      <c r="APC92" s="1"/>
      <c r="APD92" s="1"/>
      <c r="APE92" s="1"/>
      <c r="APF92" s="1"/>
      <c r="APG92" s="1"/>
      <c r="APH92" s="1"/>
      <c r="API92" s="1"/>
      <c r="APJ92" s="1"/>
      <c r="APK92" s="1"/>
      <c r="APL92" s="1"/>
      <c r="APM92" s="1"/>
      <c r="APN92" s="1"/>
      <c r="APO92" s="1"/>
      <c r="APP92" s="1"/>
      <c r="APQ92" s="1"/>
      <c r="APR92" s="1"/>
      <c r="APS92" s="1"/>
      <c r="APT92" s="1"/>
      <c r="APU92" s="1"/>
      <c r="APV92" s="1"/>
      <c r="APW92" s="1"/>
      <c r="APX92" s="1"/>
      <c r="APY92" s="1"/>
      <c r="APZ92" s="1"/>
      <c r="AQA92" s="1"/>
      <c r="AQB92" s="1"/>
      <c r="AQC92" s="1"/>
      <c r="AQD92" s="1"/>
      <c r="AQE92" s="1"/>
      <c r="AQF92" s="1"/>
      <c r="AQG92" s="1"/>
      <c r="AQH92" s="1"/>
      <c r="AQI92" s="1"/>
      <c r="AQJ92" s="1"/>
      <c r="AQK92" s="1"/>
      <c r="AQL92" s="1"/>
      <c r="AQM92" s="1"/>
      <c r="AQN92" s="1"/>
      <c r="AQO92" s="1"/>
      <c r="AQP92" s="1"/>
      <c r="AQQ92" s="1"/>
      <c r="AQR92" s="1"/>
      <c r="AQS92" s="1"/>
      <c r="AQT92" s="1"/>
      <c r="AQU92" s="1"/>
      <c r="AQV92" s="1"/>
      <c r="AQW92" s="1"/>
      <c r="AQX92" s="1"/>
      <c r="AQY92" s="1"/>
      <c r="AQZ92" s="1"/>
      <c r="ARA92" s="1"/>
      <c r="ARB92" s="1"/>
      <c r="ARC92" s="1"/>
      <c r="ARD92" s="1"/>
      <c r="ARE92" s="1"/>
      <c r="ARF92" s="1"/>
      <c r="ARG92" s="1"/>
      <c r="ARH92" s="1"/>
      <c r="ARI92" s="1"/>
      <c r="ARJ92" s="1"/>
      <c r="ARK92" s="1"/>
      <c r="ARL92" s="1"/>
      <c r="ARM92" s="1"/>
      <c r="ARN92" s="1"/>
      <c r="ARO92" s="1"/>
      <c r="ARP92" s="1"/>
      <c r="ARQ92" s="1"/>
      <c r="ARR92" s="1"/>
      <c r="ARS92" s="1"/>
      <c r="ART92" s="1"/>
      <c r="ARU92" s="1"/>
      <c r="ARV92" s="1"/>
      <c r="ARW92" s="1"/>
      <c r="ARX92" s="1"/>
      <c r="ARY92" s="1"/>
      <c r="ARZ92" s="1"/>
      <c r="ASA92" s="1"/>
      <c r="ASB92" s="1"/>
      <c r="ASC92" s="1"/>
      <c r="ASD92" s="1"/>
      <c r="ASE92" s="1"/>
      <c r="ASF92" s="1"/>
      <c r="ASG92" s="1"/>
      <c r="ASH92" s="1"/>
      <c r="ASI92" s="1"/>
      <c r="ASJ92" s="1"/>
      <c r="ASK92" s="1"/>
      <c r="ASL92" s="1"/>
      <c r="ASM92" s="1"/>
      <c r="ASN92" s="1"/>
      <c r="ASO92" s="1"/>
      <c r="ASP92" s="1"/>
      <c r="ASQ92" s="1"/>
      <c r="ASR92" s="1"/>
      <c r="ASS92" s="1"/>
      <c r="AST92" s="1"/>
      <c r="ASU92" s="1"/>
      <c r="ASV92" s="1"/>
      <c r="ASW92" s="1"/>
      <c r="ASX92" s="1"/>
      <c r="ASY92" s="1"/>
      <c r="ASZ92" s="1"/>
      <c r="ATA92" s="1"/>
      <c r="ATB92" s="1"/>
      <c r="ATC92" s="1"/>
      <c r="ATD92" s="1"/>
      <c r="ATE92" s="1"/>
      <c r="ATF92" s="1"/>
      <c r="ATG92" s="1"/>
      <c r="ATH92" s="1"/>
      <c r="ATI92" s="1"/>
      <c r="ATJ92" s="1"/>
      <c r="ATK92" s="1"/>
      <c r="ATL92" s="1"/>
      <c r="ATM92" s="1"/>
      <c r="ATN92" s="1"/>
      <c r="ATO92" s="1"/>
      <c r="ATP92" s="1"/>
      <c r="ATQ92" s="1"/>
      <c r="ATR92" s="1"/>
      <c r="ATS92" s="1"/>
      <c r="ATT92" s="1"/>
      <c r="ATU92" s="1"/>
      <c r="ATV92" s="1"/>
      <c r="ATW92" s="1"/>
      <c r="ATX92" s="1"/>
      <c r="ATY92" s="1"/>
      <c r="ATZ92" s="1"/>
      <c r="AUA92" s="1"/>
      <c r="AUB92" s="1"/>
      <c r="AUC92" s="1"/>
      <c r="AUD92" s="1"/>
      <c r="AUE92" s="1"/>
      <c r="AUF92" s="1"/>
      <c r="AUG92" s="1"/>
      <c r="AUH92" s="1"/>
      <c r="AUI92" s="1"/>
      <c r="AUJ92" s="1"/>
      <c r="AUK92" s="1"/>
      <c r="AUL92" s="1"/>
      <c r="AUM92" s="1"/>
      <c r="AUN92" s="1"/>
      <c r="AUO92" s="1"/>
      <c r="AUP92" s="1"/>
      <c r="AUQ92" s="1"/>
      <c r="AUR92" s="1"/>
      <c r="AUS92" s="1"/>
      <c r="AUT92" s="1"/>
      <c r="AUU92" s="1"/>
      <c r="AUV92" s="1"/>
      <c r="AUW92" s="1"/>
      <c r="AUX92" s="1"/>
      <c r="AUY92" s="1"/>
      <c r="AUZ92" s="1"/>
      <c r="AVA92" s="1"/>
      <c r="AVB92" s="1"/>
      <c r="AVC92" s="1"/>
      <c r="AVD92" s="1"/>
      <c r="AVE92" s="1"/>
      <c r="AVF92" s="1"/>
      <c r="AVG92" s="1"/>
      <c r="AVH92" s="1"/>
      <c r="AVI92" s="1"/>
      <c r="AVJ92" s="1"/>
      <c r="AVK92" s="1"/>
      <c r="AVL92" s="1"/>
      <c r="AVM92" s="1"/>
      <c r="AVN92" s="1"/>
      <c r="AVO92" s="1"/>
      <c r="AVP92" s="1"/>
      <c r="AVQ92" s="1"/>
      <c r="AVR92" s="1"/>
      <c r="AVS92" s="1"/>
      <c r="AVT92" s="1"/>
      <c r="AVU92" s="1"/>
      <c r="AVV92" s="1"/>
      <c r="AVW92" s="1"/>
      <c r="AVX92" s="1"/>
      <c r="AVY92" s="1"/>
      <c r="AVZ92" s="1"/>
      <c r="AWA92" s="1"/>
      <c r="AWB92" s="1"/>
      <c r="AWC92" s="1"/>
      <c r="AWD92" s="1"/>
      <c r="AWE92" s="1"/>
      <c r="AWF92" s="1"/>
      <c r="AWG92" s="1"/>
      <c r="AWH92" s="1"/>
      <c r="AWI92" s="1"/>
      <c r="AWJ92" s="1"/>
      <c r="AWK92" s="1"/>
      <c r="AWL92" s="1"/>
      <c r="AWM92" s="1"/>
      <c r="AWN92" s="1"/>
      <c r="AWO92" s="1"/>
      <c r="AWP92" s="1"/>
      <c r="AWQ92" s="1"/>
      <c r="AWR92" s="1"/>
      <c r="AWS92" s="1"/>
      <c r="AWT92" s="1"/>
      <c r="AWU92" s="1"/>
      <c r="AWV92" s="1"/>
      <c r="AWW92" s="1"/>
      <c r="AWX92" s="1"/>
      <c r="AWY92" s="1"/>
      <c r="AWZ92" s="1"/>
      <c r="AXA92" s="1"/>
      <c r="AXB92" s="1"/>
      <c r="AXC92" s="1"/>
      <c r="AXD92" s="1"/>
      <c r="AXE92" s="1"/>
      <c r="AXF92" s="1"/>
      <c r="AXG92" s="1"/>
      <c r="AXH92" s="1"/>
      <c r="AXI92" s="1"/>
      <c r="AXJ92" s="1"/>
      <c r="AXK92" s="1"/>
      <c r="AXL92" s="1"/>
      <c r="AXM92" s="1"/>
      <c r="AXN92" s="1"/>
      <c r="AXO92" s="1"/>
      <c r="AXP92" s="1"/>
      <c r="AXQ92" s="1"/>
      <c r="AXR92" s="1"/>
      <c r="AXS92" s="1"/>
      <c r="AXT92" s="1"/>
      <c r="AXU92" s="1"/>
      <c r="AXV92" s="1"/>
      <c r="AXW92" s="1"/>
      <c r="AXX92" s="1"/>
      <c r="AXY92" s="1"/>
      <c r="AXZ92" s="1"/>
      <c r="AYA92" s="1"/>
      <c r="AYB92" s="1"/>
      <c r="AYC92" s="1"/>
      <c r="AYD92" s="1"/>
      <c r="AYE92" s="1"/>
      <c r="AYF92" s="1"/>
      <c r="AYG92" s="1"/>
      <c r="AYH92" s="1"/>
      <c r="AYI92" s="1"/>
      <c r="AYJ92" s="1"/>
      <c r="AYK92" s="1"/>
      <c r="AYL92" s="1"/>
      <c r="AYM92" s="1"/>
      <c r="AYN92" s="1"/>
      <c r="AYO92" s="1"/>
      <c r="AYP92" s="1"/>
      <c r="AYQ92" s="1"/>
      <c r="AYR92" s="1"/>
      <c r="AYS92" s="1"/>
      <c r="AYT92" s="1"/>
      <c r="AYU92" s="1"/>
      <c r="AYV92" s="1"/>
      <c r="AYW92" s="1"/>
      <c r="AYX92" s="1"/>
      <c r="AYY92" s="1"/>
      <c r="AYZ92" s="1"/>
      <c r="AZA92" s="1"/>
      <c r="AZB92" s="1"/>
      <c r="AZC92" s="1"/>
      <c r="AZD92" s="1"/>
      <c r="AZE92" s="1"/>
      <c r="AZF92" s="1"/>
      <c r="AZG92" s="1"/>
      <c r="AZH92" s="1"/>
      <c r="AZI92" s="1"/>
      <c r="AZJ92" s="1"/>
      <c r="AZK92" s="1"/>
      <c r="AZL92" s="1"/>
      <c r="AZM92" s="1"/>
      <c r="AZN92" s="1"/>
      <c r="AZO92" s="1"/>
      <c r="AZP92" s="1"/>
      <c r="AZQ92" s="1"/>
      <c r="AZR92" s="1"/>
      <c r="AZS92" s="1"/>
      <c r="AZT92" s="1"/>
      <c r="AZU92" s="1"/>
      <c r="AZV92" s="1"/>
      <c r="AZW92" s="1"/>
      <c r="AZX92" s="1"/>
      <c r="AZY92" s="1"/>
      <c r="AZZ92" s="1"/>
      <c r="BAA92" s="1"/>
      <c r="BAB92" s="1"/>
      <c r="BAC92" s="1"/>
      <c r="BAD92" s="1"/>
      <c r="BAE92" s="1"/>
      <c r="BAF92" s="1"/>
      <c r="BAG92" s="1"/>
      <c r="BAH92" s="1"/>
      <c r="BAI92" s="1"/>
      <c r="BAJ92" s="1"/>
      <c r="BAK92" s="1"/>
      <c r="BAL92" s="1"/>
      <c r="BAM92" s="1"/>
      <c r="BAN92" s="1"/>
      <c r="BAO92" s="1"/>
      <c r="BAP92" s="1"/>
      <c r="BAQ92" s="1"/>
      <c r="BAR92" s="1"/>
      <c r="BAS92" s="1"/>
      <c r="BAT92" s="1"/>
      <c r="BAU92" s="1"/>
      <c r="BAV92" s="1"/>
      <c r="BAW92" s="1"/>
      <c r="BAX92" s="1"/>
      <c r="BAY92" s="1"/>
      <c r="BAZ92" s="1"/>
      <c r="BBA92" s="1"/>
      <c r="BBB92" s="1"/>
      <c r="BBC92" s="1"/>
      <c r="BBD92" s="1"/>
      <c r="BBE92" s="1"/>
      <c r="BBF92" s="1"/>
      <c r="BBG92" s="1"/>
      <c r="BBH92" s="1"/>
      <c r="BBI92" s="1"/>
      <c r="BBJ92" s="1"/>
      <c r="BBK92" s="1"/>
      <c r="BBL92" s="1"/>
      <c r="BBM92" s="1"/>
      <c r="BBN92" s="1"/>
      <c r="BBO92" s="1"/>
      <c r="BBP92" s="1"/>
      <c r="BBQ92" s="1"/>
      <c r="BBR92" s="1"/>
      <c r="BBS92" s="1"/>
      <c r="BBT92" s="1"/>
      <c r="BBU92" s="1"/>
      <c r="BBV92" s="1"/>
      <c r="BBW92" s="1"/>
      <c r="BBX92" s="1"/>
      <c r="BBY92" s="1"/>
      <c r="BBZ92" s="1"/>
      <c r="BCA92" s="1"/>
      <c r="BCB92" s="1"/>
      <c r="BCC92" s="1"/>
      <c r="BCD92" s="1"/>
      <c r="BCE92" s="1"/>
      <c r="BCF92" s="1"/>
      <c r="BCG92" s="1"/>
      <c r="BCH92" s="1"/>
      <c r="BCI92" s="1"/>
      <c r="BCJ92" s="1"/>
      <c r="BCK92" s="1"/>
      <c r="BCL92" s="1"/>
      <c r="BCM92" s="1"/>
      <c r="BCN92" s="1"/>
      <c r="BCO92" s="1"/>
      <c r="BCP92" s="1"/>
      <c r="BCQ92" s="1"/>
      <c r="BCR92" s="1"/>
      <c r="BCS92" s="1"/>
      <c r="BCT92" s="1"/>
      <c r="BCU92" s="1"/>
      <c r="BCV92" s="1"/>
      <c r="BCW92" s="1"/>
      <c r="BCX92" s="1"/>
      <c r="BCY92" s="1"/>
      <c r="BCZ92" s="1"/>
      <c r="BDA92" s="1"/>
      <c r="BDB92" s="1"/>
      <c r="BDC92" s="1"/>
      <c r="BDD92" s="1"/>
      <c r="BDE92" s="1"/>
      <c r="BDF92" s="1"/>
      <c r="BDG92" s="1"/>
      <c r="BDH92" s="1"/>
      <c r="BDI92" s="1"/>
      <c r="BDJ92" s="1"/>
      <c r="BDK92" s="1"/>
      <c r="BDL92" s="1"/>
      <c r="BDM92" s="1"/>
      <c r="BDN92" s="1"/>
      <c r="BDO92" s="1"/>
      <c r="BDP92" s="1"/>
      <c r="BDQ92" s="1"/>
      <c r="BDR92" s="1"/>
      <c r="BDS92" s="1"/>
      <c r="BDT92" s="1"/>
      <c r="BDU92" s="1"/>
      <c r="BDV92" s="1"/>
      <c r="BDW92" s="1"/>
      <c r="BDX92" s="1"/>
      <c r="BDY92" s="1"/>
      <c r="BDZ92" s="1"/>
      <c r="BEA92" s="1"/>
      <c r="BEB92" s="1"/>
      <c r="BEC92" s="1"/>
      <c r="BED92" s="1"/>
      <c r="BEE92" s="1"/>
      <c r="BEF92" s="1"/>
      <c r="BEG92" s="1"/>
      <c r="BEH92" s="1"/>
      <c r="BEI92" s="1"/>
      <c r="BEJ92" s="1"/>
      <c r="BEK92" s="1"/>
      <c r="BEL92" s="1"/>
      <c r="BEM92" s="1"/>
      <c r="BEN92" s="1"/>
      <c r="BEO92" s="1"/>
      <c r="BEP92" s="1"/>
      <c r="BEQ92" s="1"/>
      <c r="BER92" s="1"/>
      <c r="BES92" s="1"/>
      <c r="BET92" s="1"/>
      <c r="BEU92" s="1"/>
      <c r="BEV92" s="1"/>
      <c r="BEW92" s="1"/>
      <c r="BEX92" s="1"/>
      <c r="BEY92" s="1"/>
      <c r="BEZ92" s="1"/>
      <c r="BFA92" s="1"/>
      <c r="BFB92" s="1"/>
      <c r="BFC92" s="1"/>
      <c r="BFD92" s="1"/>
      <c r="BFE92" s="1"/>
      <c r="BFF92" s="1"/>
      <c r="BFG92" s="1"/>
      <c r="BFH92" s="1"/>
      <c r="BFI92" s="1"/>
      <c r="BFJ92" s="1"/>
      <c r="BFK92" s="1"/>
      <c r="BFL92" s="1"/>
      <c r="BFM92" s="1"/>
      <c r="BFN92" s="1"/>
      <c r="BFO92" s="1"/>
      <c r="BFP92" s="1"/>
      <c r="BFQ92" s="1"/>
      <c r="BFR92" s="1"/>
      <c r="BFS92" s="1"/>
      <c r="BFT92" s="1"/>
      <c r="BFU92" s="1"/>
      <c r="BFV92" s="1"/>
      <c r="BFW92" s="1"/>
      <c r="BFX92" s="1"/>
      <c r="BFY92" s="1"/>
      <c r="BFZ92" s="1"/>
      <c r="BGA92" s="1"/>
      <c r="BGB92" s="1"/>
      <c r="BGC92" s="1"/>
      <c r="BGD92" s="1"/>
      <c r="BGE92" s="1"/>
      <c r="BGF92" s="1"/>
      <c r="BGG92" s="1"/>
      <c r="BGH92" s="1"/>
      <c r="BGI92" s="1"/>
      <c r="BGJ92" s="1"/>
      <c r="BGK92" s="1"/>
      <c r="BGL92" s="1"/>
      <c r="BGM92" s="1"/>
      <c r="BGN92" s="1"/>
      <c r="BGO92" s="1"/>
      <c r="BGP92" s="1"/>
      <c r="BGQ92" s="1"/>
      <c r="BGR92" s="1"/>
      <c r="BGS92" s="1"/>
      <c r="BGT92" s="1"/>
      <c r="BGU92" s="1"/>
      <c r="BGV92" s="1"/>
      <c r="BGW92" s="1"/>
      <c r="BGX92" s="1"/>
      <c r="BGY92" s="1"/>
      <c r="BGZ92" s="1"/>
      <c r="BHA92" s="1"/>
      <c r="BHB92" s="1"/>
      <c r="BHC92" s="1"/>
      <c r="BHD92" s="1"/>
      <c r="BHE92" s="1"/>
      <c r="BHF92" s="1"/>
      <c r="BHG92" s="1"/>
      <c r="BHH92" s="1"/>
      <c r="BHI92" s="1"/>
      <c r="BHJ92" s="1"/>
      <c r="BHK92" s="1"/>
      <c r="BHL92" s="1"/>
      <c r="BHM92" s="1"/>
      <c r="BHN92" s="1"/>
      <c r="BHO92" s="1"/>
      <c r="BHP92" s="1"/>
      <c r="BHQ92" s="1"/>
      <c r="BHR92" s="1"/>
      <c r="BHS92" s="1"/>
      <c r="BHT92" s="1"/>
      <c r="BHU92" s="1"/>
      <c r="BHV92" s="1"/>
      <c r="BHW92" s="1"/>
      <c r="BHX92" s="1"/>
      <c r="BHY92" s="1"/>
      <c r="BHZ92" s="1"/>
      <c r="BIA92" s="1"/>
      <c r="BIB92" s="1"/>
      <c r="BIC92" s="1"/>
      <c r="BID92" s="1"/>
      <c r="BIE92" s="1"/>
      <c r="BIF92" s="1"/>
      <c r="BIG92" s="1"/>
      <c r="BIH92" s="1"/>
      <c r="BII92" s="1"/>
      <c r="BIJ92" s="1"/>
      <c r="BIK92" s="1"/>
      <c r="BIL92" s="1"/>
      <c r="BIM92" s="1"/>
      <c r="BIN92" s="1"/>
      <c r="BIO92" s="1"/>
      <c r="BIP92" s="1"/>
      <c r="BIQ92" s="1"/>
      <c r="BIR92" s="1"/>
      <c r="BIS92" s="1"/>
      <c r="BIT92" s="1"/>
      <c r="BIU92" s="1"/>
      <c r="BIV92" s="1"/>
      <c r="BIW92" s="1"/>
      <c r="BIX92" s="1"/>
      <c r="BIY92" s="1"/>
      <c r="BIZ92" s="1"/>
      <c r="BJA92" s="1"/>
      <c r="BJB92" s="1"/>
      <c r="BJC92" s="1"/>
      <c r="BJD92" s="1"/>
      <c r="BJE92" s="1"/>
      <c r="BJF92" s="1"/>
      <c r="BJG92" s="1"/>
      <c r="BJH92" s="1"/>
      <c r="BJI92" s="1"/>
      <c r="BJJ92" s="1"/>
      <c r="BJK92" s="1"/>
      <c r="BJL92" s="1"/>
      <c r="BJM92" s="1"/>
      <c r="BJN92" s="1"/>
      <c r="BJO92" s="1"/>
      <c r="BJP92" s="1"/>
      <c r="BJQ92" s="1"/>
      <c r="BJR92" s="1"/>
      <c r="BJS92" s="1"/>
      <c r="BJT92" s="1"/>
      <c r="BJU92" s="1"/>
      <c r="BJV92" s="1"/>
      <c r="BJW92" s="1"/>
      <c r="BJX92" s="1"/>
      <c r="BJY92" s="1"/>
      <c r="BJZ92" s="1"/>
      <c r="BKA92" s="1"/>
      <c r="BKB92" s="1"/>
      <c r="BKC92" s="1"/>
      <c r="BKD92" s="1"/>
      <c r="BKE92" s="1"/>
      <c r="BKF92" s="1"/>
      <c r="BKG92" s="1"/>
      <c r="BKH92" s="1"/>
      <c r="BKI92" s="1"/>
      <c r="BKJ92" s="1"/>
      <c r="BKK92" s="1"/>
      <c r="BKL92" s="1"/>
      <c r="BKM92" s="1"/>
      <c r="BKN92" s="1"/>
      <c r="BKO92" s="1"/>
      <c r="BKP92" s="1"/>
      <c r="BKQ92" s="1"/>
      <c r="BKR92" s="1"/>
      <c r="BKS92" s="1"/>
      <c r="BKT92" s="1"/>
      <c r="BKU92" s="1"/>
      <c r="BKV92" s="1"/>
      <c r="BKW92" s="1"/>
      <c r="BKX92" s="1"/>
      <c r="BKY92" s="1"/>
      <c r="BKZ92" s="1"/>
      <c r="BLA92" s="1"/>
      <c r="BLB92" s="1"/>
      <c r="BLC92" s="1"/>
      <c r="BLD92" s="1"/>
      <c r="BLE92" s="1"/>
      <c r="BLF92" s="1"/>
      <c r="BLG92" s="1"/>
      <c r="BLH92" s="1"/>
      <c r="BLI92" s="1"/>
      <c r="BLJ92" s="1"/>
      <c r="BLK92" s="1"/>
      <c r="BLL92" s="1"/>
      <c r="BLM92" s="1"/>
      <c r="BLN92" s="1"/>
      <c r="BLO92" s="1"/>
      <c r="BLP92" s="1"/>
      <c r="BLQ92" s="1"/>
      <c r="BLR92" s="1"/>
      <c r="BLS92" s="1"/>
      <c r="BLT92" s="1"/>
      <c r="BLU92" s="1"/>
      <c r="BLV92" s="1"/>
      <c r="BLW92" s="1"/>
      <c r="BLX92" s="1"/>
      <c r="BLY92" s="1"/>
      <c r="BLZ92" s="1"/>
      <c r="BMA92" s="1"/>
      <c r="BMB92" s="1"/>
      <c r="BMC92" s="1"/>
      <c r="BMD92" s="1"/>
      <c r="BME92" s="1"/>
      <c r="BMF92" s="1"/>
      <c r="BMG92" s="1"/>
      <c r="BMH92" s="1"/>
      <c r="BMI92" s="1"/>
      <c r="BMJ92" s="1"/>
      <c r="BMK92" s="1"/>
      <c r="BML92" s="1"/>
      <c r="BMM92" s="1"/>
      <c r="BMN92" s="1"/>
      <c r="BMO92" s="1"/>
      <c r="BMP92" s="1"/>
      <c r="BMQ92" s="1"/>
      <c r="BMR92" s="1"/>
      <c r="BMS92" s="1"/>
      <c r="BMT92" s="1"/>
      <c r="BMU92" s="1"/>
      <c r="BMV92" s="1"/>
      <c r="BMW92" s="1"/>
      <c r="BMX92" s="1"/>
      <c r="BMY92" s="1"/>
      <c r="BMZ92" s="1"/>
      <c r="BNA92" s="1"/>
      <c r="BNB92" s="1"/>
      <c r="BNC92" s="1"/>
      <c r="BND92" s="1"/>
      <c r="BNE92" s="1"/>
      <c r="BNF92" s="1"/>
      <c r="BNG92" s="1"/>
      <c r="BNH92" s="1"/>
      <c r="BNI92" s="1"/>
      <c r="BNJ92" s="1"/>
      <c r="BNK92" s="1"/>
      <c r="BNL92" s="1"/>
      <c r="BNM92" s="1"/>
      <c r="BNN92" s="1"/>
      <c r="BNO92" s="1"/>
      <c r="BNP92" s="1"/>
      <c r="BNQ92" s="1"/>
      <c r="BNR92" s="1"/>
      <c r="BNS92" s="1"/>
      <c r="BNT92" s="1"/>
      <c r="BNU92" s="1"/>
      <c r="BNV92" s="1"/>
      <c r="BNW92" s="1"/>
      <c r="BNX92" s="1"/>
      <c r="BNY92" s="1"/>
      <c r="BNZ92" s="1"/>
      <c r="BOA92" s="1"/>
      <c r="BOB92" s="1"/>
      <c r="BOC92" s="1"/>
      <c r="BOD92" s="1"/>
      <c r="BOE92" s="1"/>
      <c r="BOF92" s="1"/>
      <c r="BOG92" s="1"/>
      <c r="BOH92" s="1"/>
      <c r="BOI92" s="1"/>
      <c r="BOJ92" s="1"/>
      <c r="BOK92" s="1"/>
      <c r="BOL92" s="1"/>
      <c r="BOM92" s="1"/>
      <c r="BON92" s="1"/>
      <c r="BOO92" s="1"/>
      <c r="BOP92" s="1"/>
      <c r="BOQ92" s="1"/>
      <c r="BOR92" s="1"/>
      <c r="BOS92" s="1"/>
      <c r="BOT92" s="1"/>
      <c r="BOU92" s="1"/>
      <c r="BOV92" s="1"/>
      <c r="BOW92" s="1"/>
      <c r="BOX92" s="1"/>
      <c r="BOY92" s="1"/>
      <c r="BOZ92" s="1"/>
      <c r="BPA92" s="1"/>
      <c r="BPB92" s="1"/>
      <c r="BPC92" s="1"/>
      <c r="BPD92" s="1"/>
      <c r="BPE92" s="1"/>
      <c r="BPF92" s="1"/>
      <c r="BPG92" s="1"/>
      <c r="BPH92" s="1"/>
      <c r="BPI92" s="1"/>
      <c r="BPJ92" s="1"/>
      <c r="BPK92" s="1"/>
      <c r="BPL92" s="1"/>
      <c r="BPM92" s="1"/>
      <c r="BPN92" s="1"/>
      <c r="BPO92" s="1"/>
      <c r="BPP92" s="1"/>
      <c r="BPQ92" s="1"/>
      <c r="BPR92" s="1"/>
      <c r="BPS92" s="1"/>
      <c r="BPT92" s="1"/>
      <c r="BPU92" s="1"/>
      <c r="BPV92" s="1"/>
      <c r="BPW92" s="1"/>
      <c r="BPX92" s="1"/>
      <c r="BPY92" s="1"/>
      <c r="BPZ92" s="1"/>
      <c r="BQA92" s="1"/>
      <c r="BQB92" s="1"/>
      <c r="BQC92" s="1"/>
      <c r="BQD92" s="1"/>
      <c r="BQE92" s="1"/>
      <c r="BQF92" s="1"/>
      <c r="BQG92" s="1"/>
      <c r="BQH92" s="1"/>
      <c r="BQI92" s="1"/>
      <c r="BQJ92" s="1"/>
      <c r="BQK92" s="1"/>
      <c r="BQL92" s="1"/>
      <c r="BQM92" s="1"/>
      <c r="BQN92" s="1"/>
      <c r="BQO92" s="1"/>
      <c r="BQP92" s="1"/>
      <c r="BQQ92" s="1"/>
      <c r="BQR92" s="1"/>
      <c r="BQS92" s="1"/>
      <c r="BQT92" s="1"/>
      <c r="BQU92" s="1"/>
      <c r="BQV92" s="1"/>
      <c r="BQW92" s="1"/>
      <c r="BQX92" s="1"/>
      <c r="BQY92" s="1"/>
      <c r="BQZ92" s="1"/>
      <c r="BRA92" s="1"/>
      <c r="BRB92" s="1"/>
      <c r="BRC92" s="1"/>
      <c r="BRD92" s="1"/>
      <c r="BRE92" s="1"/>
      <c r="BRF92" s="1"/>
      <c r="BRG92" s="1"/>
      <c r="BRH92" s="1"/>
      <c r="BRI92" s="1"/>
      <c r="BRJ92" s="1"/>
      <c r="BRK92" s="1"/>
      <c r="BRL92" s="1"/>
      <c r="BRM92" s="1"/>
      <c r="BRN92" s="1"/>
      <c r="BRO92" s="1"/>
      <c r="BRP92" s="1"/>
      <c r="BRQ92" s="1"/>
      <c r="BRR92" s="1"/>
      <c r="BRS92" s="1"/>
      <c r="BRT92" s="1"/>
      <c r="BRU92" s="1"/>
      <c r="BRV92" s="1"/>
      <c r="BRW92" s="1"/>
      <c r="BRX92" s="1"/>
      <c r="BRY92" s="1"/>
      <c r="BRZ92" s="1"/>
      <c r="BSA92" s="1"/>
      <c r="BSB92" s="1"/>
      <c r="BSC92" s="1"/>
      <c r="BSD92" s="1"/>
      <c r="BSE92" s="1"/>
      <c r="BSF92" s="1"/>
      <c r="BSG92" s="1"/>
      <c r="BSH92" s="1"/>
      <c r="BSI92" s="1"/>
      <c r="BSJ92" s="1"/>
      <c r="BSK92" s="1"/>
      <c r="BSL92" s="1"/>
      <c r="BSM92" s="1"/>
      <c r="BSN92" s="1"/>
      <c r="BSO92" s="1"/>
      <c r="BSP92" s="1"/>
      <c r="BSQ92" s="1"/>
      <c r="BSR92" s="1"/>
      <c r="BSS92" s="1"/>
      <c r="BST92" s="1"/>
      <c r="BSU92" s="1"/>
      <c r="BSV92" s="1"/>
      <c r="BSW92" s="1"/>
      <c r="BSX92" s="1"/>
      <c r="BSY92" s="1"/>
      <c r="BSZ92" s="1"/>
      <c r="BTA92" s="1"/>
      <c r="BTB92" s="1"/>
      <c r="BTC92" s="1"/>
      <c r="BTD92" s="1"/>
      <c r="BTE92" s="1"/>
      <c r="BTF92" s="1"/>
      <c r="BTG92" s="1"/>
      <c r="BTH92" s="1"/>
      <c r="BTI92" s="1"/>
      <c r="BTJ92" s="1"/>
      <c r="BTK92" s="1"/>
      <c r="BTL92" s="1"/>
      <c r="BTM92" s="1"/>
      <c r="BTN92" s="1"/>
      <c r="BTO92" s="1"/>
      <c r="BTP92" s="1"/>
      <c r="BTQ92" s="1"/>
      <c r="BTR92" s="1"/>
      <c r="BTS92" s="1"/>
      <c r="BTT92" s="1"/>
      <c r="BTU92" s="1"/>
      <c r="BTV92" s="1"/>
      <c r="BTW92" s="1"/>
      <c r="BTX92" s="1"/>
      <c r="BTY92" s="1"/>
      <c r="BTZ92" s="1"/>
      <c r="BUA92" s="1"/>
      <c r="BUB92" s="1"/>
      <c r="BUC92" s="1"/>
      <c r="BUD92" s="1"/>
      <c r="BUE92" s="1"/>
      <c r="BUF92" s="1"/>
      <c r="BUG92" s="1"/>
      <c r="BUH92" s="1"/>
      <c r="BUI92" s="1"/>
      <c r="BUJ92" s="1"/>
      <c r="BUK92" s="1"/>
      <c r="BUL92" s="1"/>
      <c r="BUM92" s="1"/>
      <c r="BUN92" s="1"/>
      <c r="BUO92" s="1"/>
      <c r="BUP92" s="1"/>
      <c r="BUQ92" s="1"/>
      <c r="BUR92" s="1"/>
      <c r="BUS92" s="1"/>
      <c r="BUT92" s="1"/>
      <c r="BUU92" s="1"/>
      <c r="BUV92" s="1"/>
      <c r="BUW92" s="1"/>
      <c r="BUX92" s="1"/>
      <c r="BUY92" s="1"/>
      <c r="BUZ92" s="1"/>
      <c r="BVA92" s="1"/>
      <c r="BVB92" s="1"/>
      <c r="BVC92" s="1"/>
      <c r="BVD92" s="1"/>
      <c r="BVE92" s="1"/>
      <c r="BVF92" s="1"/>
      <c r="BVG92" s="1"/>
      <c r="BVH92" s="1"/>
      <c r="BVI92" s="1"/>
      <c r="BVJ92" s="1"/>
      <c r="BVK92" s="1"/>
      <c r="BVL92" s="1"/>
      <c r="BVM92" s="1"/>
      <c r="BVN92" s="1"/>
      <c r="BVO92" s="1"/>
      <c r="BVP92" s="1"/>
      <c r="BVQ92" s="1"/>
      <c r="BVR92" s="1"/>
      <c r="BVS92" s="1"/>
      <c r="BVT92" s="1"/>
      <c r="BVU92" s="1"/>
      <c r="BVV92" s="1"/>
      <c r="BVW92" s="1"/>
      <c r="BVX92" s="1"/>
      <c r="BVY92" s="1"/>
      <c r="BVZ92" s="1"/>
      <c r="BWA92" s="1"/>
      <c r="BWB92" s="1"/>
      <c r="BWC92" s="1"/>
      <c r="BWD92" s="1"/>
      <c r="BWE92" s="1"/>
      <c r="BWF92" s="1"/>
      <c r="BWG92" s="1"/>
      <c r="BWH92" s="1"/>
      <c r="BWI92" s="1"/>
      <c r="BWJ92" s="1"/>
      <c r="BWK92" s="1"/>
      <c r="BWL92" s="1"/>
      <c r="BWM92" s="1"/>
      <c r="BWN92" s="1"/>
      <c r="BWO92" s="1"/>
      <c r="BWP92" s="1"/>
      <c r="BWQ92" s="1"/>
      <c r="BWR92" s="1"/>
      <c r="BWS92" s="1"/>
      <c r="BWT92" s="1"/>
      <c r="BWU92" s="1"/>
      <c r="BWV92" s="1"/>
      <c r="BWW92" s="1"/>
      <c r="BWX92" s="1"/>
      <c r="BWY92" s="1"/>
      <c r="BWZ92" s="1"/>
      <c r="BXA92" s="1"/>
      <c r="BXB92" s="1"/>
      <c r="BXC92" s="1"/>
      <c r="BXD92" s="1"/>
      <c r="BXE92" s="1"/>
      <c r="BXF92" s="1"/>
      <c r="BXG92" s="1"/>
      <c r="BXH92" s="1"/>
      <c r="BXI92" s="1"/>
      <c r="BXJ92" s="1"/>
      <c r="BXK92" s="1"/>
      <c r="BXL92" s="1"/>
      <c r="BXM92" s="1"/>
      <c r="BXN92" s="1"/>
      <c r="BXO92" s="1"/>
      <c r="BXP92" s="1"/>
      <c r="BXQ92" s="1"/>
      <c r="BXR92" s="1"/>
      <c r="BXS92" s="1"/>
      <c r="BXT92" s="1"/>
      <c r="BXU92" s="1"/>
      <c r="BXV92" s="1"/>
      <c r="BXW92" s="1"/>
      <c r="BXX92" s="1"/>
      <c r="BXY92" s="1"/>
      <c r="BXZ92" s="1"/>
      <c r="BYA92" s="1"/>
      <c r="BYB92" s="1"/>
      <c r="BYC92" s="1"/>
      <c r="BYD92" s="1"/>
      <c r="BYE92" s="1"/>
      <c r="BYF92" s="1"/>
      <c r="BYG92" s="1"/>
      <c r="BYH92" s="1"/>
      <c r="BYI92" s="1"/>
      <c r="BYJ92" s="1"/>
      <c r="BYK92" s="1"/>
      <c r="BYL92" s="1"/>
      <c r="BYM92" s="1"/>
      <c r="BYN92" s="1"/>
      <c r="BYO92" s="1"/>
      <c r="BYP92" s="1"/>
      <c r="BYQ92" s="1"/>
      <c r="BYR92" s="1"/>
      <c r="BYS92" s="1"/>
      <c r="BYT92" s="1"/>
      <c r="BYU92" s="1"/>
      <c r="BYV92" s="1"/>
      <c r="BYW92" s="1"/>
      <c r="BYX92" s="1"/>
      <c r="BYY92" s="1"/>
      <c r="BYZ92" s="1"/>
      <c r="BZA92" s="1"/>
      <c r="BZB92" s="1"/>
      <c r="BZC92" s="1"/>
      <c r="BZD92" s="1"/>
      <c r="BZE92" s="1"/>
      <c r="BZF92" s="1"/>
      <c r="BZG92" s="1"/>
      <c r="BZH92" s="1"/>
      <c r="BZI92" s="1"/>
      <c r="BZJ92" s="1"/>
      <c r="BZK92" s="1"/>
      <c r="BZL92" s="1"/>
      <c r="BZM92" s="1"/>
      <c r="BZN92" s="1"/>
      <c r="BZO92" s="1"/>
      <c r="BZP92" s="1"/>
      <c r="BZQ92" s="1"/>
      <c r="BZR92" s="1"/>
      <c r="BZS92" s="1"/>
      <c r="BZT92" s="1"/>
      <c r="BZU92" s="1"/>
      <c r="BZV92" s="1"/>
      <c r="BZW92" s="1"/>
      <c r="BZX92" s="1"/>
      <c r="BZY92" s="1"/>
      <c r="BZZ92" s="1"/>
      <c r="CAA92" s="1"/>
      <c r="CAB92" s="1"/>
      <c r="CAC92" s="1"/>
      <c r="CAD92" s="1"/>
      <c r="CAE92" s="1"/>
      <c r="CAF92" s="1"/>
      <c r="CAG92" s="1"/>
      <c r="CAH92" s="1"/>
      <c r="CAI92" s="1"/>
      <c r="CAJ92" s="1"/>
      <c r="CAK92" s="1"/>
      <c r="CAL92" s="1"/>
      <c r="CAM92" s="1"/>
      <c r="CAN92" s="1"/>
      <c r="CAO92" s="1"/>
      <c r="CAP92" s="1"/>
      <c r="CAQ92" s="1"/>
      <c r="CAR92" s="1"/>
      <c r="CAS92" s="1"/>
      <c r="CAT92" s="1"/>
      <c r="CAU92" s="1"/>
      <c r="CAV92" s="1"/>
      <c r="CAW92" s="1"/>
      <c r="CAX92" s="1"/>
      <c r="CAY92" s="1"/>
      <c r="CAZ92" s="1"/>
      <c r="CBA92" s="1"/>
      <c r="CBB92" s="1"/>
      <c r="CBC92" s="1"/>
      <c r="CBD92" s="1"/>
      <c r="CBE92" s="1"/>
      <c r="CBF92" s="1"/>
      <c r="CBG92" s="1"/>
      <c r="CBH92" s="1"/>
      <c r="CBI92" s="1"/>
      <c r="CBJ92" s="1"/>
      <c r="CBK92" s="1"/>
      <c r="CBL92" s="1"/>
      <c r="CBM92" s="1"/>
      <c r="CBN92" s="1"/>
      <c r="CBO92" s="1"/>
      <c r="CBP92" s="1"/>
      <c r="CBQ92" s="1"/>
      <c r="CBR92" s="1"/>
      <c r="CBS92" s="1"/>
      <c r="CBT92" s="1"/>
      <c r="CBU92" s="1"/>
      <c r="CBV92" s="1"/>
      <c r="CBW92" s="1"/>
      <c r="CBX92" s="1"/>
      <c r="CBY92" s="1"/>
      <c r="CBZ92" s="1"/>
      <c r="CCA92" s="1"/>
      <c r="CCB92" s="1"/>
      <c r="CCC92" s="1"/>
      <c r="CCD92" s="1"/>
      <c r="CCE92" s="1"/>
      <c r="CCF92" s="1"/>
      <c r="CCG92" s="1"/>
      <c r="CCH92" s="1"/>
      <c r="CCI92" s="1"/>
      <c r="CCJ92" s="1"/>
      <c r="CCK92" s="1"/>
      <c r="CCL92" s="1"/>
      <c r="CCM92" s="1"/>
      <c r="CCN92" s="1"/>
      <c r="CCO92" s="1"/>
      <c r="CCP92" s="1"/>
      <c r="CCQ92" s="1"/>
      <c r="CCR92" s="1"/>
      <c r="CCS92" s="1"/>
      <c r="CCT92" s="1"/>
      <c r="CCU92" s="1"/>
      <c r="CCV92" s="1"/>
      <c r="CCW92" s="1"/>
      <c r="CCX92" s="1"/>
      <c r="CCY92" s="1"/>
      <c r="CCZ92" s="1"/>
      <c r="CDA92" s="1"/>
      <c r="CDB92" s="1"/>
      <c r="CDC92" s="1"/>
      <c r="CDD92" s="1"/>
      <c r="CDE92" s="1"/>
      <c r="CDF92" s="1"/>
      <c r="CDG92" s="1"/>
      <c r="CDH92" s="1"/>
      <c r="CDI92" s="1"/>
      <c r="CDJ92" s="1"/>
      <c r="CDK92" s="1"/>
      <c r="CDL92" s="1"/>
      <c r="CDM92" s="1"/>
      <c r="CDN92" s="1"/>
      <c r="CDO92" s="1"/>
      <c r="CDP92" s="1"/>
      <c r="CDQ92" s="1"/>
      <c r="CDR92" s="1"/>
      <c r="CDS92" s="1"/>
      <c r="CDT92" s="1"/>
      <c r="CDU92" s="1"/>
      <c r="CDV92" s="1"/>
      <c r="CDW92" s="1"/>
      <c r="CDX92" s="1"/>
      <c r="CDY92" s="1"/>
      <c r="CDZ92" s="1"/>
      <c r="CEA92" s="1"/>
      <c r="CEB92" s="1"/>
      <c r="CEC92" s="1"/>
      <c r="CED92" s="1"/>
      <c r="CEE92" s="1"/>
      <c r="CEF92" s="1"/>
      <c r="CEG92" s="1"/>
      <c r="CEH92" s="1"/>
      <c r="CEI92" s="1"/>
      <c r="CEJ92" s="1"/>
      <c r="CEK92" s="1"/>
      <c r="CEL92" s="1"/>
      <c r="CEM92" s="1"/>
      <c r="CEN92" s="1"/>
      <c r="CEO92" s="1"/>
      <c r="CEP92" s="1"/>
      <c r="CEQ92" s="1"/>
      <c r="CER92" s="1"/>
      <c r="CES92" s="1"/>
      <c r="CET92" s="1"/>
      <c r="CEU92" s="1"/>
      <c r="CEV92" s="1"/>
      <c r="CEW92" s="1"/>
      <c r="CEX92" s="1"/>
      <c r="CEY92" s="1"/>
      <c r="CEZ92" s="1"/>
      <c r="CFA92" s="1"/>
      <c r="CFB92" s="1"/>
      <c r="CFC92" s="1"/>
      <c r="CFD92" s="1"/>
      <c r="CFE92" s="1"/>
      <c r="CFF92" s="1"/>
      <c r="CFG92" s="1"/>
      <c r="CFH92" s="1"/>
      <c r="CFI92" s="1"/>
      <c r="CFJ92" s="1"/>
      <c r="CFK92" s="1"/>
      <c r="CFL92" s="1"/>
      <c r="CFM92" s="1"/>
      <c r="CFN92" s="1"/>
      <c r="CFO92" s="1"/>
      <c r="CFP92" s="1"/>
      <c r="CFQ92" s="1"/>
      <c r="CFR92" s="1"/>
      <c r="CFS92" s="1"/>
      <c r="CFT92" s="1"/>
      <c r="CFU92" s="1"/>
      <c r="CFV92" s="1"/>
      <c r="CFW92" s="1"/>
      <c r="CFX92" s="1"/>
      <c r="CFY92" s="1"/>
      <c r="CFZ92" s="1"/>
      <c r="CGA92" s="1"/>
      <c r="CGB92" s="1"/>
      <c r="CGC92" s="1"/>
      <c r="CGD92" s="1"/>
      <c r="CGE92" s="1"/>
      <c r="CGF92" s="1"/>
      <c r="CGG92" s="1"/>
      <c r="CGH92" s="1"/>
      <c r="CGI92" s="1"/>
      <c r="CGJ92" s="1"/>
      <c r="CGK92" s="1"/>
      <c r="CGL92" s="1"/>
      <c r="CGM92" s="1"/>
      <c r="CGN92" s="1"/>
      <c r="CGO92" s="1"/>
      <c r="CGP92" s="1"/>
      <c r="CGQ92" s="1"/>
      <c r="CGR92" s="1"/>
      <c r="CGS92" s="1"/>
      <c r="CGT92" s="1"/>
      <c r="CGU92" s="1"/>
      <c r="CGV92" s="1"/>
      <c r="CGW92" s="1"/>
      <c r="CGX92" s="1"/>
      <c r="CGY92" s="1"/>
      <c r="CGZ92" s="1"/>
      <c r="CHA92" s="1"/>
      <c r="CHB92" s="1"/>
      <c r="CHC92" s="1"/>
      <c r="CHD92" s="1"/>
      <c r="CHE92" s="1"/>
      <c r="CHF92" s="1"/>
      <c r="CHG92" s="1"/>
      <c r="CHH92" s="1"/>
      <c r="CHI92" s="1"/>
      <c r="CHJ92" s="1"/>
      <c r="CHK92" s="1"/>
      <c r="CHL92" s="1"/>
      <c r="CHM92" s="1"/>
      <c r="CHN92" s="1"/>
      <c r="CHO92" s="1"/>
      <c r="CHP92" s="1"/>
      <c r="CHQ92" s="1"/>
      <c r="CHR92" s="1"/>
      <c r="CHS92" s="1"/>
      <c r="CHT92" s="1"/>
      <c r="CHU92" s="1"/>
      <c r="CHV92" s="1"/>
      <c r="CHW92" s="1"/>
      <c r="CHX92" s="1"/>
      <c r="CHY92" s="1"/>
      <c r="CHZ92" s="1"/>
      <c r="CIA92" s="1"/>
      <c r="CIB92" s="1"/>
      <c r="CIC92" s="1"/>
      <c r="CID92" s="1"/>
      <c r="CIE92" s="1"/>
      <c r="CIF92" s="1"/>
      <c r="CIG92" s="1"/>
      <c r="CIH92" s="1"/>
      <c r="CII92" s="1"/>
      <c r="CIJ92" s="1"/>
      <c r="CIK92" s="1"/>
      <c r="CIL92" s="1"/>
      <c r="CIM92" s="1"/>
      <c r="CIN92" s="1"/>
      <c r="CIO92" s="1"/>
      <c r="CIP92" s="1"/>
      <c r="CIQ92" s="1"/>
      <c r="CIR92" s="1"/>
      <c r="CIS92" s="1"/>
      <c r="CIT92" s="1"/>
      <c r="CIU92" s="1"/>
      <c r="CIV92" s="1"/>
      <c r="CIW92" s="1"/>
      <c r="CIX92" s="1"/>
      <c r="CIY92" s="1"/>
      <c r="CIZ92" s="1"/>
      <c r="CJA92" s="1"/>
      <c r="CJB92" s="1"/>
      <c r="CJC92" s="1"/>
      <c r="CJD92" s="1"/>
      <c r="CJE92" s="1"/>
      <c r="CJF92" s="1"/>
      <c r="CJG92" s="1"/>
      <c r="CJH92" s="1"/>
      <c r="CJI92" s="1"/>
      <c r="CJJ92" s="1"/>
      <c r="CJK92" s="1"/>
      <c r="CJL92" s="1"/>
      <c r="CJM92" s="1"/>
      <c r="CJN92" s="1"/>
      <c r="CJO92" s="1"/>
      <c r="CJP92" s="1"/>
      <c r="CJQ92" s="1"/>
      <c r="CJR92" s="1"/>
      <c r="CJS92" s="1"/>
      <c r="CJT92" s="1"/>
      <c r="CJU92" s="1"/>
      <c r="CJV92" s="1"/>
      <c r="CJW92" s="1"/>
      <c r="CJX92" s="1"/>
      <c r="CJY92" s="1"/>
      <c r="CJZ92" s="1"/>
      <c r="CKA92" s="1"/>
      <c r="CKB92" s="1"/>
      <c r="CKC92" s="1"/>
      <c r="CKD92" s="1"/>
      <c r="CKE92" s="1"/>
      <c r="CKF92" s="1"/>
      <c r="CKG92" s="1"/>
      <c r="CKH92" s="1"/>
      <c r="CKI92" s="1"/>
      <c r="CKJ92" s="1"/>
      <c r="CKK92" s="1"/>
      <c r="CKL92" s="1"/>
      <c r="CKM92" s="1"/>
      <c r="CKN92" s="1"/>
      <c r="CKO92" s="1"/>
      <c r="CKP92" s="1"/>
      <c r="CKQ92" s="1"/>
      <c r="CKR92" s="1"/>
      <c r="CKS92" s="1"/>
      <c r="CKT92" s="1"/>
      <c r="CKU92" s="1"/>
      <c r="CKV92" s="1"/>
      <c r="CKW92" s="1"/>
      <c r="CKX92" s="1"/>
      <c r="CKY92" s="1"/>
      <c r="CKZ92" s="1"/>
      <c r="CLA92" s="1"/>
      <c r="CLB92" s="1"/>
      <c r="CLC92" s="1"/>
      <c r="CLD92" s="1"/>
      <c r="CLE92" s="1"/>
      <c r="CLF92" s="1"/>
      <c r="CLG92" s="1"/>
      <c r="CLH92" s="1"/>
      <c r="CLI92" s="1"/>
      <c r="CLJ92" s="1"/>
      <c r="CLK92" s="1"/>
      <c r="CLL92" s="1"/>
      <c r="CLM92" s="1"/>
      <c r="CLN92" s="1"/>
      <c r="CLO92" s="1"/>
      <c r="CLP92" s="1"/>
      <c r="CLQ92" s="1"/>
      <c r="CLR92" s="1"/>
      <c r="CLS92" s="1"/>
      <c r="CLT92" s="1"/>
      <c r="CLU92" s="1"/>
      <c r="CLV92" s="1"/>
      <c r="CLW92" s="1"/>
      <c r="CLX92" s="1"/>
      <c r="CLY92" s="1"/>
      <c r="CLZ92" s="1"/>
      <c r="CMA92" s="1"/>
      <c r="CMB92" s="1"/>
      <c r="CMC92" s="1"/>
      <c r="CMD92" s="1"/>
      <c r="CME92" s="1"/>
      <c r="CMF92" s="1"/>
      <c r="CMG92" s="1"/>
      <c r="CMH92" s="1"/>
      <c r="CMI92" s="1"/>
      <c r="CMJ92" s="1"/>
      <c r="CMK92" s="1"/>
      <c r="CML92" s="1"/>
      <c r="CMM92" s="1"/>
      <c r="CMN92" s="1"/>
      <c r="CMO92" s="1"/>
      <c r="CMP92" s="1"/>
      <c r="CMQ92" s="1"/>
      <c r="CMR92" s="1"/>
      <c r="CMS92" s="1"/>
      <c r="CMT92" s="1"/>
      <c r="CMU92" s="1"/>
      <c r="CMV92" s="1"/>
      <c r="CMW92" s="1"/>
      <c r="CMX92" s="1"/>
      <c r="CMY92" s="1"/>
      <c r="CMZ92" s="1"/>
      <c r="CNA92" s="1"/>
      <c r="CNB92" s="1"/>
      <c r="CNC92" s="1"/>
      <c r="CND92" s="1"/>
      <c r="CNE92" s="1"/>
      <c r="CNF92" s="1"/>
      <c r="CNG92" s="1"/>
      <c r="CNH92" s="1"/>
      <c r="CNI92" s="1"/>
      <c r="CNJ92" s="1"/>
      <c r="CNK92" s="1"/>
      <c r="CNL92" s="1"/>
      <c r="CNM92" s="1"/>
      <c r="CNN92" s="1"/>
      <c r="CNO92" s="1"/>
      <c r="CNP92" s="1"/>
      <c r="CNQ92" s="1"/>
      <c r="CNR92" s="1"/>
      <c r="CNS92" s="1"/>
      <c r="CNT92" s="1"/>
      <c r="CNU92" s="1"/>
      <c r="CNV92" s="1"/>
      <c r="CNW92" s="1"/>
      <c r="CNX92" s="1"/>
      <c r="CNY92" s="1"/>
      <c r="CNZ92" s="1"/>
      <c r="COA92" s="1"/>
      <c r="COB92" s="1"/>
      <c r="COC92" s="1"/>
      <c r="COD92" s="1"/>
      <c r="COE92" s="1"/>
      <c r="COF92" s="1"/>
      <c r="COG92" s="1"/>
      <c r="COH92" s="1"/>
      <c r="COI92" s="1"/>
      <c r="COJ92" s="1"/>
      <c r="COK92" s="1"/>
      <c r="COL92" s="1"/>
      <c r="COM92" s="1"/>
      <c r="CON92" s="1"/>
      <c r="COO92" s="1"/>
      <c r="COP92" s="1"/>
      <c r="COQ92" s="1"/>
      <c r="COR92" s="1"/>
      <c r="COS92" s="1"/>
      <c r="COT92" s="1"/>
      <c r="COU92" s="1"/>
      <c r="COV92" s="1"/>
      <c r="COW92" s="1"/>
      <c r="COX92" s="1"/>
      <c r="COY92" s="1"/>
      <c r="COZ92" s="1"/>
      <c r="CPA92" s="1"/>
      <c r="CPB92" s="1"/>
      <c r="CPC92" s="1"/>
      <c r="CPD92" s="1"/>
      <c r="CPE92" s="1"/>
      <c r="CPF92" s="1"/>
      <c r="CPG92" s="1"/>
      <c r="CPH92" s="1"/>
      <c r="CPI92" s="1"/>
      <c r="CPJ92" s="1"/>
      <c r="CPK92" s="1"/>
      <c r="CPL92" s="1"/>
      <c r="CPM92" s="1"/>
      <c r="CPN92" s="1"/>
      <c r="CPO92" s="1"/>
      <c r="CPP92" s="1"/>
      <c r="CPQ92" s="1"/>
      <c r="CPR92" s="1"/>
      <c r="CPS92" s="1"/>
      <c r="CPT92" s="1"/>
      <c r="CPU92" s="1"/>
      <c r="CPV92" s="1"/>
      <c r="CPW92" s="1"/>
      <c r="CPX92" s="1"/>
      <c r="CPY92" s="1"/>
      <c r="CPZ92" s="1"/>
      <c r="CQA92" s="1"/>
      <c r="CQB92" s="1"/>
      <c r="CQC92" s="1"/>
      <c r="CQD92" s="1"/>
      <c r="CQE92" s="1"/>
      <c r="CQF92" s="1"/>
      <c r="CQG92" s="1"/>
      <c r="CQH92" s="1"/>
      <c r="CQI92" s="1"/>
      <c r="CQJ92" s="1"/>
      <c r="CQK92" s="1"/>
      <c r="CQL92" s="1"/>
      <c r="CQM92" s="1"/>
      <c r="CQN92" s="1"/>
      <c r="CQO92" s="1"/>
      <c r="CQP92" s="1"/>
      <c r="CQQ92" s="1"/>
      <c r="CQR92" s="1"/>
      <c r="CQS92" s="1"/>
      <c r="CQT92" s="1"/>
      <c r="CQU92" s="1"/>
      <c r="CQV92" s="1"/>
      <c r="CQW92" s="1"/>
      <c r="CQX92" s="1"/>
      <c r="CQY92" s="1"/>
      <c r="CQZ92" s="1"/>
      <c r="CRA92" s="1"/>
      <c r="CRB92" s="1"/>
      <c r="CRC92" s="1"/>
      <c r="CRD92" s="1"/>
      <c r="CRE92" s="1"/>
      <c r="CRF92" s="1"/>
      <c r="CRG92" s="1"/>
      <c r="CRH92" s="1"/>
      <c r="CRI92" s="1"/>
      <c r="CRJ92" s="1"/>
      <c r="CRK92" s="1"/>
      <c r="CRL92" s="1"/>
      <c r="CRM92" s="1"/>
      <c r="CRN92" s="1"/>
      <c r="CRO92" s="1"/>
      <c r="CRP92" s="1"/>
      <c r="CRQ92" s="1"/>
      <c r="CRR92" s="1"/>
      <c r="CRS92" s="1"/>
      <c r="CRT92" s="1"/>
      <c r="CRU92" s="1"/>
      <c r="CRV92" s="1"/>
      <c r="CRW92" s="1"/>
      <c r="CRX92" s="1"/>
      <c r="CRY92" s="1"/>
      <c r="CRZ92" s="1"/>
      <c r="CSA92" s="1"/>
      <c r="CSB92" s="1"/>
      <c r="CSC92" s="1"/>
      <c r="CSD92" s="1"/>
      <c r="CSE92" s="1"/>
      <c r="CSF92" s="1"/>
      <c r="CSG92" s="1"/>
      <c r="CSH92" s="1"/>
      <c r="CSI92" s="1"/>
      <c r="CSJ92" s="1"/>
      <c r="CSK92" s="1"/>
      <c r="CSL92" s="1"/>
      <c r="CSM92" s="1"/>
      <c r="CSN92" s="1"/>
      <c r="CSO92" s="1"/>
      <c r="CSP92" s="1"/>
      <c r="CSQ92" s="1"/>
      <c r="CSR92" s="1"/>
      <c r="CSS92" s="1"/>
      <c r="CST92" s="1"/>
      <c r="CSU92" s="1"/>
      <c r="CSV92" s="1"/>
      <c r="CSW92" s="1"/>
      <c r="CSX92" s="1"/>
      <c r="CSY92" s="1"/>
      <c r="CSZ92" s="1"/>
      <c r="CTA92" s="1"/>
      <c r="CTB92" s="1"/>
      <c r="CTC92" s="1"/>
      <c r="CTD92" s="1"/>
      <c r="CTE92" s="1"/>
      <c r="CTF92" s="1"/>
      <c r="CTG92" s="1"/>
      <c r="CTH92" s="1"/>
      <c r="CTI92" s="1"/>
      <c r="CTJ92" s="1"/>
      <c r="CTK92" s="1"/>
      <c r="CTL92" s="1"/>
      <c r="CTM92" s="1"/>
      <c r="CTN92" s="1"/>
      <c r="CTO92" s="1"/>
      <c r="CTP92" s="1"/>
      <c r="CTQ92" s="1"/>
      <c r="CTR92" s="1"/>
      <c r="CTS92" s="1"/>
      <c r="CTT92" s="1"/>
      <c r="CTU92" s="1"/>
      <c r="CTV92" s="1"/>
      <c r="CTW92" s="1"/>
      <c r="CTX92" s="1"/>
      <c r="CTY92" s="1"/>
      <c r="CTZ92" s="1"/>
      <c r="CUA92" s="1"/>
      <c r="CUB92" s="1"/>
      <c r="CUC92" s="1"/>
      <c r="CUD92" s="1"/>
      <c r="CUE92" s="1"/>
      <c r="CUF92" s="1"/>
      <c r="CUG92" s="1"/>
      <c r="CUH92" s="1"/>
      <c r="CUI92" s="1"/>
      <c r="CUJ92" s="1"/>
      <c r="CUK92" s="1"/>
      <c r="CUL92" s="1"/>
      <c r="CUM92" s="1"/>
      <c r="CUN92" s="1"/>
      <c r="CUO92" s="1"/>
      <c r="CUP92" s="1"/>
      <c r="CUQ92" s="1"/>
      <c r="CUR92" s="1"/>
      <c r="CUS92" s="1"/>
      <c r="CUT92" s="1"/>
      <c r="CUU92" s="1"/>
      <c r="CUV92" s="1"/>
      <c r="CUW92" s="1"/>
      <c r="CUX92" s="1"/>
      <c r="CUY92" s="1"/>
      <c r="CUZ92" s="1"/>
      <c r="CVA92" s="1"/>
      <c r="CVB92" s="1"/>
      <c r="CVC92" s="1"/>
      <c r="CVD92" s="1"/>
      <c r="CVE92" s="1"/>
      <c r="CVF92" s="1"/>
      <c r="CVG92" s="1"/>
      <c r="CVH92" s="1"/>
      <c r="CVI92" s="1"/>
      <c r="CVJ92" s="1"/>
      <c r="CVK92" s="1"/>
      <c r="CVL92" s="1"/>
      <c r="CVM92" s="1"/>
      <c r="CVN92" s="1"/>
      <c r="CVO92" s="1"/>
      <c r="CVP92" s="1"/>
      <c r="CVQ92" s="1"/>
      <c r="CVR92" s="1"/>
      <c r="CVS92" s="1"/>
      <c r="CVT92" s="1"/>
      <c r="CVU92" s="1"/>
      <c r="CVV92" s="1"/>
      <c r="CVW92" s="1"/>
      <c r="CVX92" s="1"/>
      <c r="CVY92" s="1"/>
      <c r="CVZ92" s="1"/>
      <c r="CWA92" s="1"/>
      <c r="CWB92" s="1"/>
      <c r="CWC92" s="1"/>
      <c r="CWD92" s="1"/>
      <c r="CWE92" s="1"/>
      <c r="CWF92" s="1"/>
      <c r="CWG92" s="1"/>
      <c r="CWH92" s="1"/>
      <c r="CWI92" s="1"/>
      <c r="CWJ92" s="1"/>
      <c r="CWK92" s="1"/>
      <c r="CWL92" s="1"/>
      <c r="CWM92" s="1"/>
      <c r="CWN92" s="1"/>
      <c r="CWO92" s="1"/>
      <c r="CWP92" s="1"/>
      <c r="CWQ92" s="1"/>
      <c r="CWR92" s="1"/>
      <c r="CWS92" s="1"/>
      <c r="CWT92" s="1"/>
      <c r="CWU92" s="1"/>
      <c r="CWV92" s="1"/>
      <c r="CWW92" s="1"/>
      <c r="CWX92" s="1"/>
      <c r="CWY92" s="1"/>
      <c r="CWZ92" s="1"/>
      <c r="CXA92" s="1"/>
      <c r="CXB92" s="1"/>
      <c r="CXC92" s="1"/>
      <c r="CXD92" s="1"/>
      <c r="CXE92" s="1"/>
      <c r="CXF92" s="1"/>
      <c r="CXG92" s="1"/>
      <c r="CXH92" s="1"/>
      <c r="CXI92" s="1"/>
      <c r="CXJ92" s="1"/>
      <c r="CXK92" s="1"/>
      <c r="CXL92" s="1"/>
      <c r="CXM92" s="1"/>
      <c r="CXN92" s="1"/>
      <c r="CXO92" s="1"/>
      <c r="CXP92" s="1"/>
      <c r="CXQ92" s="1"/>
      <c r="CXR92" s="1"/>
      <c r="CXS92" s="1"/>
      <c r="CXT92" s="1"/>
      <c r="CXU92" s="1"/>
      <c r="CXV92" s="1"/>
      <c r="CXW92" s="1"/>
      <c r="CXX92" s="1"/>
      <c r="CXY92" s="1"/>
      <c r="CXZ92" s="1"/>
      <c r="CYA92" s="1"/>
      <c r="CYB92" s="1"/>
      <c r="CYC92" s="1"/>
      <c r="CYD92" s="1"/>
      <c r="CYE92" s="1"/>
      <c r="CYF92" s="1"/>
      <c r="CYG92" s="1"/>
      <c r="CYH92" s="1"/>
      <c r="CYI92" s="1"/>
      <c r="CYJ92" s="1"/>
      <c r="CYK92" s="1"/>
      <c r="CYL92" s="1"/>
      <c r="CYM92" s="1"/>
      <c r="CYN92" s="1"/>
      <c r="CYO92" s="1"/>
      <c r="CYP92" s="1"/>
      <c r="CYQ92" s="1"/>
      <c r="CYR92" s="1"/>
      <c r="CYS92" s="1"/>
      <c r="CYT92" s="1"/>
      <c r="CYU92" s="1"/>
      <c r="CYV92" s="1"/>
      <c r="CYW92" s="1"/>
      <c r="CYX92" s="1"/>
      <c r="CYY92" s="1"/>
      <c r="CYZ92" s="1"/>
      <c r="CZA92" s="1"/>
      <c r="CZB92" s="1"/>
      <c r="CZC92" s="1"/>
      <c r="CZD92" s="1"/>
      <c r="CZE92" s="1"/>
      <c r="CZF92" s="1"/>
      <c r="CZG92" s="1"/>
      <c r="CZH92" s="1"/>
      <c r="CZI92" s="1"/>
      <c r="CZJ92" s="1"/>
      <c r="CZK92" s="1"/>
      <c r="CZL92" s="1"/>
      <c r="CZM92" s="1"/>
      <c r="CZN92" s="1"/>
      <c r="CZO92" s="1"/>
      <c r="CZP92" s="1"/>
      <c r="CZQ92" s="1"/>
      <c r="CZR92" s="1"/>
      <c r="CZS92" s="1"/>
      <c r="CZT92" s="1"/>
      <c r="CZU92" s="1"/>
      <c r="CZV92" s="1"/>
      <c r="CZW92" s="1"/>
      <c r="CZX92" s="1"/>
      <c r="CZY92" s="1"/>
      <c r="CZZ92" s="1"/>
      <c r="DAA92" s="1"/>
      <c r="DAB92" s="1"/>
      <c r="DAC92" s="1"/>
      <c r="DAD92" s="1"/>
      <c r="DAE92" s="1"/>
      <c r="DAF92" s="1"/>
      <c r="DAG92" s="1"/>
      <c r="DAH92" s="1"/>
      <c r="DAI92" s="1"/>
      <c r="DAJ92" s="1"/>
      <c r="DAK92" s="1"/>
      <c r="DAL92" s="1"/>
      <c r="DAM92" s="1"/>
      <c r="DAN92" s="1"/>
      <c r="DAO92" s="1"/>
      <c r="DAP92" s="1"/>
      <c r="DAQ92" s="1"/>
      <c r="DAR92" s="1"/>
      <c r="DAS92" s="1"/>
      <c r="DAT92" s="1"/>
      <c r="DAU92" s="1"/>
      <c r="DAV92" s="1"/>
      <c r="DAW92" s="1"/>
      <c r="DAX92" s="1"/>
      <c r="DAY92" s="1"/>
      <c r="DAZ92" s="1"/>
      <c r="DBA92" s="1"/>
      <c r="DBB92" s="1"/>
      <c r="DBC92" s="1"/>
      <c r="DBD92" s="1"/>
      <c r="DBE92" s="1"/>
      <c r="DBF92" s="1"/>
      <c r="DBG92" s="1"/>
      <c r="DBH92" s="1"/>
      <c r="DBI92" s="1"/>
      <c r="DBJ92" s="1"/>
      <c r="DBK92" s="1"/>
      <c r="DBL92" s="1"/>
      <c r="DBM92" s="1"/>
      <c r="DBN92" s="1"/>
      <c r="DBO92" s="1"/>
      <c r="DBP92" s="1"/>
      <c r="DBQ92" s="1"/>
      <c r="DBR92" s="1"/>
      <c r="DBS92" s="1"/>
      <c r="DBT92" s="1"/>
      <c r="DBU92" s="1"/>
      <c r="DBV92" s="1"/>
      <c r="DBW92" s="1"/>
      <c r="DBX92" s="1"/>
      <c r="DBY92" s="1"/>
      <c r="DBZ92" s="1"/>
      <c r="DCA92" s="1"/>
      <c r="DCB92" s="1"/>
      <c r="DCC92" s="1"/>
      <c r="DCD92" s="1"/>
      <c r="DCE92" s="1"/>
      <c r="DCF92" s="1"/>
      <c r="DCG92" s="1"/>
      <c r="DCH92" s="1"/>
      <c r="DCI92" s="1"/>
      <c r="DCJ92" s="1"/>
      <c r="DCK92" s="1"/>
      <c r="DCL92" s="1"/>
      <c r="DCM92" s="1"/>
      <c r="DCN92" s="1"/>
      <c r="DCO92" s="1"/>
      <c r="DCP92" s="1"/>
      <c r="DCQ92" s="1"/>
      <c r="DCR92" s="1"/>
      <c r="DCS92" s="1"/>
      <c r="DCT92" s="1"/>
      <c r="DCU92" s="1"/>
      <c r="DCV92" s="1"/>
      <c r="DCW92" s="1"/>
      <c r="DCX92" s="1"/>
      <c r="DCY92" s="1"/>
      <c r="DCZ92" s="1"/>
      <c r="DDA92" s="1"/>
      <c r="DDB92" s="1"/>
      <c r="DDC92" s="1"/>
      <c r="DDD92" s="1"/>
      <c r="DDE92" s="1"/>
      <c r="DDF92" s="1"/>
      <c r="DDG92" s="1"/>
      <c r="DDH92" s="1"/>
      <c r="DDI92" s="1"/>
      <c r="DDJ92" s="1"/>
      <c r="DDK92" s="1"/>
      <c r="DDL92" s="1"/>
      <c r="DDM92" s="1"/>
      <c r="DDN92" s="1"/>
      <c r="DDO92" s="1"/>
      <c r="DDP92" s="1"/>
      <c r="DDQ92" s="1"/>
      <c r="DDR92" s="1"/>
      <c r="DDS92" s="1"/>
      <c r="DDT92" s="1"/>
      <c r="DDU92" s="1"/>
      <c r="DDV92" s="1"/>
      <c r="DDW92" s="1"/>
      <c r="DDX92" s="1"/>
      <c r="DDY92" s="1"/>
      <c r="DDZ92" s="1"/>
      <c r="DEA92" s="1"/>
      <c r="DEB92" s="1"/>
      <c r="DEC92" s="1"/>
      <c r="DED92" s="1"/>
      <c r="DEE92" s="1"/>
      <c r="DEF92" s="1"/>
      <c r="DEG92" s="1"/>
      <c r="DEH92" s="1"/>
      <c r="DEI92" s="1"/>
      <c r="DEJ92" s="1"/>
      <c r="DEK92" s="1"/>
      <c r="DEL92" s="1"/>
      <c r="DEM92" s="1"/>
      <c r="DEN92" s="1"/>
      <c r="DEO92" s="1"/>
      <c r="DEP92" s="1"/>
      <c r="DEQ92" s="1"/>
      <c r="DER92" s="1"/>
      <c r="DES92" s="1"/>
      <c r="DET92" s="1"/>
      <c r="DEU92" s="1"/>
      <c r="DEV92" s="1"/>
      <c r="DEW92" s="1"/>
      <c r="DEX92" s="1"/>
      <c r="DEY92" s="1"/>
      <c r="DEZ92" s="1"/>
      <c r="DFA92" s="1"/>
      <c r="DFB92" s="1"/>
      <c r="DFC92" s="1"/>
      <c r="DFD92" s="1"/>
      <c r="DFE92" s="1"/>
      <c r="DFF92" s="1"/>
      <c r="DFG92" s="1"/>
      <c r="DFH92" s="1"/>
      <c r="DFI92" s="1"/>
      <c r="DFJ92" s="1"/>
      <c r="DFK92" s="1"/>
      <c r="DFL92" s="1"/>
      <c r="DFM92" s="1"/>
      <c r="DFN92" s="1"/>
      <c r="DFO92" s="1"/>
      <c r="DFP92" s="1"/>
      <c r="DFQ92" s="1"/>
      <c r="DFR92" s="1"/>
      <c r="DFS92" s="1"/>
      <c r="DFT92" s="1"/>
      <c r="DFU92" s="1"/>
      <c r="DFV92" s="1"/>
      <c r="DFW92" s="1"/>
      <c r="DFX92" s="1"/>
      <c r="DFY92" s="1"/>
      <c r="DFZ92" s="1"/>
      <c r="DGA92" s="1"/>
      <c r="DGB92" s="1"/>
      <c r="DGC92" s="1"/>
      <c r="DGD92" s="1"/>
      <c r="DGE92" s="1"/>
      <c r="DGF92" s="1"/>
      <c r="DGG92" s="1"/>
      <c r="DGH92" s="1"/>
      <c r="DGI92" s="1"/>
      <c r="DGJ92" s="1"/>
      <c r="DGK92" s="1"/>
      <c r="DGL92" s="1"/>
      <c r="DGM92" s="1"/>
      <c r="DGN92" s="1"/>
      <c r="DGO92" s="1"/>
      <c r="DGP92" s="1"/>
      <c r="DGQ92" s="1"/>
      <c r="DGR92" s="1"/>
      <c r="DGS92" s="1"/>
      <c r="DGT92" s="1"/>
      <c r="DGU92" s="1"/>
      <c r="DGV92" s="1"/>
      <c r="DGW92" s="1"/>
      <c r="DGX92" s="1"/>
      <c r="DGY92" s="1"/>
      <c r="DGZ92" s="1"/>
      <c r="DHA92" s="1"/>
      <c r="DHB92" s="1"/>
      <c r="DHC92" s="1"/>
      <c r="DHD92" s="1"/>
      <c r="DHE92" s="1"/>
      <c r="DHF92" s="1"/>
      <c r="DHG92" s="1"/>
      <c r="DHH92" s="1"/>
      <c r="DHI92" s="1"/>
      <c r="DHJ92" s="1"/>
      <c r="DHK92" s="1"/>
      <c r="DHL92" s="1"/>
      <c r="DHM92" s="1"/>
      <c r="DHN92" s="1"/>
      <c r="DHO92" s="1"/>
      <c r="DHP92" s="1"/>
      <c r="DHQ92" s="1"/>
      <c r="DHR92" s="1"/>
      <c r="DHS92" s="1"/>
      <c r="DHT92" s="1"/>
      <c r="DHU92" s="1"/>
      <c r="DHV92" s="1"/>
      <c r="DHW92" s="1"/>
      <c r="DHX92" s="1"/>
      <c r="DHY92" s="1"/>
      <c r="DHZ92" s="1"/>
      <c r="DIA92" s="1"/>
      <c r="DIB92" s="1"/>
      <c r="DIC92" s="1"/>
      <c r="DID92" s="1"/>
      <c r="DIE92" s="1"/>
      <c r="DIF92" s="1"/>
      <c r="DIG92" s="1"/>
      <c r="DIH92" s="1"/>
      <c r="DII92" s="1"/>
      <c r="DIJ92" s="1"/>
      <c r="DIK92" s="1"/>
      <c r="DIL92" s="1"/>
      <c r="DIM92" s="1"/>
      <c r="DIN92" s="1"/>
      <c r="DIO92" s="1"/>
      <c r="DIP92" s="1"/>
      <c r="DIQ92" s="1"/>
      <c r="DIR92" s="1"/>
      <c r="DIS92" s="1"/>
      <c r="DIT92" s="1"/>
      <c r="DIU92" s="1"/>
      <c r="DIV92" s="1"/>
      <c r="DIW92" s="1"/>
      <c r="DIX92" s="1"/>
      <c r="DIY92" s="1"/>
      <c r="DIZ92" s="1"/>
      <c r="DJA92" s="1"/>
      <c r="DJB92" s="1"/>
      <c r="DJC92" s="1"/>
      <c r="DJD92" s="1"/>
      <c r="DJE92" s="1"/>
      <c r="DJF92" s="1"/>
      <c r="DJG92" s="1"/>
      <c r="DJH92" s="1"/>
      <c r="DJI92" s="1"/>
      <c r="DJJ92" s="1"/>
      <c r="DJK92" s="1"/>
      <c r="DJL92" s="1"/>
      <c r="DJM92" s="1"/>
      <c r="DJN92" s="1"/>
      <c r="DJO92" s="1"/>
      <c r="DJP92" s="1"/>
      <c r="DJQ92" s="1"/>
      <c r="DJR92" s="1"/>
      <c r="DJS92" s="1"/>
      <c r="DJT92" s="1"/>
      <c r="DJU92" s="1"/>
      <c r="DJV92" s="1"/>
      <c r="DJW92" s="1"/>
      <c r="DJX92" s="1"/>
      <c r="DJY92" s="1"/>
      <c r="DJZ92" s="1"/>
      <c r="DKA92" s="1"/>
      <c r="DKB92" s="1"/>
      <c r="DKC92" s="1"/>
      <c r="DKD92" s="1"/>
      <c r="DKE92" s="1"/>
      <c r="DKF92" s="1"/>
      <c r="DKG92" s="1"/>
      <c r="DKH92" s="1"/>
      <c r="DKI92" s="1"/>
      <c r="DKJ92" s="1"/>
      <c r="DKK92" s="1"/>
      <c r="DKL92" s="1"/>
      <c r="DKM92" s="1"/>
      <c r="DKN92" s="1"/>
      <c r="DKO92" s="1"/>
      <c r="DKP92" s="1"/>
      <c r="DKQ92" s="1"/>
      <c r="DKR92" s="1"/>
      <c r="DKS92" s="1"/>
      <c r="DKT92" s="1"/>
      <c r="DKU92" s="1"/>
      <c r="DKV92" s="1"/>
      <c r="DKW92" s="1"/>
      <c r="DKX92" s="1"/>
      <c r="DKY92" s="1"/>
      <c r="DKZ92" s="1"/>
      <c r="DLA92" s="1"/>
      <c r="DLB92" s="1"/>
      <c r="DLC92" s="1"/>
      <c r="DLD92" s="1"/>
      <c r="DLE92" s="1"/>
      <c r="DLF92" s="1"/>
      <c r="DLG92" s="1"/>
      <c r="DLH92" s="1"/>
      <c r="DLI92" s="1"/>
      <c r="DLJ92" s="1"/>
      <c r="DLK92" s="1"/>
      <c r="DLL92" s="1"/>
      <c r="DLM92" s="1"/>
      <c r="DLN92" s="1"/>
      <c r="DLO92" s="1"/>
      <c r="DLP92" s="1"/>
      <c r="DLQ92" s="1"/>
      <c r="DLR92" s="1"/>
      <c r="DLS92" s="1"/>
      <c r="DLT92" s="1"/>
      <c r="DLU92" s="1"/>
      <c r="DLV92" s="1"/>
      <c r="DLW92" s="1"/>
      <c r="DLX92" s="1"/>
      <c r="DLY92" s="1"/>
      <c r="DLZ92" s="1"/>
      <c r="DMA92" s="1"/>
      <c r="DMB92" s="1"/>
      <c r="DMC92" s="1"/>
      <c r="DMD92" s="1"/>
      <c r="DME92" s="1"/>
      <c r="DMF92" s="1"/>
      <c r="DMG92" s="1"/>
      <c r="DMH92" s="1"/>
      <c r="DMI92" s="1"/>
      <c r="DMJ92" s="1"/>
      <c r="DMK92" s="1"/>
      <c r="DML92" s="1"/>
      <c r="DMM92" s="1"/>
      <c r="DMN92" s="1"/>
      <c r="DMO92" s="1"/>
      <c r="DMP92" s="1"/>
      <c r="DMQ92" s="1"/>
      <c r="DMR92" s="1"/>
      <c r="DMS92" s="1"/>
      <c r="DMT92" s="1"/>
      <c r="DMU92" s="1"/>
      <c r="DMV92" s="1"/>
      <c r="DMW92" s="1"/>
      <c r="DMX92" s="1"/>
      <c r="DMY92" s="1"/>
      <c r="DMZ92" s="1"/>
      <c r="DNA92" s="1"/>
      <c r="DNB92" s="1"/>
      <c r="DNC92" s="1"/>
      <c r="DND92" s="1"/>
      <c r="DNE92" s="1"/>
      <c r="DNF92" s="1"/>
      <c r="DNG92" s="1"/>
      <c r="DNH92" s="1"/>
      <c r="DNI92" s="1"/>
      <c r="DNJ92" s="1"/>
      <c r="DNK92" s="1"/>
      <c r="DNL92" s="1"/>
      <c r="DNM92" s="1"/>
      <c r="DNN92" s="1"/>
      <c r="DNO92" s="1"/>
      <c r="DNP92" s="1"/>
      <c r="DNQ92" s="1"/>
      <c r="DNR92" s="1"/>
      <c r="DNS92" s="1"/>
      <c r="DNT92" s="1"/>
      <c r="DNU92" s="1"/>
      <c r="DNV92" s="1"/>
      <c r="DNW92" s="1"/>
      <c r="DNX92" s="1"/>
      <c r="DNY92" s="1"/>
      <c r="DNZ92" s="1"/>
      <c r="DOA92" s="1"/>
      <c r="DOB92" s="1"/>
      <c r="DOC92" s="1"/>
      <c r="DOD92" s="1"/>
      <c r="DOE92" s="1"/>
      <c r="DOF92" s="1"/>
      <c r="DOG92" s="1"/>
      <c r="DOH92" s="1"/>
      <c r="DOI92" s="1"/>
      <c r="DOJ92" s="1"/>
      <c r="DOK92" s="1"/>
      <c r="DOL92" s="1"/>
      <c r="DOM92" s="1"/>
      <c r="DON92" s="1"/>
      <c r="DOO92" s="1"/>
      <c r="DOP92" s="1"/>
      <c r="DOQ92" s="1"/>
      <c r="DOR92" s="1"/>
      <c r="DOS92" s="1"/>
      <c r="DOT92" s="1"/>
      <c r="DOU92" s="1"/>
      <c r="DOV92" s="1"/>
      <c r="DOW92" s="1"/>
      <c r="DOX92" s="1"/>
      <c r="DOY92" s="1"/>
      <c r="DOZ92" s="1"/>
      <c r="DPA92" s="1"/>
      <c r="DPB92" s="1"/>
      <c r="DPC92" s="1"/>
      <c r="DPD92" s="1"/>
      <c r="DPE92" s="1"/>
      <c r="DPF92" s="1"/>
      <c r="DPG92" s="1"/>
      <c r="DPH92" s="1"/>
      <c r="DPI92" s="1"/>
      <c r="DPJ92" s="1"/>
      <c r="DPK92" s="1"/>
      <c r="DPL92" s="1"/>
      <c r="DPM92" s="1"/>
      <c r="DPN92" s="1"/>
      <c r="DPO92" s="1"/>
      <c r="DPP92" s="1"/>
      <c r="DPQ92" s="1"/>
      <c r="DPR92" s="1"/>
      <c r="DPS92" s="1"/>
      <c r="DPT92" s="1"/>
      <c r="DPU92" s="1"/>
      <c r="DPV92" s="1"/>
      <c r="DPW92" s="1"/>
      <c r="DPX92" s="1"/>
      <c r="DPY92" s="1"/>
      <c r="DPZ92" s="1"/>
      <c r="DQA92" s="1"/>
      <c r="DQB92" s="1"/>
      <c r="DQC92" s="1"/>
      <c r="DQD92" s="1"/>
      <c r="DQE92" s="1"/>
      <c r="DQF92" s="1"/>
      <c r="DQG92" s="1"/>
      <c r="DQH92" s="1"/>
      <c r="DQI92" s="1"/>
      <c r="DQJ92" s="1"/>
      <c r="DQK92" s="1"/>
      <c r="DQL92" s="1"/>
      <c r="DQM92" s="1"/>
      <c r="DQN92" s="1"/>
      <c r="DQO92" s="1"/>
      <c r="DQP92" s="1"/>
      <c r="DQQ92" s="1"/>
      <c r="DQR92" s="1"/>
      <c r="DQS92" s="1"/>
      <c r="DQT92" s="1"/>
      <c r="DQU92" s="1"/>
      <c r="DQV92" s="1"/>
      <c r="DQW92" s="1"/>
      <c r="DQX92" s="1"/>
      <c r="DQY92" s="1"/>
      <c r="DQZ92" s="1"/>
      <c r="DRA92" s="1"/>
      <c r="DRB92" s="1"/>
      <c r="DRC92" s="1"/>
      <c r="DRD92" s="1"/>
      <c r="DRE92" s="1"/>
      <c r="DRF92" s="1"/>
      <c r="DRG92" s="1"/>
      <c r="DRH92" s="1"/>
      <c r="DRI92" s="1"/>
      <c r="DRJ92" s="1"/>
      <c r="DRK92" s="1"/>
      <c r="DRL92" s="1"/>
      <c r="DRM92" s="1"/>
      <c r="DRN92" s="1"/>
      <c r="DRO92" s="1"/>
      <c r="DRP92" s="1"/>
      <c r="DRQ92" s="1"/>
      <c r="DRR92" s="1"/>
      <c r="DRS92" s="1"/>
      <c r="DRT92" s="1"/>
      <c r="DRU92" s="1"/>
      <c r="DRV92" s="1"/>
      <c r="DRW92" s="1"/>
      <c r="DRX92" s="1"/>
      <c r="DRY92" s="1"/>
      <c r="DRZ92" s="1"/>
      <c r="DSA92" s="1"/>
      <c r="DSB92" s="1"/>
      <c r="DSC92" s="1"/>
      <c r="DSD92" s="1"/>
      <c r="DSE92" s="1"/>
      <c r="DSF92" s="1"/>
      <c r="DSG92" s="1"/>
      <c r="DSH92" s="1"/>
      <c r="DSI92" s="1"/>
      <c r="DSJ92" s="1"/>
      <c r="DSK92" s="1"/>
      <c r="DSL92" s="1"/>
      <c r="DSM92" s="1"/>
      <c r="DSN92" s="1"/>
      <c r="DSO92" s="1"/>
      <c r="DSP92" s="1"/>
      <c r="DSQ92" s="1"/>
      <c r="DSR92" s="1"/>
      <c r="DSS92" s="1"/>
      <c r="DST92" s="1"/>
      <c r="DSU92" s="1"/>
      <c r="DSV92" s="1"/>
      <c r="DSW92" s="1"/>
      <c r="DSX92" s="1"/>
      <c r="DSY92" s="1"/>
      <c r="DSZ92" s="1"/>
      <c r="DTA92" s="1"/>
      <c r="DTB92" s="1"/>
      <c r="DTC92" s="1"/>
      <c r="DTD92" s="1"/>
      <c r="DTE92" s="1"/>
      <c r="DTF92" s="1"/>
      <c r="DTG92" s="1"/>
      <c r="DTH92" s="1"/>
      <c r="DTI92" s="1"/>
      <c r="DTJ92" s="1"/>
      <c r="DTK92" s="1"/>
      <c r="DTL92" s="1"/>
      <c r="DTM92" s="1"/>
      <c r="DTN92" s="1"/>
      <c r="DTO92" s="1"/>
      <c r="DTP92" s="1"/>
      <c r="DTQ92" s="1"/>
      <c r="DTR92" s="1"/>
      <c r="DTS92" s="1"/>
      <c r="DTT92" s="1"/>
      <c r="DTU92" s="1"/>
      <c r="DTV92" s="1"/>
      <c r="DTW92" s="1"/>
      <c r="DTX92" s="1"/>
      <c r="DTY92" s="1"/>
      <c r="DTZ92" s="1"/>
      <c r="DUA92" s="1"/>
      <c r="DUB92" s="1"/>
      <c r="DUC92" s="1"/>
      <c r="DUD92" s="1"/>
      <c r="DUE92" s="1"/>
      <c r="DUF92" s="1"/>
      <c r="DUG92" s="1"/>
      <c r="DUH92" s="1"/>
      <c r="DUI92" s="1"/>
      <c r="DUJ92" s="1"/>
      <c r="DUK92" s="1"/>
      <c r="DUL92" s="1"/>
      <c r="DUM92" s="1"/>
      <c r="DUN92" s="1"/>
      <c r="DUO92" s="1"/>
      <c r="DUP92" s="1"/>
      <c r="DUQ92" s="1"/>
      <c r="DUR92" s="1"/>
      <c r="DUS92" s="1"/>
      <c r="DUT92" s="1"/>
      <c r="DUU92" s="1"/>
      <c r="DUV92" s="1"/>
      <c r="DUW92" s="1"/>
      <c r="DUX92" s="1"/>
      <c r="DUY92" s="1"/>
      <c r="DUZ92" s="1"/>
      <c r="DVA92" s="1"/>
      <c r="DVB92" s="1"/>
      <c r="DVC92" s="1"/>
      <c r="DVD92" s="1"/>
      <c r="DVE92" s="1"/>
      <c r="DVF92" s="1"/>
      <c r="DVG92" s="1"/>
      <c r="DVH92" s="1"/>
      <c r="DVI92" s="1"/>
      <c r="DVJ92" s="1"/>
      <c r="DVK92" s="1"/>
      <c r="DVL92" s="1"/>
      <c r="DVM92" s="1"/>
      <c r="DVN92" s="1"/>
      <c r="DVO92" s="1"/>
      <c r="DVP92" s="1"/>
      <c r="DVQ92" s="1"/>
      <c r="DVR92" s="1"/>
      <c r="DVS92" s="1"/>
      <c r="DVT92" s="1"/>
      <c r="DVU92" s="1"/>
      <c r="DVV92" s="1"/>
      <c r="DVW92" s="1"/>
      <c r="DVX92" s="1"/>
      <c r="DVY92" s="1"/>
      <c r="DVZ92" s="1"/>
      <c r="DWA92" s="1"/>
      <c r="DWB92" s="1"/>
      <c r="DWC92" s="1"/>
      <c r="DWD92" s="1"/>
      <c r="DWE92" s="1"/>
      <c r="DWF92" s="1"/>
      <c r="DWG92" s="1"/>
      <c r="DWH92" s="1"/>
      <c r="DWI92" s="1"/>
      <c r="DWJ92" s="1"/>
      <c r="DWK92" s="1"/>
      <c r="DWL92" s="1"/>
      <c r="DWM92" s="1"/>
      <c r="DWN92" s="1"/>
      <c r="DWO92" s="1"/>
      <c r="DWP92" s="1"/>
      <c r="DWQ92" s="1"/>
      <c r="DWR92" s="1"/>
      <c r="DWS92" s="1"/>
      <c r="DWT92" s="1"/>
      <c r="DWU92" s="1"/>
      <c r="DWV92" s="1"/>
      <c r="DWW92" s="1"/>
      <c r="DWX92" s="1"/>
      <c r="DWY92" s="1"/>
      <c r="DWZ92" s="1"/>
      <c r="DXA92" s="1"/>
      <c r="DXB92" s="1"/>
      <c r="DXC92" s="1"/>
      <c r="DXD92" s="1"/>
      <c r="DXE92" s="1"/>
      <c r="DXF92" s="1"/>
      <c r="DXG92" s="1"/>
      <c r="DXH92" s="1"/>
      <c r="DXI92" s="1"/>
      <c r="DXJ92" s="1"/>
      <c r="DXK92" s="1"/>
      <c r="DXL92" s="1"/>
      <c r="DXM92" s="1"/>
      <c r="DXN92" s="1"/>
      <c r="DXO92" s="1"/>
      <c r="DXP92" s="1"/>
      <c r="DXQ92" s="1"/>
      <c r="DXR92" s="1"/>
      <c r="DXS92" s="1"/>
      <c r="DXT92" s="1"/>
      <c r="DXU92" s="1"/>
      <c r="DXV92" s="1"/>
      <c r="DXW92" s="1"/>
      <c r="DXX92" s="1"/>
      <c r="DXY92" s="1"/>
      <c r="DXZ92" s="1"/>
      <c r="DYA92" s="1"/>
      <c r="DYB92" s="1"/>
      <c r="DYC92" s="1"/>
      <c r="DYD92" s="1"/>
      <c r="DYE92" s="1"/>
      <c r="DYF92" s="1"/>
      <c r="DYG92" s="1"/>
      <c r="DYH92" s="1"/>
      <c r="DYI92" s="1"/>
      <c r="DYJ92" s="1"/>
      <c r="DYK92" s="1"/>
      <c r="DYL92" s="1"/>
      <c r="DYM92" s="1"/>
      <c r="DYN92" s="1"/>
      <c r="DYO92" s="1"/>
      <c r="DYP92" s="1"/>
      <c r="DYQ92" s="1"/>
      <c r="DYR92" s="1"/>
      <c r="DYS92" s="1"/>
      <c r="DYT92" s="1"/>
      <c r="DYU92" s="1"/>
      <c r="DYV92" s="1"/>
      <c r="DYW92" s="1"/>
      <c r="DYX92" s="1"/>
      <c r="DYY92" s="1"/>
      <c r="DYZ92" s="1"/>
      <c r="DZA92" s="1"/>
      <c r="DZB92" s="1"/>
      <c r="DZC92" s="1"/>
      <c r="DZD92" s="1"/>
      <c r="DZE92" s="1"/>
      <c r="DZF92" s="1"/>
      <c r="DZG92" s="1"/>
      <c r="DZH92" s="1"/>
      <c r="DZI92" s="1"/>
      <c r="DZJ92" s="1"/>
      <c r="DZK92" s="1"/>
      <c r="DZL92" s="1"/>
      <c r="DZM92" s="1"/>
      <c r="DZN92" s="1"/>
      <c r="DZO92" s="1"/>
      <c r="DZP92" s="1"/>
      <c r="DZQ92" s="1"/>
      <c r="DZR92" s="1"/>
      <c r="DZS92" s="1"/>
      <c r="DZT92" s="1"/>
      <c r="DZU92" s="1"/>
      <c r="DZV92" s="1"/>
      <c r="DZW92" s="1"/>
      <c r="DZX92" s="1"/>
      <c r="DZY92" s="1"/>
      <c r="DZZ92" s="1"/>
      <c r="EAA92" s="1"/>
      <c r="EAB92" s="1"/>
      <c r="EAC92" s="1"/>
      <c r="EAD92" s="1"/>
      <c r="EAE92" s="1"/>
      <c r="EAF92" s="1"/>
      <c r="EAG92" s="1"/>
      <c r="EAH92" s="1"/>
      <c r="EAI92" s="1"/>
      <c r="EAJ92" s="1"/>
      <c r="EAK92" s="1"/>
      <c r="EAL92" s="1"/>
      <c r="EAM92" s="1"/>
      <c r="EAN92" s="1"/>
      <c r="EAO92" s="1"/>
      <c r="EAP92" s="1"/>
      <c r="EAQ92" s="1"/>
      <c r="EAR92" s="1"/>
      <c r="EAS92" s="1"/>
      <c r="EAT92" s="1"/>
      <c r="EAU92" s="1"/>
      <c r="EAV92" s="1"/>
      <c r="EAW92" s="1"/>
      <c r="EAX92" s="1"/>
      <c r="EAY92" s="1"/>
      <c r="EAZ92" s="1"/>
      <c r="EBA92" s="1"/>
      <c r="EBB92" s="1"/>
      <c r="EBC92" s="1"/>
      <c r="EBD92" s="1"/>
      <c r="EBE92" s="1"/>
      <c r="EBF92" s="1"/>
      <c r="EBG92" s="1"/>
      <c r="EBH92" s="1"/>
      <c r="EBI92" s="1"/>
      <c r="EBJ92" s="1"/>
      <c r="EBK92" s="1"/>
      <c r="EBL92" s="1"/>
      <c r="EBM92" s="1"/>
      <c r="EBN92" s="1"/>
      <c r="EBO92" s="1"/>
      <c r="EBP92" s="1"/>
      <c r="EBQ92" s="1"/>
      <c r="EBR92" s="1"/>
      <c r="EBS92" s="1"/>
      <c r="EBT92" s="1"/>
      <c r="EBU92" s="1"/>
      <c r="EBV92" s="1"/>
      <c r="EBW92" s="1"/>
      <c r="EBX92" s="1"/>
      <c r="EBY92" s="1"/>
      <c r="EBZ92" s="1"/>
      <c r="ECA92" s="1"/>
      <c r="ECB92" s="1"/>
      <c r="ECC92" s="1"/>
      <c r="ECD92" s="1"/>
      <c r="ECE92" s="1"/>
      <c r="ECF92" s="1"/>
      <c r="ECG92" s="1"/>
      <c r="ECH92" s="1"/>
      <c r="ECI92" s="1"/>
      <c r="ECJ92" s="1"/>
      <c r="ECK92" s="1"/>
      <c r="ECL92" s="1"/>
      <c r="ECM92" s="1"/>
      <c r="ECN92" s="1"/>
      <c r="ECO92" s="1"/>
      <c r="ECP92" s="1"/>
      <c r="ECQ92" s="1"/>
      <c r="ECR92" s="1"/>
      <c r="ECS92" s="1"/>
      <c r="ECT92" s="1"/>
      <c r="ECU92" s="1"/>
      <c r="ECV92" s="1"/>
      <c r="ECW92" s="1"/>
      <c r="ECX92" s="1"/>
      <c r="ECY92" s="1"/>
      <c r="ECZ92" s="1"/>
      <c r="EDA92" s="1"/>
      <c r="EDB92" s="1"/>
      <c r="EDC92" s="1"/>
      <c r="EDD92" s="1"/>
      <c r="EDE92" s="1"/>
      <c r="EDF92" s="1"/>
      <c r="EDG92" s="1"/>
      <c r="EDH92" s="1"/>
      <c r="EDI92" s="1"/>
      <c r="EDJ92" s="1"/>
      <c r="EDK92" s="1"/>
      <c r="EDL92" s="1"/>
      <c r="EDM92" s="1"/>
      <c r="EDN92" s="1"/>
      <c r="EDO92" s="1"/>
      <c r="EDP92" s="1"/>
      <c r="EDQ92" s="1"/>
      <c r="EDR92" s="1"/>
      <c r="EDS92" s="1"/>
      <c r="EDT92" s="1"/>
      <c r="EDU92" s="1"/>
      <c r="EDV92" s="1"/>
      <c r="EDW92" s="1"/>
      <c r="EDX92" s="1"/>
      <c r="EDY92" s="1"/>
      <c r="EDZ92" s="1"/>
      <c r="EEA92" s="1"/>
      <c r="EEB92" s="1"/>
      <c r="EEC92" s="1"/>
      <c r="EED92" s="1"/>
      <c r="EEE92" s="1"/>
      <c r="EEF92" s="1"/>
      <c r="EEG92" s="1"/>
      <c r="EEH92" s="1"/>
      <c r="EEI92" s="1"/>
      <c r="EEJ92" s="1"/>
      <c r="EEK92" s="1"/>
      <c r="EEL92" s="1"/>
      <c r="EEM92" s="1"/>
      <c r="EEN92" s="1"/>
      <c r="EEO92" s="1"/>
      <c r="EEP92" s="1"/>
      <c r="EEQ92" s="1"/>
      <c r="EER92" s="1"/>
      <c r="EES92" s="1"/>
      <c r="EET92" s="1"/>
      <c r="EEU92" s="1"/>
      <c r="EEV92" s="1"/>
      <c r="EEW92" s="1"/>
      <c r="EEX92" s="1"/>
      <c r="EEY92" s="1"/>
      <c r="EEZ92" s="1"/>
      <c r="EFA92" s="1"/>
      <c r="EFB92" s="1"/>
      <c r="EFC92" s="1"/>
      <c r="EFD92" s="1"/>
      <c r="EFE92" s="1"/>
      <c r="EFF92" s="1"/>
      <c r="EFG92" s="1"/>
      <c r="EFH92" s="1"/>
      <c r="EFI92" s="1"/>
      <c r="EFJ92" s="1"/>
      <c r="EFK92" s="1"/>
      <c r="EFL92" s="1"/>
      <c r="EFM92" s="1"/>
      <c r="EFN92" s="1"/>
      <c r="EFO92" s="1"/>
      <c r="EFP92" s="1"/>
      <c r="EFQ92" s="1"/>
      <c r="EFR92" s="1"/>
      <c r="EFS92" s="1"/>
      <c r="EFT92" s="1"/>
      <c r="EFU92" s="1"/>
      <c r="EFV92" s="1"/>
      <c r="EFW92" s="1"/>
      <c r="EFX92" s="1"/>
      <c r="EFY92" s="1"/>
      <c r="EFZ92" s="1"/>
      <c r="EGA92" s="1"/>
      <c r="EGB92" s="1"/>
      <c r="EGC92" s="1"/>
      <c r="EGD92" s="1"/>
      <c r="EGE92" s="1"/>
      <c r="EGF92" s="1"/>
      <c r="EGG92" s="1"/>
      <c r="EGH92" s="1"/>
      <c r="EGI92" s="1"/>
      <c r="EGJ92" s="1"/>
      <c r="EGK92" s="1"/>
      <c r="EGL92" s="1"/>
      <c r="EGM92" s="1"/>
      <c r="EGN92" s="1"/>
      <c r="EGO92" s="1"/>
      <c r="EGP92" s="1"/>
      <c r="EGQ92" s="1"/>
      <c r="EGR92" s="1"/>
      <c r="EGS92" s="1"/>
      <c r="EGT92" s="1"/>
      <c r="EGU92" s="1"/>
      <c r="EGV92" s="1"/>
      <c r="EGW92" s="1"/>
      <c r="EGX92" s="1"/>
      <c r="EGY92" s="1"/>
      <c r="EGZ92" s="1"/>
      <c r="EHA92" s="1"/>
      <c r="EHB92" s="1"/>
      <c r="EHC92" s="1"/>
      <c r="EHD92" s="1"/>
      <c r="EHE92" s="1"/>
      <c r="EHF92" s="1"/>
      <c r="EHG92" s="1"/>
      <c r="EHH92" s="1"/>
      <c r="EHI92" s="1"/>
      <c r="EHJ92" s="1"/>
      <c r="EHK92" s="1"/>
      <c r="EHL92" s="1"/>
      <c r="EHM92" s="1"/>
      <c r="EHN92" s="1"/>
      <c r="EHO92" s="1"/>
      <c r="EHP92" s="1"/>
      <c r="EHQ92" s="1"/>
      <c r="EHR92" s="1"/>
      <c r="EHS92" s="1"/>
      <c r="EHT92" s="1"/>
      <c r="EHU92" s="1"/>
      <c r="EHV92" s="1"/>
      <c r="EHW92" s="1"/>
      <c r="EHX92" s="1"/>
      <c r="EHY92" s="1"/>
      <c r="EHZ92" s="1"/>
      <c r="EIA92" s="1"/>
      <c r="EIB92" s="1"/>
      <c r="EIC92" s="1"/>
      <c r="EID92" s="1"/>
      <c r="EIE92" s="1"/>
      <c r="EIF92" s="1"/>
      <c r="EIG92" s="1"/>
      <c r="EIH92" s="1"/>
      <c r="EII92" s="1"/>
      <c r="EIJ92" s="1"/>
      <c r="EIK92" s="1"/>
      <c r="EIL92" s="1"/>
      <c r="EIM92" s="1"/>
      <c r="EIN92" s="1"/>
      <c r="EIO92" s="1"/>
      <c r="EIP92" s="1"/>
      <c r="EIQ92" s="1"/>
      <c r="EIR92" s="1"/>
      <c r="EIS92" s="1"/>
      <c r="EIT92" s="1"/>
      <c r="EIU92" s="1"/>
      <c r="EIV92" s="1"/>
      <c r="EIW92" s="1"/>
      <c r="EIX92" s="1"/>
      <c r="EIY92" s="1"/>
      <c r="EIZ92" s="1"/>
      <c r="EJA92" s="1"/>
      <c r="EJB92" s="1"/>
      <c r="EJC92" s="1"/>
      <c r="EJD92" s="1"/>
      <c r="EJE92" s="1"/>
      <c r="EJF92" s="1"/>
      <c r="EJG92" s="1"/>
      <c r="EJH92" s="1"/>
      <c r="EJI92" s="1"/>
      <c r="EJJ92" s="1"/>
      <c r="EJK92" s="1"/>
      <c r="EJL92" s="1"/>
      <c r="EJM92" s="1"/>
      <c r="EJN92" s="1"/>
      <c r="EJO92" s="1"/>
      <c r="EJP92" s="1"/>
      <c r="EJQ92" s="1"/>
      <c r="EJR92" s="1"/>
      <c r="EJS92" s="1"/>
      <c r="EJT92" s="1"/>
      <c r="EJU92" s="1"/>
      <c r="EJV92" s="1"/>
      <c r="EJW92" s="1"/>
      <c r="EJX92" s="1"/>
      <c r="EJY92" s="1"/>
      <c r="EJZ92" s="1"/>
      <c r="EKA92" s="1"/>
      <c r="EKB92" s="1"/>
      <c r="EKC92" s="1"/>
      <c r="EKD92" s="1"/>
      <c r="EKE92" s="1"/>
      <c r="EKF92" s="1"/>
      <c r="EKG92" s="1"/>
      <c r="EKH92" s="1"/>
      <c r="EKI92" s="1"/>
      <c r="EKJ92" s="1"/>
      <c r="EKK92" s="1"/>
      <c r="EKL92" s="1"/>
      <c r="EKM92" s="1"/>
      <c r="EKN92" s="1"/>
      <c r="EKO92" s="1"/>
      <c r="EKP92" s="1"/>
      <c r="EKQ92" s="1"/>
      <c r="EKR92" s="1"/>
      <c r="EKS92" s="1"/>
      <c r="EKT92" s="1"/>
      <c r="EKU92" s="1"/>
      <c r="EKV92" s="1"/>
      <c r="EKW92" s="1"/>
      <c r="EKX92" s="1"/>
      <c r="EKY92" s="1"/>
      <c r="EKZ92" s="1"/>
      <c r="ELA92" s="1"/>
      <c r="ELB92" s="1"/>
      <c r="ELC92" s="1"/>
      <c r="ELD92" s="1"/>
      <c r="ELE92" s="1"/>
      <c r="ELF92" s="1"/>
      <c r="ELG92" s="1"/>
      <c r="ELH92" s="1"/>
      <c r="ELI92" s="1"/>
      <c r="ELJ92" s="1"/>
      <c r="ELK92" s="1"/>
      <c r="ELL92" s="1"/>
      <c r="ELM92" s="1"/>
      <c r="ELN92" s="1"/>
      <c r="ELO92" s="1"/>
      <c r="ELP92" s="1"/>
      <c r="ELQ92" s="1"/>
      <c r="ELR92" s="1"/>
      <c r="ELS92" s="1"/>
      <c r="ELT92" s="1"/>
      <c r="ELU92" s="1"/>
      <c r="ELV92" s="1"/>
      <c r="ELW92" s="1"/>
      <c r="ELX92" s="1"/>
      <c r="ELY92" s="1"/>
      <c r="ELZ92" s="1"/>
      <c r="EMA92" s="1"/>
      <c r="EMB92" s="1"/>
      <c r="EMC92" s="1"/>
      <c r="EMD92" s="1"/>
      <c r="EME92" s="1"/>
      <c r="EMF92" s="1"/>
      <c r="EMG92" s="1"/>
      <c r="EMH92" s="1"/>
      <c r="EMI92" s="1"/>
      <c r="EMJ92" s="1"/>
      <c r="EMK92" s="1"/>
      <c r="EML92" s="1"/>
      <c r="EMM92" s="1"/>
      <c r="EMN92" s="1"/>
      <c r="EMO92" s="1"/>
      <c r="EMP92" s="1"/>
      <c r="EMQ92" s="1"/>
      <c r="EMR92" s="1"/>
      <c r="EMS92" s="1"/>
      <c r="EMT92" s="1"/>
      <c r="EMU92" s="1"/>
      <c r="EMV92" s="1"/>
      <c r="EMW92" s="1"/>
      <c r="EMX92" s="1"/>
      <c r="EMY92" s="1"/>
      <c r="EMZ92" s="1"/>
      <c r="ENA92" s="1"/>
      <c r="ENB92" s="1"/>
      <c r="ENC92" s="1"/>
      <c r="END92" s="1"/>
      <c r="ENE92" s="1"/>
      <c r="ENF92" s="1"/>
      <c r="ENG92" s="1"/>
      <c r="ENH92" s="1"/>
      <c r="ENI92" s="1"/>
      <c r="ENJ92" s="1"/>
      <c r="ENK92" s="1"/>
      <c r="ENL92" s="1"/>
      <c r="ENM92" s="1"/>
      <c r="ENN92" s="1"/>
      <c r="ENO92" s="1"/>
      <c r="ENP92" s="1"/>
      <c r="ENQ92" s="1"/>
      <c r="ENR92" s="1"/>
      <c r="ENS92" s="1"/>
      <c r="ENT92" s="1"/>
      <c r="ENU92" s="1"/>
      <c r="ENV92" s="1"/>
      <c r="ENW92" s="1"/>
      <c r="ENX92" s="1"/>
      <c r="ENY92" s="1"/>
      <c r="ENZ92" s="1"/>
      <c r="EOA92" s="1"/>
      <c r="EOB92" s="1"/>
      <c r="EOC92" s="1"/>
      <c r="EOD92" s="1"/>
      <c r="EOE92" s="1"/>
      <c r="EOF92" s="1"/>
      <c r="EOG92" s="1"/>
      <c r="EOH92" s="1"/>
      <c r="EOI92" s="1"/>
      <c r="EOJ92" s="1"/>
      <c r="EOK92" s="1"/>
      <c r="EOL92" s="1"/>
      <c r="EOM92" s="1"/>
      <c r="EON92" s="1"/>
      <c r="EOO92" s="1"/>
      <c r="EOP92" s="1"/>
      <c r="EOQ92" s="1"/>
      <c r="EOR92" s="1"/>
      <c r="EOS92" s="1"/>
      <c r="EOT92" s="1"/>
      <c r="EOU92" s="1"/>
      <c r="EOV92" s="1"/>
      <c r="EOW92" s="1"/>
      <c r="EOX92" s="1"/>
      <c r="EOY92" s="1"/>
      <c r="EOZ92" s="1"/>
      <c r="EPA92" s="1"/>
      <c r="EPB92" s="1"/>
      <c r="EPC92" s="1"/>
      <c r="EPD92" s="1"/>
      <c r="EPE92" s="1"/>
      <c r="EPF92" s="1"/>
      <c r="EPG92" s="1"/>
      <c r="EPH92" s="1"/>
      <c r="EPI92" s="1"/>
      <c r="EPJ92" s="1"/>
      <c r="EPK92" s="1"/>
      <c r="EPL92" s="1"/>
      <c r="EPM92" s="1"/>
      <c r="EPN92" s="1"/>
      <c r="EPO92" s="1"/>
      <c r="EPP92" s="1"/>
      <c r="EPQ92" s="1"/>
      <c r="EPR92" s="1"/>
      <c r="EPS92" s="1"/>
      <c r="EPT92" s="1"/>
      <c r="EPU92" s="1"/>
      <c r="EPV92" s="1"/>
      <c r="EPW92" s="1"/>
      <c r="EPX92" s="1"/>
      <c r="EPY92" s="1"/>
      <c r="EPZ92" s="1"/>
      <c r="EQA92" s="1"/>
      <c r="EQB92" s="1"/>
      <c r="EQC92" s="1"/>
      <c r="EQD92" s="1"/>
      <c r="EQE92" s="1"/>
      <c r="EQF92" s="1"/>
      <c r="EQG92" s="1"/>
      <c r="EQH92" s="1"/>
      <c r="EQI92" s="1"/>
      <c r="EQJ92" s="1"/>
      <c r="EQK92" s="1"/>
      <c r="EQL92" s="1"/>
      <c r="EQM92" s="1"/>
      <c r="EQN92" s="1"/>
      <c r="EQO92" s="1"/>
      <c r="EQP92" s="1"/>
      <c r="EQQ92" s="1"/>
      <c r="EQR92" s="1"/>
      <c r="EQS92" s="1"/>
      <c r="EQT92" s="1"/>
      <c r="EQU92" s="1"/>
      <c r="EQV92" s="1"/>
      <c r="EQW92" s="1"/>
      <c r="EQX92" s="1"/>
      <c r="EQY92" s="1"/>
      <c r="EQZ92" s="1"/>
      <c r="ERA92" s="1"/>
      <c r="ERB92" s="1"/>
      <c r="ERC92" s="1"/>
      <c r="ERD92" s="1"/>
      <c r="ERE92" s="1"/>
      <c r="ERF92" s="1"/>
      <c r="ERG92" s="1"/>
      <c r="ERH92" s="1"/>
      <c r="ERI92" s="1"/>
      <c r="ERJ92" s="1"/>
      <c r="ERK92" s="1"/>
      <c r="ERL92" s="1"/>
      <c r="ERM92" s="1"/>
      <c r="ERN92" s="1"/>
      <c r="ERO92" s="1"/>
      <c r="ERP92" s="1"/>
      <c r="ERQ92" s="1"/>
      <c r="ERR92" s="1"/>
      <c r="ERS92" s="1"/>
      <c r="ERT92" s="1"/>
      <c r="ERU92" s="1"/>
      <c r="ERV92" s="1"/>
      <c r="ERW92" s="1"/>
      <c r="ERX92" s="1"/>
      <c r="ERY92" s="1"/>
      <c r="ERZ92" s="1"/>
      <c r="ESA92" s="1"/>
      <c r="ESB92" s="1"/>
      <c r="ESC92" s="1"/>
      <c r="ESD92" s="1"/>
      <c r="ESE92" s="1"/>
      <c r="ESF92" s="1"/>
      <c r="ESG92" s="1"/>
      <c r="ESH92" s="1"/>
      <c r="ESI92" s="1"/>
      <c r="ESJ92" s="1"/>
      <c r="ESK92" s="1"/>
      <c r="ESL92" s="1"/>
      <c r="ESM92" s="1"/>
      <c r="ESN92" s="1"/>
      <c r="ESO92" s="1"/>
      <c r="ESP92" s="1"/>
      <c r="ESQ92" s="1"/>
      <c r="ESR92" s="1"/>
      <c r="ESS92" s="1"/>
      <c r="EST92" s="1"/>
      <c r="ESU92" s="1"/>
      <c r="ESV92" s="1"/>
      <c r="ESW92" s="1"/>
      <c r="ESX92" s="1"/>
      <c r="ESY92" s="1"/>
      <c r="ESZ92" s="1"/>
      <c r="ETA92" s="1"/>
      <c r="ETB92" s="1"/>
      <c r="ETC92" s="1"/>
      <c r="ETD92" s="1"/>
      <c r="ETE92" s="1"/>
      <c r="ETF92" s="1"/>
      <c r="ETG92" s="1"/>
      <c r="ETH92" s="1"/>
      <c r="ETI92" s="1"/>
      <c r="ETJ92" s="1"/>
      <c r="ETK92" s="1"/>
      <c r="ETL92" s="1"/>
      <c r="ETM92" s="1"/>
      <c r="ETN92" s="1"/>
      <c r="ETO92" s="1"/>
      <c r="ETP92" s="1"/>
      <c r="ETQ92" s="1"/>
      <c r="ETR92" s="1"/>
      <c r="ETS92" s="1"/>
      <c r="ETT92" s="1"/>
      <c r="ETU92" s="1"/>
      <c r="ETV92" s="1"/>
      <c r="ETW92" s="1"/>
      <c r="ETX92" s="1"/>
      <c r="ETY92" s="1"/>
      <c r="ETZ92" s="1"/>
      <c r="EUA92" s="1"/>
      <c r="EUB92" s="1"/>
      <c r="EUC92" s="1"/>
      <c r="EUD92" s="1"/>
      <c r="EUE92" s="1"/>
      <c r="EUF92" s="1"/>
      <c r="EUG92" s="1"/>
      <c r="EUH92" s="1"/>
      <c r="EUI92" s="1"/>
      <c r="EUJ92" s="1"/>
      <c r="EUK92" s="1"/>
      <c r="EUL92" s="1"/>
      <c r="EUM92" s="1"/>
      <c r="EUN92" s="1"/>
      <c r="EUO92" s="1"/>
      <c r="EUP92" s="1"/>
      <c r="EUQ92" s="1"/>
      <c r="EUR92" s="1"/>
      <c r="EUS92" s="1"/>
      <c r="EUT92" s="1"/>
      <c r="EUU92" s="1"/>
      <c r="EUV92" s="1"/>
      <c r="EUW92" s="1"/>
      <c r="EUX92" s="1"/>
      <c r="EUY92" s="1"/>
      <c r="EUZ92" s="1"/>
      <c r="EVA92" s="1"/>
      <c r="EVB92" s="1"/>
      <c r="EVC92" s="1"/>
      <c r="EVD92" s="1"/>
      <c r="EVE92" s="1"/>
      <c r="EVF92" s="1"/>
      <c r="EVG92" s="1"/>
      <c r="EVH92" s="1"/>
      <c r="EVI92" s="1"/>
      <c r="EVJ92" s="1"/>
      <c r="EVK92" s="1"/>
      <c r="EVL92" s="1"/>
      <c r="EVM92" s="1"/>
      <c r="EVN92" s="1"/>
      <c r="EVO92" s="1"/>
      <c r="EVP92" s="1"/>
      <c r="EVQ92" s="1"/>
      <c r="EVR92" s="1"/>
      <c r="EVS92" s="1"/>
      <c r="EVT92" s="1"/>
      <c r="EVU92" s="1"/>
      <c r="EVV92" s="1"/>
      <c r="EVW92" s="1"/>
      <c r="EVX92" s="1"/>
      <c r="EVY92" s="1"/>
      <c r="EVZ92" s="1"/>
      <c r="EWA92" s="1"/>
      <c r="EWB92" s="1"/>
      <c r="EWC92" s="1"/>
      <c r="EWD92" s="1"/>
      <c r="EWE92" s="1"/>
      <c r="EWF92" s="1"/>
      <c r="EWG92" s="1"/>
      <c r="EWH92" s="1"/>
      <c r="EWI92" s="1"/>
      <c r="EWJ92" s="1"/>
      <c r="EWK92" s="1"/>
      <c r="EWL92" s="1"/>
      <c r="EWM92" s="1"/>
      <c r="EWN92" s="1"/>
      <c r="EWO92" s="1"/>
      <c r="EWP92" s="1"/>
      <c r="EWQ92" s="1"/>
      <c r="EWR92" s="1"/>
      <c r="EWS92" s="1"/>
      <c r="EWT92" s="1"/>
      <c r="EWU92" s="1"/>
      <c r="EWV92" s="1"/>
      <c r="EWW92" s="1"/>
      <c r="EWX92" s="1"/>
      <c r="EWY92" s="1"/>
      <c r="EWZ92" s="1"/>
      <c r="EXA92" s="1"/>
      <c r="EXB92" s="1"/>
      <c r="EXC92" s="1"/>
      <c r="EXD92" s="1"/>
      <c r="EXE92" s="1"/>
      <c r="EXF92" s="1"/>
      <c r="EXG92" s="1"/>
      <c r="EXH92" s="1"/>
      <c r="EXI92" s="1"/>
      <c r="EXJ92" s="1"/>
      <c r="EXK92" s="1"/>
      <c r="EXL92" s="1"/>
      <c r="EXM92" s="1"/>
      <c r="EXN92" s="1"/>
      <c r="EXO92" s="1"/>
      <c r="EXP92" s="1"/>
      <c r="EXQ92" s="1"/>
      <c r="EXR92" s="1"/>
      <c r="EXS92" s="1"/>
      <c r="EXT92" s="1"/>
      <c r="EXU92" s="1"/>
      <c r="EXV92" s="1"/>
      <c r="EXW92" s="1"/>
      <c r="EXX92" s="1"/>
      <c r="EXY92" s="1"/>
      <c r="EXZ92" s="1"/>
      <c r="EYA92" s="1"/>
      <c r="EYB92" s="1"/>
      <c r="EYC92" s="1"/>
      <c r="EYD92" s="1"/>
      <c r="EYE92" s="1"/>
      <c r="EYF92" s="1"/>
      <c r="EYG92" s="1"/>
      <c r="EYH92" s="1"/>
      <c r="EYI92" s="1"/>
      <c r="EYJ92" s="1"/>
      <c r="EYK92" s="1"/>
      <c r="EYL92" s="1"/>
      <c r="EYM92" s="1"/>
      <c r="EYN92" s="1"/>
      <c r="EYO92" s="1"/>
      <c r="EYP92" s="1"/>
      <c r="EYQ92" s="1"/>
      <c r="EYR92" s="1"/>
      <c r="EYS92" s="1"/>
      <c r="EYT92" s="1"/>
      <c r="EYU92" s="1"/>
      <c r="EYV92" s="1"/>
      <c r="EYW92" s="1"/>
      <c r="EYX92" s="1"/>
      <c r="EYY92" s="1"/>
      <c r="EYZ92" s="1"/>
      <c r="EZA92" s="1"/>
      <c r="EZB92" s="1"/>
      <c r="EZC92" s="1"/>
      <c r="EZD92" s="1"/>
      <c r="EZE92" s="1"/>
      <c r="EZF92" s="1"/>
      <c r="EZG92" s="1"/>
      <c r="EZH92" s="1"/>
      <c r="EZI92" s="1"/>
      <c r="EZJ92" s="1"/>
      <c r="EZK92" s="1"/>
      <c r="EZL92" s="1"/>
      <c r="EZM92" s="1"/>
      <c r="EZN92" s="1"/>
      <c r="EZO92" s="1"/>
      <c r="EZP92" s="1"/>
      <c r="EZQ92" s="1"/>
      <c r="EZR92" s="1"/>
      <c r="EZS92" s="1"/>
      <c r="EZT92" s="1"/>
      <c r="EZU92" s="1"/>
      <c r="EZV92" s="1"/>
      <c r="EZW92" s="1"/>
      <c r="EZX92" s="1"/>
      <c r="EZY92" s="1"/>
      <c r="EZZ92" s="1"/>
      <c r="FAA92" s="1"/>
      <c r="FAB92" s="1"/>
      <c r="FAC92" s="1"/>
      <c r="FAD92" s="1"/>
      <c r="FAE92" s="1"/>
      <c r="FAF92" s="1"/>
      <c r="FAG92" s="1"/>
      <c r="FAH92" s="1"/>
      <c r="FAI92" s="1"/>
      <c r="FAJ92" s="1"/>
      <c r="FAK92" s="1"/>
      <c r="FAL92" s="1"/>
      <c r="FAM92" s="1"/>
      <c r="FAN92" s="1"/>
      <c r="FAO92" s="1"/>
      <c r="FAP92" s="1"/>
      <c r="FAQ92" s="1"/>
      <c r="FAR92" s="1"/>
      <c r="FAS92" s="1"/>
      <c r="FAT92" s="1"/>
      <c r="FAU92" s="1"/>
      <c r="FAV92" s="1"/>
      <c r="FAW92" s="1"/>
      <c r="FAX92" s="1"/>
      <c r="FAY92" s="1"/>
      <c r="FAZ92" s="1"/>
      <c r="FBA92" s="1"/>
      <c r="FBB92" s="1"/>
      <c r="FBC92" s="1"/>
      <c r="FBD92" s="1"/>
      <c r="FBE92" s="1"/>
      <c r="FBF92" s="1"/>
      <c r="FBG92" s="1"/>
      <c r="FBH92" s="1"/>
      <c r="FBI92" s="1"/>
      <c r="FBJ92" s="1"/>
      <c r="FBK92" s="1"/>
      <c r="FBL92" s="1"/>
      <c r="FBM92" s="1"/>
      <c r="FBN92" s="1"/>
      <c r="FBO92" s="1"/>
      <c r="FBP92" s="1"/>
      <c r="FBQ92" s="1"/>
      <c r="FBR92" s="1"/>
      <c r="FBS92" s="1"/>
      <c r="FBT92" s="1"/>
      <c r="FBU92" s="1"/>
      <c r="FBV92" s="1"/>
      <c r="FBW92" s="1"/>
      <c r="FBX92" s="1"/>
      <c r="FBY92" s="1"/>
      <c r="FBZ92" s="1"/>
      <c r="FCA92" s="1"/>
      <c r="FCB92" s="1"/>
      <c r="FCC92" s="1"/>
      <c r="FCD92" s="1"/>
      <c r="FCE92" s="1"/>
      <c r="FCF92" s="1"/>
      <c r="FCG92" s="1"/>
      <c r="FCH92" s="1"/>
      <c r="FCI92" s="1"/>
      <c r="FCJ92" s="1"/>
      <c r="FCK92" s="1"/>
      <c r="FCL92" s="1"/>
      <c r="FCM92" s="1"/>
      <c r="FCN92" s="1"/>
      <c r="FCO92" s="1"/>
      <c r="FCP92" s="1"/>
      <c r="FCQ92" s="1"/>
      <c r="FCR92" s="1"/>
      <c r="FCS92" s="1"/>
      <c r="FCT92" s="1"/>
      <c r="FCU92" s="1"/>
      <c r="FCV92" s="1"/>
      <c r="FCW92" s="1"/>
      <c r="FCX92" s="1"/>
      <c r="FCY92" s="1"/>
      <c r="FCZ92" s="1"/>
      <c r="FDA92" s="1"/>
      <c r="FDB92" s="1"/>
      <c r="FDC92" s="1"/>
      <c r="FDD92" s="1"/>
      <c r="FDE92" s="1"/>
      <c r="FDF92" s="1"/>
      <c r="FDG92" s="1"/>
      <c r="FDH92" s="1"/>
      <c r="FDI92" s="1"/>
      <c r="FDJ92" s="1"/>
      <c r="FDK92" s="1"/>
      <c r="FDL92" s="1"/>
      <c r="FDM92" s="1"/>
      <c r="FDN92" s="1"/>
      <c r="FDO92" s="1"/>
      <c r="FDP92" s="1"/>
      <c r="FDQ92" s="1"/>
      <c r="FDR92" s="1"/>
      <c r="FDS92" s="1"/>
      <c r="FDT92" s="1"/>
      <c r="FDU92" s="1"/>
      <c r="FDV92" s="1"/>
      <c r="FDW92" s="1"/>
      <c r="FDX92" s="1"/>
      <c r="FDY92" s="1"/>
      <c r="FDZ92" s="1"/>
      <c r="FEA92" s="1"/>
      <c r="FEB92" s="1"/>
      <c r="FEC92" s="1"/>
      <c r="FED92" s="1"/>
      <c r="FEE92" s="1"/>
      <c r="FEF92" s="1"/>
      <c r="FEG92" s="1"/>
      <c r="FEH92" s="1"/>
      <c r="FEI92" s="1"/>
      <c r="FEJ92" s="1"/>
      <c r="FEK92" s="1"/>
      <c r="FEL92" s="1"/>
      <c r="FEM92" s="1"/>
      <c r="FEN92" s="1"/>
      <c r="FEO92" s="1"/>
      <c r="FEP92" s="1"/>
      <c r="FEQ92" s="1"/>
      <c r="FER92" s="1"/>
      <c r="FES92" s="1"/>
      <c r="FET92" s="1"/>
      <c r="FEU92" s="1"/>
      <c r="FEV92" s="1"/>
      <c r="FEW92" s="1"/>
      <c r="FEX92" s="1"/>
      <c r="FEY92" s="1"/>
      <c r="FEZ92" s="1"/>
      <c r="FFA92" s="1"/>
      <c r="FFB92" s="1"/>
      <c r="FFC92" s="1"/>
      <c r="FFD92" s="1"/>
      <c r="FFE92" s="1"/>
      <c r="FFF92" s="1"/>
      <c r="FFG92" s="1"/>
      <c r="FFH92" s="1"/>
      <c r="FFI92" s="1"/>
      <c r="FFJ92" s="1"/>
      <c r="FFK92" s="1"/>
      <c r="FFL92" s="1"/>
      <c r="FFM92" s="1"/>
      <c r="FFN92" s="1"/>
      <c r="FFO92" s="1"/>
      <c r="FFP92" s="1"/>
      <c r="FFQ92" s="1"/>
      <c r="FFR92" s="1"/>
      <c r="FFS92" s="1"/>
      <c r="FFT92" s="1"/>
      <c r="FFU92" s="1"/>
      <c r="FFV92" s="1"/>
      <c r="FFW92" s="1"/>
      <c r="FFX92" s="1"/>
      <c r="FFY92" s="1"/>
      <c r="FFZ92" s="1"/>
      <c r="FGA92" s="1"/>
      <c r="FGB92" s="1"/>
      <c r="FGC92" s="1"/>
      <c r="FGD92" s="1"/>
      <c r="FGE92" s="1"/>
      <c r="FGF92" s="1"/>
      <c r="FGG92" s="1"/>
      <c r="FGH92" s="1"/>
      <c r="FGI92" s="1"/>
      <c r="FGJ92" s="1"/>
      <c r="FGK92" s="1"/>
      <c r="FGL92" s="1"/>
      <c r="FGM92" s="1"/>
      <c r="FGN92" s="1"/>
      <c r="FGO92" s="1"/>
      <c r="FGP92" s="1"/>
      <c r="FGQ92" s="1"/>
      <c r="FGR92" s="1"/>
      <c r="FGS92" s="1"/>
      <c r="FGT92" s="1"/>
      <c r="FGU92" s="1"/>
      <c r="FGV92" s="1"/>
      <c r="FGW92" s="1"/>
      <c r="FGX92" s="1"/>
      <c r="FGY92" s="1"/>
      <c r="FGZ92" s="1"/>
      <c r="FHA92" s="1"/>
      <c r="FHB92" s="1"/>
      <c r="FHC92" s="1"/>
      <c r="FHD92" s="1"/>
      <c r="FHE92" s="1"/>
      <c r="FHF92" s="1"/>
      <c r="FHG92" s="1"/>
      <c r="FHH92" s="1"/>
      <c r="FHI92" s="1"/>
      <c r="FHJ92" s="1"/>
      <c r="FHK92" s="1"/>
      <c r="FHL92" s="1"/>
      <c r="FHM92" s="1"/>
      <c r="FHN92" s="1"/>
      <c r="FHO92" s="1"/>
      <c r="FHP92" s="1"/>
      <c r="FHQ92" s="1"/>
      <c r="FHR92" s="1"/>
      <c r="FHS92" s="1"/>
      <c r="FHT92" s="1"/>
      <c r="FHU92" s="1"/>
      <c r="FHV92" s="1"/>
      <c r="FHW92" s="1"/>
      <c r="FHX92" s="1"/>
      <c r="FHY92" s="1"/>
      <c r="FHZ92" s="1"/>
      <c r="FIA92" s="1"/>
      <c r="FIB92" s="1"/>
      <c r="FIC92" s="1"/>
      <c r="FID92" s="1"/>
      <c r="FIE92" s="1"/>
      <c r="FIF92" s="1"/>
      <c r="FIG92" s="1"/>
      <c r="FIH92" s="1"/>
      <c r="FII92" s="1"/>
      <c r="FIJ92" s="1"/>
      <c r="FIK92" s="1"/>
      <c r="FIL92" s="1"/>
      <c r="FIM92" s="1"/>
      <c r="FIN92" s="1"/>
      <c r="FIO92" s="1"/>
      <c r="FIP92" s="1"/>
      <c r="FIQ92" s="1"/>
      <c r="FIR92" s="1"/>
      <c r="FIS92" s="1"/>
      <c r="FIT92" s="1"/>
      <c r="FIU92" s="1"/>
      <c r="FIV92" s="1"/>
      <c r="FIW92" s="1"/>
      <c r="FIX92" s="1"/>
      <c r="FIY92" s="1"/>
      <c r="FIZ92" s="1"/>
      <c r="FJA92" s="1"/>
      <c r="FJB92" s="1"/>
      <c r="FJC92" s="1"/>
      <c r="FJD92" s="1"/>
      <c r="FJE92" s="1"/>
      <c r="FJF92" s="1"/>
      <c r="FJG92" s="1"/>
      <c r="FJH92" s="1"/>
      <c r="FJI92" s="1"/>
      <c r="FJJ92" s="1"/>
      <c r="FJK92" s="1"/>
      <c r="FJL92" s="1"/>
      <c r="FJM92" s="1"/>
      <c r="FJN92" s="1"/>
      <c r="FJO92" s="1"/>
      <c r="FJP92" s="1"/>
      <c r="FJQ92" s="1"/>
      <c r="FJR92" s="1"/>
      <c r="FJS92" s="1"/>
      <c r="FJT92" s="1"/>
      <c r="FJU92" s="1"/>
      <c r="FJV92" s="1"/>
      <c r="FJW92" s="1"/>
      <c r="FJX92" s="1"/>
      <c r="FJY92" s="1"/>
      <c r="FJZ92" s="1"/>
      <c r="FKA92" s="1"/>
      <c r="FKB92" s="1"/>
      <c r="FKC92" s="1"/>
      <c r="FKD92" s="1"/>
      <c r="FKE92" s="1"/>
      <c r="FKF92" s="1"/>
      <c r="FKG92" s="1"/>
      <c r="FKH92" s="1"/>
      <c r="FKI92" s="1"/>
      <c r="FKJ92" s="1"/>
      <c r="FKK92" s="1"/>
      <c r="FKL92" s="1"/>
      <c r="FKM92" s="1"/>
      <c r="FKN92" s="1"/>
      <c r="FKO92" s="1"/>
      <c r="FKP92" s="1"/>
      <c r="FKQ92" s="1"/>
      <c r="FKR92" s="1"/>
      <c r="FKS92" s="1"/>
      <c r="FKT92" s="1"/>
      <c r="FKU92" s="1"/>
      <c r="FKV92" s="1"/>
      <c r="FKW92" s="1"/>
      <c r="FKX92" s="1"/>
      <c r="FKY92" s="1"/>
      <c r="FKZ92" s="1"/>
      <c r="FLA92" s="1"/>
      <c r="FLB92" s="1"/>
      <c r="FLC92" s="1"/>
      <c r="FLD92" s="1"/>
      <c r="FLE92" s="1"/>
      <c r="FLF92" s="1"/>
      <c r="FLG92" s="1"/>
      <c r="FLH92" s="1"/>
      <c r="FLI92" s="1"/>
      <c r="FLJ92" s="1"/>
      <c r="FLK92" s="1"/>
      <c r="FLL92" s="1"/>
      <c r="FLM92" s="1"/>
      <c r="FLN92" s="1"/>
      <c r="FLO92" s="1"/>
      <c r="FLP92" s="1"/>
      <c r="FLQ92" s="1"/>
      <c r="FLR92" s="1"/>
      <c r="FLS92" s="1"/>
      <c r="FLT92" s="1"/>
      <c r="FLU92" s="1"/>
      <c r="FLV92" s="1"/>
      <c r="FLW92" s="1"/>
      <c r="FLX92" s="1"/>
      <c r="FLY92" s="1"/>
      <c r="FLZ92" s="1"/>
      <c r="FMA92" s="1"/>
      <c r="FMB92" s="1"/>
      <c r="FMC92" s="1"/>
      <c r="FMD92" s="1"/>
      <c r="FME92" s="1"/>
      <c r="FMF92" s="1"/>
      <c r="FMG92" s="1"/>
      <c r="FMH92" s="1"/>
      <c r="FMI92" s="1"/>
      <c r="FMJ92" s="1"/>
      <c r="FMK92" s="1"/>
      <c r="FML92" s="1"/>
      <c r="FMM92" s="1"/>
      <c r="FMN92" s="1"/>
      <c r="FMO92" s="1"/>
      <c r="FMP92" s="1"/>
      <c r="FMQ92" s="1"/>
      <c r="FMR92" s="1"/>
      <c r="FMS92" s="1"/>
      <c r="FMT92" s="1"/>
      <c r="FMU92" s="1"/>
      <c r="FMV92" s="1"/>
      <c r="FMW92" s="1"/>
      <c r="FMX92" s="1"/>
      <c r="FMY92" s="1"/>
      <c r="FMZ92" s="1"/>
      <c r="FNA92" s="1"/>
      <c r="FNB92" s="1"/>
      <c r="FNC92" s="1"/>
      <c r="FND92" s="1"/>
      <c r="FNE92" s="1"/>
      <c r="FNF92" s="1"/>
      <c r="FNG92" s="1"/>
      <c r="FNH92" s="1"/>
      <c r="FNI92" s="1"/>
      <c r="FNJ92" s="1"/>
      <c r="FNK92" s="1"/>
      <c r="FNL92" s="1"/>
      <c r="FNM92" s="1"/>
      <c r="FNN92" s="1"/>
      <c r="FNO92" s="1"/>
      <c r="FNP92" s="1"/>
      <c r="FNQ92" s="1"/>
      <c r="FNR92" s="1"/>
      <c r="FNS92" s="1"/>
      <c r="FNT92" s="1"/>
      <c r="FNU92" s="1"/>
      <c r="FNV92" s="1"/>
      <c r="FNW92" s="1"/>
      <c r="FNX92" s="1"/>
      <c r="FNY92" s="1"/>
      <c r="FNZ92" s="1"/>
      <c r="FOA92" s="1"/>
      <c r="FOB92" s="1"/>
      <c r="FOC92" s="1"/>
      <c r="FOD92" s="1"/>
      <c r="FOE92" s="1"/>
      <c r="FOF92" s="1"/>
      <c r="FOG92" s="1"/>
      <c r="FOH92" s="1"/>
      <c r="FOI92" s="1"/>
      <c r="FOJ92" s="1"/>
      <c r="FOK92" s="1"/>
      <c r="FOL92" s="1"/>
      <c r="FOM92" s="1"/>
      <c r="FON92" s="1"/>
      <c r="FOO92" s="1"/>
      <c r="FOP92" s="1"/>
      <c r="FOQ92" s="1"/>
      <c r="FOR92" s="1"/>
      <c r="FOS92" s="1"/>
      <c r="FOT92" s="1"/>
      <c r="FOU92" s="1"/>
      <c r="FOV92" s="1"/>
      <c r="FOW92" s="1"/>
      <c r="FOX92" s="1"/>
      <c r="FOY92" s="1"/>
      <c r="FOZ92" s="1"/>
      <c r="FPA92" s="1"/>
      <c r="FPB92" s="1"/>
      <c r="FPC92" s="1"/>
      <c r="FPD92" s="1"/>
      <c r="FPE92" s="1"/>
      <c r="FPF92" s="1"/>
      <c r="FPG92" s="1"/>
      <c r="FPH92" s="1"/>
      <c r="FPI92" s="1"/>
      <c r="FPJ92" s="1"/>
      <c r="FPK92" s="1"/>
      <c r="FPL92" s="1"/>
      <c r="FPM92" s="1"/>
      <c r="FPN92" s="1"/>
      <c r="FPO92" s="1"/>
      <c r="FPP92" s="1"/>
      <c r="FPQ92" s="1"/>
      <c r="FPR92" s="1"/>
      <c r="FPS92" s="1"/>
      <c r="FPT92" s="1"/>
      <c r="FPU92" s="1"/>
      <c r="FPV92" s="1"/>
      <c r="FPW92" s="1"/>
      <c r="FPX92" s="1"/>
      <c r="FPY92" s="1"/>
      <c r="FPZ92" s="1"/>
      <c r="FQA92" s="1"/>
      <c r="FQB92" s="1"/>
      <c r="FQC92" s="1"/>
      <c r="FQD92" s="1"/>
      <c r="FQE92" s="1"/>
      <c r="FQF92" s="1"/>
      <c r="FQG92" s="1"/>
      <c r="FQH92" s="1"/>
      <c r="FQI92" s="1"/>
      <c r="FQJ92" s="1"/>
      <c r="FQK92" s="1"/>
      <c r="FQL92" s="1"/>
      <c r="FQM92" s="1"/>
      <c r="FQN92" s="1"/>
      <c r="FQO92" s="1"/>
      <c r="FQP92" s="1"/>
      <c r="FQQ92" s="1"/>
      <c r="FQR92" s="1"/>
      <c r="FQS92" s="1"/>
      <c r="FQT92" s="1"/>
      <c r="FQU92" s="1"/>
      <c r="FQV92" s="1"/>
      <c r="FQW92" s="1"/>
      <c r="FQX92" s="1"/>
      <c r="FQY92" s="1"/>
      <c r="FQZ92" s="1"/>
      <c r="FRA92" s="1"/>
      <c r="FRB92" s="1"/>
      <c r="FRC92" s="1"/>
      <c r="FRD92" s="1"/>
      <c r="FRE92" s="1"/>
      <c r="FRF92" s="1"/>
      <c r="FRG92" s="1"/>
      <c r="FRH92" s="1"/>
      <c r="FRI92" s="1"/>
      <c r="FRJ92" s="1"/>
      <c r="FRK92" s="1"/>
      <c r="FRL92" s="1"/>
      <c r="FRM92" s="1"/>
      <c r="FRN92" s="1"/>
      <c r="FRO92" s="1"/>
      <c r="FRP92" s="1"/>
      <c r="FRQ92" s="1"/>
      <c r="FRR92" s="1"/>
      <c r="FRS92" s="1"/>
      <c r="FRT92" s="1"/>
      <c r="FRU92" s="1"/>
      <c r="FRV92" s="1"/>
      <c r="FRW92" s="1"/>
      <c r="FRX92" s="1"/>
      <c r="FRY92" s="1"/>
      <c r="FRZ92" s="1"/>
      <c r="FSA92" s="1"/>
      <c r="FSB92" s="1"/>
      <c r="FSC92" s="1"/>
      <c r="FSD92" s="1"/>
      <c r="FSE92" s="1"/>
      <c r="FSF92" s="1"/>
      <c r="FSG92" s="1"/>
      <c r="FSH92" s="1"/>
      <c r="FSI92" s="1"/>
      <c r="FSJ92" s="1"/>
      <c r="FSK92" s="1"/>
      <c r="FSL92" s="1"/>
      <c r="FSM92" s="1"/>
      <c r="FSN92" s="1"/>
      <c r="FSO92" s="1"/>
      <c r="FSP92" s="1"/>
      <c r="FSQ92" s="1"/>
      <c r="FSR92" s="1"/>
      <c r="FSS92" s="1"/>
      <c r="FST92" s="1"/>
      <c r="FSU92" s="1"/>
      <c r="FSV92" s="1"/>
      <c r="FSW92" s="1"/>
      <c r="FSX92" s="1"/>
      <c r="FSY92" s="1"/>
      <c r="FSZ92" s="1"/>
      <c r="FTA92" s="1"/>
      <c r="FTB92" s="1"/>
      <c r="FTC92" s="1"/>
      <c r="FTD92" s="1"/>
      <c r="FTE92" s="1"/>
      <c r="FTF92" s="1"/>
      <c r="FTG92" s="1"/>
      <c r="FTH92" s="1"/>
      <c r="FTI92" s="1"/>
      <c r="FTJ92" s="1"/>
      <c r="FTK92" s="1"/>
      <c r="FTL92" s="1"/>
      <c r="FTM92" s="1"/>
      <c r="FTN92" s="1"/>
      <c r="FTO92" s="1"/>
      <c r="FTP92" s="1"/>
      <c r="FTQ92" s="1"/>
      <c r="FTR92" s="1"/>
      <c r="FTS92" s="1"/>
      <c r="FTT92" s="1"/>
      <c r="FTU92" s="1"/>
      <c r="FTV92" s="1"/>
      <c r="FTW92" s="1"/>
      <c r="FTX92" s="1"/>
      <c r="FTY92" s="1"/>
      <c r="FTZ92" s="1"/>
      <c r="FUA92" s="1"/>
      <c r="FUB92" s="1"/>
      <c r="FUC92" s="1"/>
      <c r="FUD92" s="1"/>
      <c r="FUE92" s="1"/>
      <c r="FUF92" s="1"/>
      <c r="FUG92" s="1"/>
      <c r="FUH92" s="1"/>
      <c r="FUI92" s="1"/>
      <c r="FUJ92" s="1"/>
      <c r="FUK92" s="1"/>
      <c r="FUL92" s="1"/>
      <c r="FUM92" s="1"/>
      <c r="FUN92" s="1"/>
      <c r="FUO92" s="1"/>
      <c r="FUP92" s="1"/>
      <c r="FUQ92" s="1"/>
      <c r="FUR92" s="1"/>
      <c r="FUS92" s="1"/>
      <c r="FUT92" s="1"/>
      <c r="FUU92" s="1"/>
      <c r="FUV92" s="1"/>
      <c r="FUW92" s="1"/>
      <c r="FUX92" s="1"/>
      <c r="FUY92" s="1"/>
      <c r="FUZ92" s="1"/>
      <c r="FVA92" s="1"/>
      <c r="FVB92" s="1"/>
      <c r="FVC92" s="1"/>
      <c r="FVD92" s="1"/>
      <c r="FVE92" s="1"/>
      <c r="FVF92" s="1"/>
      <c r="FVG92" s="1"/>
      <c r="FVH92" s="1"/>
      <c r="FVI92" s="1"/>
      <c r="FVJ92" s="1"/>
      <c r="FVK92" s="1"/>
      <c r="FVL92" s="1"/>
      <c r="FVM92" s="1"/>
      <c r="FVN92" s="1"/>
      <c r="FVO92" s="1"/>
      <c r="FVP92" s="1"/>
      <c r="FVQ92" s="1"/>
      <c r="FVR92" s="1"/>
      <c r="FVS92" s="1"/>
      <c r="FVT92" s="1"/>
      <c r="FVU92" s="1"/>
      <c r="FVV92" s="1"/>
      <c r="FVW92" s="1"/>
      <c r="FVX92" s="1"/>
      <c r="FVY92" s="1"/>
      <c r="FVZ92" s="1"/>
      <c r="FWA92" s="1"/>
      <c r="FWB92" s="1"/>
      <c r="FWC92" s="1"/>
      <c r="FWD92" s="1"/>
      <c r="FWE92" s="1"/>
      <c r="FWF92" s="1"/>
      <c r="FWG92" s="1"/>
      <c r="FWH92" s="1"/>
      <c r="FWI92" s="1"/>
      <c r="FWJ92" s="1"/>
      <c r="FWK92" s="1"/>
      <c r="FWL92" s="1"/>
      <c r="FWM92" s="1"/>
      <c r="FWN92" s="1"/>
      <c r="FWO92" s="1"/>
      <c r="FWP92" s="1"/>
      <c r="FWQ92" s="1"/>
      <c r="FWR92" s="1"/>
      <c r="FWS92" s="1"/>
      <c r="FWT92" s="1"/>
      <c r="FWU92" s="1"/>
      <c r="FWV92" s="1"/>
      <c r="FWW92" s="1"/>
      <c r="FWX92" s="1"/>
      <c r="FWY92" s="1"/>
      <c r="FWZ92" s="1"/>
      <c r="FXA92" s="1"/>
      <c r="FXB92" s="1"/>
      <c r="FXC92" s="1"/>
      <c r="FXD92" s="1"/>
      <c r="FXE92" s="1"/>
      <c r="FXF92" s="1"/>
      <c r="FXG92" s="1"/>
      <c r="FXH92" s="1"/>
      <c r="FXI92" s="1"/>
      <c r="FXJ92" s="1"/>
      <c r="FXK92" s="1"/>
      <c r="FXL92" s="1"/>
      <c r="FXM92" s="1"/>
      <c r="FXN92" s="1"/>
      <c r="FXO92" s="1"/>
      <c r="FXP92" s="1"/>
      <c r="FXQ92" s="1"/>
      <c r="FXR92" s="1"/>
      <c r="FXS92" s="1"/>
      <c r="FXT92" s="1"/>
      <c r="FXU92" s="1"/>
      <c r="FXV92" s="1"/>
      <c r="FXW92" s="1"/>
      <c r="FXX92" s="1"/>
      <c r="FXY92" s="1"/>
      <c r="FXZ92" s="1"/>
      <c r="FYA92" s="1"/>
      <c r="FYB92" s="1"/>
      <c r="FYC92" s="1"/>
      <c r="FYD92" s="1"/>
      <c r="FYE92" s="1"/>
      <c r="FYF92" s="1"/>
      <c r="FYG92" s="1"/>
      <c r="FYH92" s="1"/>
      <c r="FYI92" s="1"/>
      <c r="FYJ92" s="1"/>
      <c r="FYK92" s="1"/>
      <c r="FYL92" s="1"/>
      <c r="FYM92" s="1"/>
      <c r="FYN92" s="1"/>
      <c r="FYO92" s="1"/>
      <c r="FYP92" s="1"/>
      <c r="FYQ92" s="1"/>
      <c r="FYR92" s="1"/>
      <c r="FYS92" s="1"/>
      <c r="FYT92" s="1"/>
      <c r="FYU92" s="1"/>
      <c r="FYV92" s="1"/>
      <c r="FYW92" s="1"/>
      <c r="FYX92" s="1"/>
      <c r="FYY92" s="1"/>
      <c r="FYZ92" s="1"/>
      <c r="FZA92" s="1"/>
      <c r="FZB92" s="1"/>
      <c r="FZC92" s="1"/>
      <c r="FZD92" s="1"/>
      <c r="FZE92" s="1"/>
      <c r="FZF92" s="1"/>
      <c r="FZG92" s="1"/>
      <c r="FZH92" s="1"/>
      <c r="FZI92" s="1"/>
      <c r="FZJ92" s="1"/>
      <c r="FZK92" s="1"/>
      <c r="FZL92" s="1"/>
      <c r="FZM92" s="1"/>
      <c r="FZN92" s="1"/>
      <c r="FZO92" s="1"/>
      <c r="FZP92" s="1"/>
      <c r="FZQ92" s="1"/>
      <c r="FZR92" s="1"/>
      <c r="FZS92" s="1"/>
      <c r="FZT92" s="1"/>
      <c r="FZU92" s="1"/>
      <c r="FZV92" s="1"/>
      <c r="FZW92" s="1"/>
      <c r="FZX92" s="1"/>
      <c r="FZY92" s="1"/>
      <c r="FZZ92" s="1"/>
      <c r="GAA92" s="1"/>
      <c r="GAB92" s="1"/>
      <c r="GAC92" s="1"/>
      <c r="GAD92" s="1"/>
      <c r="GAE92" s="1"/>
      <c r="GAF92" s="1"/>
      <c r="GAG92" s="1"/>
      <c r="GAH92" s="1"/>
      <c r="GAI92" s="1"/>
      <c r="GAJ92" s="1"/>
      <c r="GAK92" s="1"/>
      <c r="GAL92" s="1"/>
      <c r="GAM92" s="1"/>
      <c r="GAN92" s="1"/>
      <c r="GAO92" s="1"/>
      <c r="GAP92" s="1"/>
      <c r="GAQ92" s="1"/>
      <c r="GAR92" s="1"/>
      <c r="GAS92" s="1"/>
      <c r="GAT92" s="1"/>
      <c r="GAU92" s="1"/>
      <c r="GAV92" s="1"/>
      <c r="GAW92" s="1"/>
      <c r="GAX92" s="1"/>
      <c r="GAY92" s="1"/>
      <c r="GAZ92" s="1"/>
      <c r="GBA92" s="1"/>
      <c r="GBB92" s="1"/>
      <c r="GBC92" s="1"/>
      <c r="GBD92" s="1"/>
      <c r="GBE92" s="1"/>
      <c r="GBF92" s="1"/>
      <c r="GBG92" s="1"/>
      <c r="GBH92" s="1"/>
      <c r="GBI92" s="1"/>
      <c r="GBJ92" s="1"/>
      <c r="GBK92" s="1"/>
      <c r="GBL92" s="1"/>
      <c r="GBM92" s="1"/>
      <c r="GBN92" s="1"/>
      <c r="GBO92" s="1"/>
      <c r="GBP92" s="1"/>
      <c r="GBQ92" s="1"/>
      <c r="GBR92" s="1"/>
      <c r="GBS92" s="1"/>
      <c r="GBT92" s="1"/>
      <c r="GBU92" s="1"/>
      <c r="GBV92" s="1"/>
      <c r="GBW92" s="1"/>
      <c r="GBX92" s="1"/>
      <c r="GBY92" s="1"/>
      <c r="GBZ92" s="1"/>
      <c r="GCA92" s="1"/>
      <c r="GCB92" s="1"/>
      <c r="GCC92" s="1"/>
      <c r="GCD92" s="1"/>
      <c r="GCE92" s="1"/>
      <c r="GCF92" s="1"/>
      <c r="GCG92" s="1"/>
      <c r="GCH92" s="1"/>
      <c r="GCI92" s="1"/>
      <c r="GCJ92" s="1"/>
      <c r="GCK92" s="1"/>
      <c r="GCL92" s="1"/>
      <c r="GCM92" s="1"/>
      <c r="GCN92" s="1"/>
      <c r="GCO92" s="1"/>
      <c r="GCP92" s="1"/>
      <c r="GCQ92" s="1"/>
      <c r="GCR92" s="1"/>
      <c r="GCS92" s="1"/>
      <c r="GCT92" s="1"/>
      <c r="GCU92" s="1"/>
      <c r="GCV92" s="1"/>
      <c r="GCW92" s="1"/>
      <c r="GCX92" s="1"/>
      <c r="GCY92" s="1"/>
      <c r="GCZ92" s="1"/>
      <c r="GDA92" s="1"/>
      <c r="GDB92" s="1"/>
      <c r="GDC92" s="1"/>
      <c r="GDD92" s="1"/>
      <c r="GDE92" s="1"/>
      <c r="GDF92" s="1"/>
      <c r="GDG92" s="1"/>
      <c r="GDH92" s="1"/>
      <c r="GDI92" s="1"/>
      <c r="GDJ92" s="1"/>
      <c r="GDK92" s="1"/>
      <c r="GDL92" s="1"/>
      <c r="GDM92" s="1"/>
      <c r="GDN92" s="1"/>
      <c r="GDO92" s="1"/>
      <c r="GDP92" s="1"/>
      <c r="GDQ92" s="1"/>
      <c r="GDR92" s="1"/>
      <c r="GDS92" s="1"/>
      <c r="GDT92" s="1"/>
      <c r="GDU92" s="1"/>
      <c r="GDV92" s="1"/>
      <c r="GDW92" s="1"/>
      <c r="GDX92" s="1"/>
      <c r="GDY92" s="1"/>
      <c r="GDZ92" s="1"/>
      <c r="GEA92" s="1"/>
      <c r="GEB92" s="1"/>
      <c r="GEC92" s="1"/>
      <c r="GED92" s="1"/>
      <c r="GEE92" s="1"/>
      <c r="GEF92" s="1"/>
      <c r="GEG92" s="1"/>
      <c r="GEH92" s="1"/>
      <c r="GEI92" s="1"/>
      <c r="GEJ92" s="1"/>
      <c r="GEK92" s="1"/>
      <c r="GEL92" s="1"/>
      <c r="GEM92" s="1"/>
      <c r="GEN92" s="1"/>
      <c r="GEO92" s="1"/>
      <c r="GEP92" s="1"/>
      <c r="GEQ92" s="1"/>
      <c r="GER92" s="1"/>
      <c r="GES92" s="1"/>
      <c r="GET92" s="1"/>
      <c r="GEU92" s="1"/>
      <c r="GEV92" s="1"/>
      <c r="GEW92" s="1"/>
      <c r="GEX92" s="1"/>
      <c r="GEY92" s="1"/>
      <c r="GEZ92" s="1"/>
      <c r="GFA92" s="1"/>
      <c r="GFB92" s="1"/>
      <c r="GFC92" s="1"/>
      <c r="GFD92" s="1"/>
      <c r="GFE92" s="1"/>
      <c r="GFF92" s="1"/>
      <c r="GFG92" s="1"/>
      <c r="GFH92" s="1"/>
      <c r="GFI92" s="1"/>
      <c r="GFJ92" s="1"/>
      <c r="GFK92" s="1"/>
      <c r="GFL92" s="1"/>
      <c r="GFM92" s="1"/>
      <c r="GFN92" s="1"/>
      <c r="GFO92" s="1"/>
      <c r="GFP92" s="1"/>
      <c r="GFQ92" s="1"/>
      <c r="GFR92" s="1"/>
      <c r="GFS92" s="1"/>
      <c r="GFT92" s="1"/>
      <c r="GFU92" s="1"/>
      <c r="GFV92" s="1"/>
      <c r="GFW92" s="1"/>
      <c r="GFX92" s="1"/>
      <c r="GFY92" s="1"/>
      <c r="GFZ92" s="1"/>
      <c r="GGA92" s="1"/>
      <c r="GGB92" s="1"/>
      <c r="GGC92" s="1"/>
      <c r="GGD92" s="1"/>
      <c r="GGE92" s="1"/>
      <c r="GGF92" s="1"/>
      <c r="GGG92" s="1"/>
      <c r="GGH92" s="1"/>
      <c r="GGI92" s="1"/>
      <c r="GGJ92" s="1"/>
      <c r="GGK92" s="1"/>
      <c r="GGL92" s="1"/>
      <c r="GGM92" s="1"/>
      <c r="GGN92" s="1"/>
      <c r="GGO92" s="1"/>
      <c r="GGP92" s="1"/>
      <c r="GGQ92" s="1"/>
      <c r="GGR92" s="1"/>
      <c r="GGS92" s="1"/>
      <c r="GGT92" s="1"/>
      <c r="GGU92" s="1"/>
      <c r="GGV92" s="1"/>
      <c r="GGW92" s="1"/>
      <c r="GGX92" s="1"/>
      <c r="GGY92" s="1"/>
      <c r="GGZ92" s="1"/>
      <c r="GHA92" s="1"/>
      <c r="GHB92" s="1"/>
      <c r="GHC92" s="1"/>
      <c r="GHD92" s="1"/>
      <c r="GHE92" s="1"/>
      <c r="GHF92" s="1"/>
      <c r="GHG92" s="1"/>
      <c r="GHH92" s="1"/>
      <c r="GHI92" s="1"/>
      <c r="GHJ92" s="1"/>
      <c r="GHK92" s="1"/>
      <c r="GHL92" s="1"/>
      <c r="GHM92" s="1"/>
      <c r="GHN92" s="1"/>
      <c r="GHO92" s="1"/>
      <c r="GHP92" s="1"/>
      <c r="GHQ92" s="1"/>
      <c r="GHR92" s="1"/>
      <c r="GHS92" s="1"/>
      <c r="GHT92" s="1"/>
      <c r="GHU92" s="1"/>
      <c r="GHV92" s="1"/>
      <c r="GHW92" s="1"/>
      <c r="GHX92" s="1"/>
      <c r="GHY92" s="1"/>
      <c r="GHZ92" s="1"/>
      <c r="GIA92" s="1"/>
      <c r="GIB92" s="1"/>
      <c r="GIC92" s="1"/>
      <c r="GID92" s="1"/>
      <c r="GIE92" s="1"/>
      <c r="GIF92" s="1"/>
      <c r="GIG92" s="1"/>
      <c r="GIH92" s="1"/>
      <c r="GII92" s="1"/>
      <c r="GIJ92" s="1"/>
      <c r="GIK92" s="1"/>
      <c r="GIL92" s="1"/>
      <c r="GIM92" s="1"/>
      <c r="GIN92" s="1"/>
      <c r="GIO92" s="1"/>
      <c r="GIP92" s="1"/>
      <c r="GIQ92" s="1"/>
      <c r="GIR92" s="1"/>
      <c r="GIS92" s="1"/>
      <c r="GIT92" s="1"/>
      <c r="GIU92" s="1"/>
      <c r="GIV92" s="1"/>
      <c r="GIW92" s="1"/>
      <c r="GIX92" s="1"/>
      <c r="GIY92" s="1"/>
      <c r="GIZ92" s="1"/>
      <c r="GJA92" s="1"/>
      <c r="GJB92" s="1"/>
      <c r="GJC92" s="1"/>
      <c r="GJD92" s="1"/>
      <c r="GJE92" s="1"/>
      <c r="GJF92" s="1"/>
      <c r="GJG92" s="1"/>
      <c r="GJH92" s="1"/>
      <c r="GJI92" s="1"/>
      <c r="GJJ92" s="1"/>
      <c r="GJK92" s="1"/>
      <c r="GJL92" s="1"/>
      <c r="GJM92" s="1"/>
      <c r="GJN92" s="1"/>
      <c r="GJO92" s="1"/>
      <c r="GJP92" s="1"/>
      <c r="GJQ92" s="1"/>
      <c r="GJR92" s="1"/>
      <c r="GJS92" s="1"/>
      <c r="GJT92" s="1"/>
      <c r="GJU92" s="1"/>
      <c r="GJV92" s="1"/>
      <c r="GJW92" s="1"/>
      <c r="GJX92" s="1"/>
      <c r="GJY92" s="1"/>
      <c r="GJZ92" s="1"/>
      <c r="GKA92" s="1"/>
      <c r="GKB92" s="1"/>
      <c r="GKC92" s="1"/>
      <c r="GKD92" s="1"/>
      <c r="GKE92" s="1"/>
      <c r="GKF92" s="1"/>
      <c r="GKG92" s="1"/>
      <c r="GKH92" s="1"/>
      <c r="GKI92" s="1"/>
      <c r="GKJ92" s="1"/>
      <c r="GKK92" s="1"/>
      <c r="GKL92" s="1"/>
      <c r="GKM92" s="1"/>
      <c r="GKN92" s="1"/>
      <c r="GKO92" s="1"/>
      <c r="GKP92" s="1"/>
      <c r="GKQ92" s="1"/>
      <c r="GKR92" s="1"/>
      <c r="GKS92" s="1"/>
      <c r="GKT92" s="1"/>
      <c r="GKU92" s="1"/>
      <c r="GKV92" s="1"/>
      <c r="GKW92" s="1"/>
      <c r="GKX92" s="1"/>
      <c r="GKY92" s="1"/>
      <c r="GKZ92" s="1"/>
      <c r="GLA92" s="1"/>
      <c r="GLB92" s="1"/>
      <c r="GLC92" s="1"/>
      <c r="GLD92" s="1"/>
      <c r="GLE92" s="1"/>
      <c r="GLF92" s="1"/>
      <c r="GLG92" s="1"/>
      <c r="GLH92" s="1"/>
      <c r="GLI92" s="1"/>
      <c r="GLJ92" s="1"/>
      <c r="GLK92" s="1"/>
      <c r="GLL92" s="1"/>
      <c r="GLM92" s="1"/>
      <c r="GLN92" s="1"/>
      <c r="GLO92" s="1"/>
      <c r="GLP92" s="1"/>
      <c r="GLQ92" s="1"/>
      <c r="GLR92" s="1"/>
      <c r="GLS92" s="1"/>
      <c r="GLT92" s="1"/>
      <c r="GLU92" s="1"/>
      <c r="GLV92" s="1"/>
      <c r="GLW92" s="1"/>
      <c r="GLX92" s="1"/>
      <c r="GLY92" s="1"/>
      <c r="GLZ92" s="1"/>
      <c r="GMA92" s="1"/>
      <c r="GMB92" s="1"/>
      <c r="GMC92" s="1"/>
      <c r="GMD92" s="1"/>
      <c r="GME92" s="1"/>
      <c r="GMF92" s="1"/>
      <c r="GMG92" s="1"/>
      <c r="GMH92" s="1"/>
      <c r="GMI92" s="1"/>
      <c r="GMJ92" s="1"/>
      <c r="GMK92" s="1"/>
      <c r="GML92" s="1"/>
      <c r="GMM92" s="1"/>
      <c r="GMN92" s="1"/>
      <c r="GMO92" s="1"/>
      <c r="GMP92" s="1"/>
      <c r="GMQ92" s="1"/>
      <c r="GMR92" s="1"/>
      <c r="GMS92" s="1"/>
      <c r="GMT92" s="1"/>
      <c r="GMU92" s="1"/>
      <c r="GMV92" s="1"/>
      <c r="GMW92" s="1"/>
      <c r="GMX92" s="1"/>
      <c r="GMY92" s="1"/>
      <c r="GMZ92" s="1"/>
      <c r="GNA92" s="1"/>
      <c r="GNB92" s="1"/>
      <c r="GNC92" s="1"/>
      <c r="GND92" s="1"/>
      <c r="GNE92" s="1"/>
      <c r="GNF92" s="1"/>
      <c r="GNG92" s="1"/>
      <c r="GNH92" s="1"/>
      <c r="GNI92" s="1"/>
      <c r="GNJ92" s="1"/>
      <c r="GNK92" s="1"/>
      <c r="GNL92" s="1"/>
      <c r="GNM92" s="1"/>
      <c r="GNN92" s="1"/>
      <c r="GNO92" s="1"/>
      <c r="GNP92" s="1"/>
      <c r="GNQ92" s="1"/>
      <c r="GNR92" s="1"/>
      <c r="GNS92" s="1"/>
      <c r="GNT92" s="1"/>
      <c r="GNU92" s="1"/>
      <c r="GNV92" s="1"/>
      <c r="GNW92" s="1"/>
      <c r="GNX92" s="1"/>
      <c r="GNY92" s="1"/>
      <c r="GNZ92" s="1"/>
      <c r="GOA92" s="1"/>
      <c r="GOB92" s="1"/>
      <c r="GOC92" s="1"/>
      <c r="GOD92" s="1"/>
      <c r="GOE92" s="1"/>
      <c r="GOF92" s="1"/>
      <c r="GOG92" s="1"/>
      <c r="GOH92" s="1"/>
      <c r="GOI92" s="1"/>
      <c r="GOJ92" s="1"/>
      <c r="GOK92" s="1"/>
      <c r="GOL92" s="1"/>
      <c r="GOM92" s="1"/>
      <c r="GON92" s="1"/>
      <c r="GOO92" s="1"/>
      <c r="GOP92" s="1"/>
      <c r="GOQ92" s="1"/>
      <c r="GOR92" s="1"/>
      <c r="GOS92" s="1"/>
      <c r="GOT92" s="1"/>
      <c r="GOU92" s="1"/>
      <c r="GOV92" s="1"/>
      <c r="GOW92" s="1"/>
      <c r="GOX92" s="1"/>
      <c r="GOY92" s="1"/>
      <c r="GOZ92" s="1"/>
      <c r="GPA92" s="1"/>
      <c r="GPB92" s="1"/>
      <c r="GPC92" s="1"/>
      <c r="GPD92" s="1"/>
      <c r="GPE92" s="1"/>
      <c r="GPF92" s="1"/>
      <c r="GPG92" s="1"/>
      <c r="GPH92" s="1"/>
      <c r="GPI92" s="1"/>
      <c r="GPJ92" s="1"/>
      <c r="GPK92" s="1"/>
      <c r="GPL92" s="1"/>
      <c r="GPM92" s="1"/>
      <c r="GPN92" s="1"/>
      <c r="GPO92" s="1"/>
      <c r="GPP92" s="1"/>
      <c r="GPQ92" s="1"/>
      <c r="GPR92" s="1"/>
      <c r="GPS92" s="1"/>
      <c r="GPT92" s="1"/>
      <c r="GPU92" s="1"/>
      <c r="GPV92" s="1"/>
      <c r="GPW92" s="1"/>
      <c r="GPX92" s="1"/>
      <c r="GPY92" s="1"/>
      <c r="GPZ92" s="1"/>
      <c r="GQA92" s="1"/>
      <c r="GQB92" s="1"/>
      <c r="GQC92" s="1"/>
      <c r="GQD92" s="1"/>
      <c r="GQE92" s="1"/>
      <c r="GQF92" s="1"/>
      <c r="GQG92" s="1"/>
      <c r="GQH92" s="1"/>
      <c r="GQI92" s="1"/>
      <c r="GQJ92" s="1"/>
      <c r="GQK92" s="1"/>
      <c r="GQL92" s="1"/>
      <c r="GQM92" s="1"/>
      <c r="GQN92" s="1"/>
      <c r="GQO92" s="1"/>
      <c r="GQP92" s="1"/>
      <c r="GQQ92" s="1"/>
      <c r="GQR92" s="1"/>
      <c r="GQS92" s="1"/>
      <c r="GQT92" s="1"/>
      <c r="GQU92" s="1"/>
      <c r="GQV92" s="1"/>
      <c r="GQW92" s="1"/>
      <c r="GQX92" s="1"/>
      <c r="GQY92" s="1"/>
      <c r="GQZ92" s="1"/>
      <c r="GRA92" s="1"/>
      <c r="GRB92" s="1"/>
      <c r="GRC92" s="1"/>
      <c r="GRD92" s="1"/>
      <c r="GRE92" s="1"/>
      <c r="GRF92" s="1"/>
      <c r="GRG92" s="1"/>
      <c r="GRH92" s="1"/>
      <c r="GRI92" s="1"/>
      <c r="GRJ92" s="1"/>
      <c r="GRK92" s="1"/>
      <c r="GRL92" s="1"/>
      <c r="GRM92" s="1"/>
      <c r="GRN92" s="1"/>
      <c r="GRO92" s="1"/>
      <c r="GRP92" s="1"/>
      <c r="GRQ92" s="1"/>
      <c r="GRR92" s="1"/>
      <c r="GRS92" s="1"/>
      <c r="GRT92" s="1"/>
      <c r="GRU92" s="1"/>
      <c r="GRV92" s="1"/>
      <c r="GRW92" s="1"/>
      <c r="GRX92" s="1"/>
      <c r="GRY92" s="1"/>
      <c r="GRZ92" s="1"/>
      <c r="GSA92" s="1"/>
      <c r="GSB92" s="1"/>
      <c r="GSC92" s="1"/>
      <c r="GSD92" s="1"/>
      <c r="GSE92" s="1"/>
      <c r="GSF92" s="1"/>
      <c r="GSG92" s="1"/>
      <c r="GSH92" s="1"/>
      <c r="GSI92" s="1"/>
      <c r="GSJ92" s="1"/>
      <c r="GSK92" s="1"/>
      <c r="GSL92" s="1"/>
      <c r="GSM92" s="1"/>
      <c r="GSN92" s="1"/>
      <c r="GSO92" s="1"/>
      <c r="GSP92" s="1"/>
      <c r="GSQ92" s="1"/>
      <c r="GSR92" s="1"/>
      <c r="GSS92" s="1"/>
      <c r="GST92" s="1"/>
      <c r="GSU92" s="1"/>
      <c r="GSV92" s="1"/>
      <c r="GSW92" s="1"/>
      <c r="GSX92" s="1"/>
      <c r="GSY92" s="1"/>
      <c r="GSZ92" s="1"/>
      <c r="GTA92" s="1"/>
      <c r="GTB92" s="1"/>
      <c r="GTC92" s="1"/>
      <c r="GTD92" s="1"/>
      <c r="GTE92" s="1"/>
      <c r="GTF92" s="1"/>
      <c r="GTG92" s="1"/>
      <c r="GTH92" s="1"/>
      <c r="GTI92" s="1"/>
      <c r="GTJ92" s="1"/>
      <c r="GTK92" s="1"/>
      <c r="GTL92" s="1"/>
      <c r="GTM92" s="1"/>
      <c r="GTN92" s="1"/>
      <c r="GTO92" s="1"/>
      <c r="GTP92" s="1"/>
      <c r="GTQ92" s="1"/>
      <c r="GTR92" s="1"/>
      <c r="GTS92" s="1"/>
      <c r="GTT92" s="1"/>
      <c r="GTU92" s="1"/>
      <c r="GTV92" s="1"/>
      <c r="GTW92" s="1"/>
      <c r="GTX92" s="1"/>
      <c r="GTY92" s="1"/>
      <c r="GTZ92" s="1"/>
      <c r="GUA92" s="1"/>
      <c r="GUB92" s="1"/>
      <c r="GUC92" s="1"/>
      <c r="GUD92" s="1"/>
      <c r="GUE92" s="1"/>
      <c r="GUF92" s="1"/>
      <c r="GUG92" s="1"/>
      <c r="GUH92" s="1"/>
      <c r="GUI92" s="1"/>
      <c r="GUJ92" s="1"/>
      <c r="GUK92" s="1"/>
      <c r="GUL92" s="1"/>
      <c r="GUM92" s="1"/>
      <c r="GUN92" s="1"/>
      <c r="GUO92" s="1"/>
      <c r="GUP92" s="1"/>
      <c r="GUQ92" s="1"/>
      <c r="GUR92" s="1"/>
      <c r="GUS92" s="1"/>
      <c r="GUT92" s="1"/>
      <c r="GUU92" s="1"/>
      <c r="GUV92" s="1"/>
      <c r="GUW92" s="1"/>
      <c r="GUX92" s="1"/>
      <c r="GUY92" s="1"/>
      <c r="GUZ92" s="1"/>
      <c r="GVA92" s="1"/>
      <c r="GVB92" s="1"/>
      <c r="GVC92" s="1"/>
      <c r="GVD92" s="1"/>
      <c r="GVE92" s="1"/>
      <c r="GVF92" s="1"/>
      <c r="GVG92" s="1"/>
      <c r="GVH92" s="1"/>
      <c r="GVI92" s="1"/>
      <c r="GVJ92" s="1"/>
      <c r="GVK92" s="1"/>
      <c r="GVL92" s="1"/>
      <c r="GVM92" s="1"/>
      <c r="GVN92" s="1"/>
      <c r="GVO92" s="1"/>
      <c r="GVP92" s="1"/>
      <c r="GVQ92" s="1"/>
      <c r="GVR92" s="1"/>
      <c r="GVS92" s="1"/>
      <c r="GVT92" s="1"/>
      <c r="GVU92" s="1"/>
      <c r="GVV92" s="1"/>
      <c r="GVW92" s="1"/>
      <c r="GVX92" s="1"/>
      <c r="GVY92" s="1"/>
      <c r="GVZ92" s="1"/>
      <c r="GWA92" s="1"/>
      <c r="GWB92" s="1"/>
      <c r="GWC92" s="1"/>
      <c r="GWD92" s="1"/>
      <c r="GWE92" s="1"/>
      <c r="GWF92" s="1"/>
      <c r="GWG92" s="1"/>
      <c r="GWH92" s="1"/>
      <c r="GWI92" s="1"/>
      <c r="GWJ92" s="1"/>
      <c r="GWK92" s="1"/>
      <c r="GWL92" s="1"/>
      <c r="GWM92" s="1"/>
      <c r="GWN92" s="1"/>
      <c r="GWO92" s="1"/>
      <c r="GWP92" s="1"/>
      <c r="GWQ92" s="1"/>
      <c r="GWR92" s="1"/>
      <c r="GWS92" s="1"/>
      <c r="GWT92" s="1"/>
      <c r="GWU92" s="1"/>
      <c r="GWV92" s="1"/>
      <c r="GWW92" s="1"/>
      <c r="GWX92" s="1"/>
      <c r="GWY92" s="1"/>
      <c r="GWZ92" s="1"/>
      <c r="GXA92" s="1"/>
      <c r="GXB92" s="1"/>
      <c r="GXC92" s="1"/>
      <c r="GXD92" s="1"/>
      <c r="GXE92" s="1"/>
      <c r="GXF92" s="1"/>
      <c r="GXG92" s="1"/>
      <c r="GXH92" s="1"/>
      <c r="GXI92" s="1"/>
      <c r="GXJ92" s="1"/>
      <c r="GXK92" s="1"/>
      <c r="GXL92" s="1"/>
      <c r="GXM92" s="1"/>
      <c r="GXN92" s="1"/>
      <c r="GXO92" s="1"/>
      <c r="GXP92" s="1"/>
      <c r="GXQ92" s="1"/>
      <c r="GXR92" s="1"/>
      <c r="GXS92" s="1"/>
      <c r="GXT92" s="1"/>
      <c r="GXU92" s="1"/>
      <c r="GXV92" s="1"/>
      <c r="GXW92" s="1"/>
      <c r="GXX92" s="1"/>
      <c r="GXY92" s="1"/>
      <c r="GXZ92" s="1"/>
      <c r="GYA92" s="1"/>
      <c r="GYB92" s="1"/>
      <c r="GYC92" s="1"/>
      <c r="GYD92" s="1"/>
      <c r="GYE92" s="1"/>
      <c r="GYF92" s="1"/>
      <c r="GYG92" s="1"/>
      <c r="GYH92" s="1"/>
      <c r="GYI92" s="1"/>
      <c r="GYJ92" s="1"/>
      <c r="GYK92" s="1"/>
      <c r="GYL92" s="1"/>
      <c r="GYM92" s="1"/>
      <c r="GYN92" s="1"/>
      <c r="GYO92" s="1"/>
      <c r="GYP92" s="1"/>
      <c r="GYQ92" s="1"/>
      <c r="GYR92" s="1"/>
      <c r="GYS92" s="1"/>
      <c r="GYT92" s="1"/>
      <c r="GYU92" s="1"/>
      <c r="GYV92" s="1"/>
      <c r="GYW92" s="1"/>
      <c r="GYX92" s="1"/>
      <c r="GYY92" s="1"/>
      <c r="GYZ92" s="1"/>
      <c r="GZA92" s="1"/>
      <c r="GZB92" s="1"/>
      <c r="GZC92" s="1"/>
      <c r="GZD92" s="1"/>
      <c r="GZE92" s="1"/>
      <c r="GZF92" s="1"/>
      <c r="GZG92" s="1"/>
      <c r="GZH92" s="1"/>
      <c r="GZI92" s="1"/>
      <c r="GZJ92" s="1"/>
      <c r="GZK92" s="1"/>
      <c r="GZL92" s="1"/>
      <c r="GZM92" s="1"/>
      <c r="GZN92" s="1"/>
      <c r="GZO92" s="1"/>
      <c r="GZP92" s="1"/>
      <c r="GZQ92" s="1"/>
      <c r="GZR92" s="1"/>
      <c r="GZS92" s="1"/>
      <c r="GZT92" s="1"/>
      <c r="GZU92" s="1"/>
      <c r="GZV92" s="1"/>
      <c r="GZW92" s="1"/>
      <c r="GZX92" s="1"/>
      <c r="GZY92" s="1"/>
      <c r="GZZ92" s="1"/>
      <c r="HAA92" s="1"/>
      <c r="HAB92" s="1"/>
      <c r="HAC92" s="1"/>
      <c r="HAD92" s="1"/>
      <c r="HAE92" s="1"/>
      <c r="HAF92" s="1"/>
      <c r="HAG92" s="1"/>
      <c r="HAH92" s="1"/>
      <c r="HAI92" s="1"/>
      <c r="HAJ92" s="1"/>
      <c r="HAK92" s="1"/>
      <c r="HAL92" s="1"/>
      <c r="HAM92" s="1"/>
      <c r="HAN92" s="1"/>
      <c r="HAO92" s="1"/>
      <c r="HAP92" s="1"/>
      <c r="HAQ92" s="1"/>
      <c r="HAR92" s="1"/>
      <c r="HAS92" s="1"/>
      <c r="HAT92" s="1"/>
      <c r="HAU92" s="1"/>
      <c r="HAV92" s="1"/>
      <c r="HAW92" s="1"/>
      <c r="HAX92" s="1"/>
      <c r="HAY92" s="1"/>
      <c r="HAZ92" s="1"/>
      <c r="HBA92" s="1"/>
      <c r="HBB92" s="1"/>
      <c r="HBC92" s="1"/>
      <c r="HBD92" s="1"/>
      <c r="HBE92" s="1"/>
      <c r="HBF92" s="1"/>
      <c r="HBG92" s="1"/>
      <c r="HBH92" s="1"/>
      <c r="HBI92" s="1"/>
      <c r="HBJ92" s="1"/>
      <c r="HBK92" s="1"/>
      <c r="HBL92" s="1"/>
      <c r="HBM92" s="1"/>
      <c r="HBN92" s="1"/>
      <c r="HBO92" s="1"/>
      <c r="HBP92" s="1"/>
      <c r="HBQ92" s="1"/>
      <c r="HBR92" s="1"/>
      <c r="HBS92" s="1"/>
      <c r="HBT92" s="1"/>
      <c r="HBU92" s="1"/>
      <c r="HBV92" s="1"/>
      <c r="HBW92" s="1"/>
      <c r="HBX92" s="1"/>
      <c r="HBY92" s="1"/>
      <c r="HBZ92" s="1"/>
      <c r="HCA92" s="1"/>
      <c r="HCB92" s="1"/>
      <c r="HCC92" s="1"/>
      <c r="HCD92" s="1"/>
      <c r="HCE92" s="1"/>
      <c r="HCF92" s="1"/>
      <c r="HCG92" s="1"/>
      <c r="HCH92" s="1"/>
      <c r="HCI92" s="1"/>
      <c r="HCJ92" s="1"/>
      <c r="HCK92" s="1"/>
      <c r="HCL92" s="1"/>
      <c r="HCM92" s="1"/>
      <c r="HCN92" s="1"/>
      <c r="HCO92" s="1"/>
      <c r="HCP92" s="1"/>
      <c r="HCQ92" s="1"/>
      <c r="HCR92" s="1"/>
      <c r="HCS92" s="1"/>
      <c r="HCT92" s="1"/>
      <c r="HCU92" s="1"/>
      <c r="HCV92" s="1"/>
      <c r="HCW92" s="1"/>
      <c r="HCX92" s="1"/>
      <c r="HCY92" s="1"/>
      <c r="HCZ92" s="1"/>
      <c r="HDA92" s="1"/>
      <c r="HDB92" s="1"/>
      <c r="HDC92" s="1"/>
      <c r="HDD92" s="1"/>
      <c r="HDE92" s="1"/>
      <c r="HDF92" s="1"/>
      <c r="HDG92" s="1"/>
      <c r="HDH92" s="1"/>
      <c r="HDI92" s="1"/>
      <c r="HDJ92" s="1"/>
      <c r="HDK92" s="1"/>
      <c r="HDL92" s="1"/>
      <c r="HDM92" s="1"/>
      <c r="HDN92" s="1"/>
      <c r="HDO92" s="1"/>
      <c r="HDP92" s="1"/>
      <c r="HDQ92" s="1"/>
      <c r="HDR92" s="1"/>
      <c r="HDS92" s="1"/>
      <c r="HDT92" s="1"/>
      <c r="HDU92" s="1"/>
      <c r="HDV92" s="1"/>
      <c r="HDW92" s="1"/>
      <c r="HDX92" s="1"/>
      <c r="HDY92" s="1"/>
      <c r="HDZ92" s="1"/>
      <c r="HEA92" s="1"/>
      <c r="HEB92" s="1"/>
      <c r="HEC92" s="1"/>
      <c r="HED92" s="1"/>
      <c r="HEE92" s="1"/>
      <c r="HEF92" s="1"/>
      <c r="HEG92" s="1"/>
      <c r="HEH92" s="1"/>
      <c r="HEI92" s="1"/>
      <c r="HEJ92" s="1"/>
      <c r="HEK92" s="1"/>
      <c r="HEL92" s="1"/>
      <c r="HEM92" s="1"/>
      <c r="HEN92" s="1"/>
      <c r="HEO92" s="1"/>
      <c r="HEP92" s="1"/>
      <c r="HEQ92" s="1"/>
      <c r="HER92" s="1"/>
      <c r="HES92" s="1"/>
      <c r="HET92" s="1"/>
      <c r="HEU92" s="1"/>
      <c r="HEV92" s="1"/>
      <c r="HEW92" s="1"/>
      <c r="HEX92" s="1"/>
      <c r="HEY92" s="1"/>
      <c r="HEZ92" s="1"/>
      <c r="HFA92" s="1"/>
      <c r="HFB92" s="1"/>
      <c r="HFC92" s="1"/>
      <c r="HFD92" s="1"/>
      <c r="HFE92" s="1"/>
      <c r="HFF92" s="1"/>
      <c r="HFG92" s="1"/>
      <c r="HFH92" s="1"/>
      <c r="HFI92" s="1"/>
      <c r="HFJ92" s="1"/>
      <c r="HFK92" s="1"/>
      <c r="HFL92" s="1"/>
      <c r="HFM92" s="1"/>
      <c r="HFN92" s="1"/>
      <c r="HFO92" s="1"/>
      <c r="HFP92" s="1"/>
      <c r="HFQ92" s="1"/>
      <c r="HFR92" s="1"/>
      <c r="HFS92" s="1"/>
      <c r="HFT92" s="1"/>
      <c r="HFU92" s="1"/>
      <c r="HFV92" s="1"/>
      <c r="HFW92" s="1"/>
      <c r="HFX92" s="1"/>
      <c r="HFY92" s="1"/>
      <c r="HFZ92" s="1"/>
      <c r="HGA92" s="1"/>
      <c r="HGB92" s="1"/>
      <c r="HGC92" s="1"/>
      <c r="HGD92" s="1"/>
      <c r="HGE92" s="1"/>
      <c r="HGF92" s="1"/>
      <c r="HGG92" s="1"/>
      <c r="HGH92" s="1"/>
      <c r="HGI92" s="1"/>
      <c r="HGJ92" s="1"/>
      <c r="HGK92" s="1"/>
      <c r="HGL92" s="1"/>
      <c r="HGM92" s="1"/>
      <c r="HGN92" s="1"/>
      <c r="HGO92" s="1"/>
      <c r="HGP92" s="1"/>
      <c r="HGQ92" s="1"/>
      <c r="HGR92" s="1"/>
      <c r="HGS92" s="1"/>
      <c r="HGT92" s="1"/>
      <c r="HGU92" s="1"/>
      <c r="HGV92" s="1"/>
      <c r="HGW92" s="1"/>
      <c r="HGX92" s="1"/>
      <c r="HGY92" s="1"/>
      <c r="HGZ92" s="1"/>
      <c r="HHA92" s="1"/>
      <c r="HHB92" s="1"/>
      <c r="HHC92" s="1"/>
      <c r="HHD92" s="1"/>
      <c r="HHE92" s="1"/>
      <c r="HHF92" s="1"/>
      <c r="HHG92" s="1"/>
      <c r="HHH92" s="1"/>
      <c r="HHI92" s="1"/>
      <c r="HHJ92" s="1"/>
      <c r="HHK92" s="1"/>
      <c r="HHL92" s="1"/>
      <c r="HHM92" s="1"/>
      <c r="HHN92" s="1"/>
      <c r="HHO92" s="1"/>
      <c r="HHP92" s="1"/>
      <c r="HHQ92" s="1"/>
      <c r="HHR92" s="1"/>
      <c r="HHS92" s="1"/>
      <c r="HHT92" s="1"/>
      <c r="HHU92" s="1"/>
      <c r="HHV92" s="1"/>
      <c r="HHW92" s="1"/>
      <c r="HHX92" s="1"/>
      <c r="HHY92" s="1"/>
      <c r="HHZ92" s="1"/>
      <c r="HIA92" s="1"/>
      <c r="HIB92" s="1"/>
      <c r="HIC92" s="1"/>
      <c r="HID92" s="1"/>
      <c r="HIE92" s="1"/>
      <c r="HIF92" s="1"/>
      <c r="HIG92" s="1"/>
      <c r="HIH92" s="1"/>
      <c r="HII92" s="1"/>
      <c r="HIJ92" s="1"/>
      <c r="HIK92" s="1"/>
      <c r="HIL92" s="1"/>
      <c r="HIM92" s="1"/>
      <c r="HIN92" s="1"/>
      <c r="HIO92" s="1"/>
      <c r="HIP92" s="1"/>
      <c r="HIQ92" s="1"/>
      <c r="HIR92" s="1"/>
      <c r="HIS92" s="1"/>
      <c r="HIT92" s="1"/>
      <c r="HIU92" s="1"/>
      <c r="HIV92" s="1"/>
      <c r="HIW92" s="1"/>
      <c r="HIX92" s="1"/>
      <c r="HIY92" s="1"/>
      <c r="HIZ92" s="1"/>
      <c r="HJA92" s="1"/>
      <c r="HJB92" s="1"/>
      <c r="HJC92" s="1"/>
      <c r="HJD92" s="1"/>
      <c r="HJE92" s="1"/>
      <c r="HJF92" s="1"/>
      <c r="HJG92" s="1"/>
      <c r="HJH92" s="1"/>
      <c r="HJI92" s="1"/>
      <c r="HJJ92" s="1"/>
      <c r="HJK92" s="1"/>
      <c r="HJL92" s="1"/>
      <c r="HJM92" s="1"/>
      <c r="HJN92" s="1"/>
      <c r="HJO92" s="1"/>
      <c r="HJP92" s="1"/>
      <c r="HJQ92" s="1"/>
      <c r="HJR92" s="1"/>
      <c r="HJS92" s="1"/>
      <c r="HJT92" s="1"/>
      <c r="HJU92" s="1"/>
      <c r="HJV92" s="1"/>
      <c r="HJW92" s="1"/>
      <c r="HJX92" s="1"/>
      <c r="HJY92" s="1"/>
      <c r="HJZ92" s="1"/>
      <c r="HKA92" s="1"/>
      <c r="HKB92" s="1"/>
      <c r="HKC92" s="1"/>
      <c r="HKD92" s="1"/>
      <c r="HKE92" s="1"/>
      <c r="HKF92" s="1"/>
      <c r="HKG92" s="1"/>
      <c r="HKH92" s="1"/>
      <c r="HKI92" s="1"/>
      <c r="HKJ92" s="1"/>
      <c r="HKK92" s="1"/>
      <c r="HKL92" s="1"/>
      <c r="HKM92" s="1"/>
      <c r="HKN92" s="1"/>
      <c r="HKO92" s="1"/>
      <c r="HKP92" s="1"/>
      <c r="HKQ92" s="1"/>
      <c r="HKR92" s="1"/>
      <c r="HKS92" s="1"/>
      <c r="HKT92" s="1"/>
      <c r="HKU92" s="1"/>
      <c r="HKV92" s="1"/>
      <c r="HKW92" s="1"/>
      <c r="HKX92" s="1"/>
      <c r="HKY92" s="1"/>
      <c r="HKZ92" s="1"/>
      <c r="HLA92" s="1"/>
      <c r="HLB92" s="1"/>
      <c r="HLC92" s="1"/>
      <c r="HLD92" s="1"/>
      <c r="HLE92" s="1"/>
      <c r="HLF92" s="1"/>
      <c r="HLG92" s="1"/>
      <c r="HLH92" s="1"/>
      <c r="HLI92" s="1"/>
      <c r="HLJ92" s="1"/>
      <c r="HLK92" s="1"/>
      <c r="HLL92" s="1"/>
      <c r="HLM92" s="1"/>
      <c r="HLN92" s="1"/>
      <c r="HLO92" s="1"/>
      <c r="HLP92" s="1"/>
      <c r="HLQ92" s="1"/>
      <c r="HLR92" s="1"/>
      <c r="HLS92" s="1"/>
      <c r="HLT92" s="1"/>
      <c r="HLU92" s="1"/>
      <c r="HLV92" s="1"/>
      <c r="HLW92" s="1"/>
      <c r="HLX92" s="1"/>
      <c r="HLY92" s="1"/>
      <c r="HLZ92" s="1"/>
      <c r="HMA92" s="1"/>
      <c r="HMB92" s="1"/>
      <c r="HMC92" s="1"/>
      <c r="HMD92" s="1"/>
      <c r="HME92" s="1"/>
      <c r="HMF92" s="1"/>
      <c r="HMG92" s="1"/>
      <c r="HMH92" s="1"/>
      <c r="HMI92" s="1"/>
      <c r="HMJ92" s="1"/>
      <c r="HMK92" s="1"/>
      <c r="HML92" s="1"/>
      <c r="HMM92" s="1"/>
      <c r="HMN92" s="1"/>
      <c r="HMO92" s="1"/>
      <c r="HMP92" s="1"/>
      <c r="HMQ92" s="1"/>
      <c r="HMR92" s="1"/>
      <c r="HMS92" s="1"/>
      <c r="HMT92" s="1"/>
      <c r="HMU92" s="1"/>
      <c r="HMV92" s="1"/>
      <c r="HMW92" s="1"/>
      <c r="HMX92" s="1"/>
      <c r="HMY92" s="1"/>
      <c r="HMZ92" s="1"/>
      <c r="HNA92" s="1"/>
      <c r="HNB92" s="1"/>
      <c r="HNC92" s="1"/>
      <c r="HND92" s="1"/>
      <c r="HNE92" s="1"/>
      <c r="HNF92" s="1"/>
      <c r="HNG92" s="1"/>
      <c r="HNH92" s="1"/>
      <c r="HNI92" s="1"/>
      <c r="HNJ92" s="1"/>
      <c r="HNK92" s="1"/>
      <c r="HNL92" s="1"/>
      <c r="HNM92" s="1"/>
      <c r="HNN92" s="1"/>
      <c r="HNO92" s="1"/>
      <c r="HNP92" s="1"/>
      <c r="HNQ92" s="1"/>
      <c r="HNR92" s="1"/>
      <c r="HNS92" s="1"/>
      <c r="HNT92" s="1"/>
      <c r="HNU92" s="1"/>
      <c r="HNV92" s="1"/>
      <c r="HNW92" s="1"/>
      <c r="HNX92" s="1"/>
      <c r="HNY92" s="1"/>
      <c r="HNZ92" s="1"/>
      <c r="HOA92" s="1"/>
      <c r="HOB92" s="1"/>
      <c r="HOC92" s="1"/>
      <c r="HOD92" s="1"/>
      <c r="HOE92" s="1"/>
      <c r="HOF92" s="1"/>
      <c r="HOG92" s="1"/>
      <c r="HOH92" s="1"/>
      <c r="HOI92" s="1"/>
      <c r="HOJ92" s="1"/>
      <c r="HOK92" s="1"/>
      <c r="HOL92" s="1"/>
      <c r="HOM92" s="1"/>
      <c r="HON92" s="1"/>
      <c r="HOO92" s="1"/>
      <c r="HOP92" s="1"/>
      <c r="HOQ92" s="1"/>
      <c r="HOR92" s="1"/>
      <c r="HOS92" s="1"/>
      <c r="HOT92" s="1"/>
      <c r="HOU92" s="1"/>
      <c r="HOV92" s="1"/>
      <c r="HOW92" s="1"/>
      <c r="HOX92" s="1"/>
      <c r="HOY92" s="1"/>
      <c r="HOZ92" s="1"/>
      <c r="HPA92" s="1"/>
      <c r="HPB92" s="1"/>
      <c r="HPC92" s="1"/>
      <c r="HPD92" s="1"/>
      <c r="HPE92" s="1"/>
      <c r="HPF92" s="1"/>
      <c r="HPG92" s="1"/>
      <c r="HPH92" s="1"/>
      <c r="HPI92" s="1"/>
      <c r="HPJ92" s="1"/>
      <c r="HPK92" s="1"/>
      <c r="HPL92" s="1"/>
      <c r="HPM92" s="1"/>
      <c r="HPN92" s="1"/>
      <c r="HPO92" s="1"/>
      <c r="HPP92" s="1"/>
      <c r="HPQ92" s="1"/>
      <c r="HPR92" s="1"/>
      <c r="HPS92" s="1"/>
      <c r="HPT92" s="1"/>
      <c r="HPU92" s="1"/>
      <c r="HPV92" s="1"/>
      <c r="HPW92" s="1"/>
      <c r="HPX92" s="1"/>
      <c r="HPY92" s="1"/>
      <c r="HPZ92" s="1"/>
      <c r="HQA92" s="1"/>
      <c r="HQB92" s="1"/>
      <c r="HQC92" s="1"/>
      <c r="HQD92" s="1"/>
      <c r="HQE92" s="1"/>
      <c r="HQF92" s="1"/>
      <c r="HQG92" s="1"/>
      <c r="HQH92" s="1"/>
      <c r="HQI92" s="1"/>
      <c r="HQJ92" s="1"/>
      <c r="HQK92" s="1"/>
      <c r="HQL92" s="1"/>
      <c r="HQM92" s="1"/>
      <c r="HQN92" s="1"/>
      <c r="HQO92" s="1"/>
      <c r="HQP92" s="1"/>
      <c r="HQQ92" s="1"/>
      <c r="HQR92" s="1"/>
      <c r="HQS92" s="1"/>
      <c r="HQT92" s="1"/>
      <c r="HQU92" s="1"/>
      <c r="HQV92" s="1"/>
      <c r="HQW92" s="1"/>
      <c r="HQX92" s="1"/>
      <c r="HQY92" s="1"/>
      <c r="HQZ92" s="1"/>
      <c r="HRA92" s="1"/>
      <c r="HRB92" s="1"/>
      <c r="HRC92" s="1"/>
      <c r="HRD92" s="1"/>
      <c r="HRE92" s="1"/>
      <c r="HRF92" s="1"/>
      <c r="HRG92" s="1"/>
      <c r="HRH92" s="1"/>
      <c r="HRI92" s="1"/>
      <c r="HRJ92" s="1"/>
      <c r="HRK92" s="1"/>
      <c r="HRL92" s="1"/>
      <c r="HRM92" s="1"/>
      <c r="HRN92" s="1"/>
      <c r="HRO92" s="1"/>
      <c r="HRP92" s="1"/>
      <c r="HRQ92" s="1"/>
      <c r="HRR92" s="1"/>
      <c r="HRS92" s="1"/>
      <c r="HRT92" s="1"/>
      <c r="HRU92" s="1"/>
      <c r="HRV92" s="1"/>
      <c r="HRW92" s="1"/>
      <c r="HRX92" s="1"/>
      <c r="HRY92" s="1"/>
      <c r="HRZ92" s="1"/>
      <c r="HSA92" s="1"/>
      <c r="HSB92" s="1"/>
      <c r="HSC92" s="1"/>
      <c r="HSD92" s="1"/>
      <c r="HSE92" s="1"/>
      <c r="HSF92" s="1"/>
      <c r="HSG92" s="1"/>
      <c r="HSH92" s="1"/>
      <c r="HSI92" s="1"/>
      <c r="HSJ92" s="1"/>
      <c r="HSK92" s="1"/>
      <c r="HSL92" s="1"/>
      <c r="HSM92" s="1"/>
      <c r="HSN92" s="1"/>
      <c r="HSO92" s="1"/>
      <c r="HSP92" s="1"/>
      <c r="HSQ92" s="1"/>
      <c r="HSR92" s="1"/>
      <c r="HSS92" s="1"/>
      <c r="HST92" s="1"/>
      <c r="HSU92" s="1"/>
      <c r="HSV92" s="1"/>
      <c r="HSW92" s="1"/>
      <c r="HSX92" s="1"/>
      <c r="HSY92" s="1"/>
      <c r="HSZ92" s="1"/>
      <c r="HTA92" s="1"/>
      <c r="HTB92" s="1"/>
      <c r="HTC92" s="1"/>
      <c r="HTD92" s="1"/>
      <c r="HTE92" s="1"/>
      <c r="HTF92" s="1"/>
      <c r="HTG92" s="1"/>
      <c r="HTH92" s="1"/>
      <c r="HTI92" s="1"/>
      <c r="HTJ92" s="1"/>
      <c r="HTK92" s="1"/>
      <c r="HTL92" s="1"/>
      <c r="HTM92" s="1"/>
      <c r="HTN92" s="1"/>
      <c r="HTO92" s="1"/>
      <c r="HTP92" s="1"/>
      <c r="HTQ92" s="1"/>
      <c r="HTR92" s="1"/>
      <c r="HTS92" s="1"/>
      <c r="HTT92" s="1"/>
      <c r="HTU92" s="1"/>
      <c r="HTV92" s="1"/>
      <c r="HTW92" s="1"/>
      <c r="HTX92" s="1"/>
      <c r="HTY92" s="1"/>
      <c r="HTZ92" s="1"/>
      <c r="HUA92" s="1"/>
      <c r="HUB92" s="1"/>
      <c r="HUC92" s="1"/>
      <c r="HUD92" s="1"/>
      <c r="HUE92" s="1"/>
      <c r="HUF92" s="1"/>
      <c r="HUG92" s="1"/>
      <c r="HUH92" s="1"/>
      <c r="HUI92" s="1"/>
      <c r="HUJ92" s="1"/>
      <c r="HUK92" s="1"/>
      <c r="HUL92" s="1"/>
      <c r="HUM92" s="1"/>
      <c r="HUN92" s="1"/>
      <c r="HUO92" s="1"/>
      <c r="HUP92" s="1"/>
      <c r="HUQ92" s="1"/>
      <c r="HUR92" s="1"/>
      <c r="HUS92" s="1"/>
      <c r="HUT92" s="1"/>
      <c r="HUU92" s="1"/>
      <c r="HUV92" s="1"/>
      <c r="HUW92" s="1"/>
      <c r="HUX92" s="1"/>
      <c r="HUY92" s="1"/>
      <c r="HUZ92" s="1"/>
      <c r="HVA92" s="1"/>
      <c r="HVB92" s="1"/>
      <c r="HVC92" s="1"/>
      <c r="HVD92" s="1"/>
      <c r="HVE92" s="1"/>
      <c r="HVF92" s="1"/>
      <c r="HVG92" s="1"/>
      <c r="HVH92" s="1"/>
      <c r="HVI92" s="1"/>
      <c r="HVJ92" s="1"/>
      <c r="HVK92" s="1"/>
      <c r="HVL92" s="1"/>
      <c r="HVM92" s="1"/>
      <c r="HVN92" s="1"/>
      <c r="HVO92" s="1"/>
      <c r="HVP92" s="1"/>
      <c r="HVQ92" s="1"/>
      <c r="HVR92" s="1"/>
      <c r="HVS92" s="1"/>
      <c r="HVT92" s="1"/>
      <c r="HVU92" s="1"/>
      <c r="HVV92" s="1"/>
      <c r="HVW92" s="1"/>
      <c r="HVX92" s="1"/>
      <c r="HVY92" s="1"/>
      <c r="HVZ92" s="1"/>
      <c r="HWA92" s="1"/>
      <c r="HWB92" s="1"/>
      <c r="HWC92" s="1"/>
      <c r="HWD92" s="1"/>
      <c r="HWE92" s="1"/>
      <c r="HWF92" s="1"/>
      <c r="HWG92" s="1"/>
      <c r="HWH92" s="1"/>
      <c r="HWI92" s="1"/>
      <c r="HWJ92" s="1"/>
      <c r="HWK92" s="1"/>
      <c r="HWL92" s="1"/>
      <c r="HWM92" s="1"/>
      <c r="HWN92" s="1"/>
      <c r="HWO92" s="1"/>
      <c r="HWP92" s="1"/>
      <c r="HWQ92" s="1"/>
      <c r="HWR92" s="1"/>
      <c r="HWS92" s="1"/>
      <c r="HWT92" s="1"/>
      <c r="HWU92" s="1"/>
      <c r="HWV92" s="1"/>
      <c r="HWW92" s="1"/>
      <c r="HWX92" s="1"/>
      <c r="HWY92" s="1"/>
      <c r="HWZ92" s="1"/>
      <c r="HXA92" s="1"/>
    </row>
    <row r="93" spans="1:6033" s="23" customFormat="1">
      <c r="A93" s="14"/>
      <c r="B93" s="15"/>
      <c r="C93" s="14"/>
      <c r="D93" s="22"/>
      <c r="E93" s="1"/>
      <c r="F93" s="1"/>
      <c r="G93" s="1"/>
      <c r="H93" s="1"/>
      <c r="I93" s="1"/>
      <c r="J93"/>
      <c r="K93"/>
      <c r="L93"/>
      <c r="M93"/>
      <c r="N93"/>
    </row>
    <row r="94" spans="1:6033" s="23" customFormat="1">
      <c r="A94" s="14"/>
      <c r="B94" s="15"/>
      <c r="C94" s="14"/>
      <c r="D94" s="22"/>
      <c r="E94" s="1"/>
      <c r="F94" s="1"/>
      <c r="G94" s="1"/>
      <c r="H94" s="1"/>
      <c r="I94" s="1"/>
      <c r="J94"/>
      <c r="K94"/>
      <c r="L94"/>
      <c r="M94"/>
      <c r="N94"/>
    </row>
    <row r="95" spans="1:6033" s="23" customFormat="1">
      <c r="A95" s="14"/>
      <c r="B95" s="15"/>
      <c r="C95" s="14"/>
      <c r="D95" s="22"/>
      <c r="E95" s="1"/>
      <c r="F95" s="1"/>
      <c r="G95" s="1"/>
      <c r="H95" s="1"/>
      <c r="I95" s="1"/>
      <c r="J95"/>
      <c r="K95"/>
      <c r="L95"/>
      <c r="M95"/>
      <c r="N95"/>
    </row>
    <row r="96" spans="1:6033" s="23" customFormat="1">
      <c r="A96" s="14"/>
      <c r="B96" s="15"/>
      <c r="C96" s="14"/>
      <c r="D96" s="22"/>
      <c r="E96" s="1"/>
      <c r="F96" s="1"/>
      <c r="G96" s="1"/>
      <c r="H96" s="1"/>
      <c r="I96" s="1"/>
      <c r="J96"/>
      <c r="K96"/>
      <c r="L96" s="25"/>
      <c r="M96" s="25"/>
      <c r="N96" s="25"/>
    </row>
    <row r="97" spans="1:14" s="23" customFormat="1">
      <c r="A97" s="14"/>
      <c r="B97" s="15"/>
      <c r="C97" s="14"/>
      <c r="D97" s="22"/>
      <c r="E97"/>
      <c r="F97"/>
      <c r="G97"/>
      <c r="H97" s="1"/>
      <c r="I97" s="1"/>
      <c r="J97"/>
      <c r="K97"/>
      <c r="L97"/>
      <c r="M97"/>
      <c r="N97"/>
    </row>
    <row r="98" spans="1:14" s="23" customFormat="1">
      <c r="A98" s="14"/>
      <c r="B98" s="15"/>
      <c r="C98" s="14"/>
      <c r="D98" s="22"/>
      <c r="E98" s="22"/>
      <c r="F98" s="22"/>
      <c r="G98"/>
      <c r="H98" s="1"/>
      <c r="I98" s="1"/>
      <c r="J98"/>
      <c r="K98"/>
      <c r="L98"/>
      <c r="M98"/>
      <c r="N98"/>
    </row>
    <row r="99" spans="1:14" s="23" customFormat="1">
      <c r="A99" s="14"/>
      <c r="B99" s="15"/>
      <c r="C99" s="14"/>
      <c r="D99" s="22"/>
      <c r="E99" s="22"/>
      <c r="F99" s="22"/>
      <c r="G99"/>
      <c r="J99"/>
      <c r="K99"/>
      <c r="L99"/>
      <c r="M99"/>
      <c r="N99"/>
    </row>
    <row r="100" spans="1:14" s="23" customFormat="1">
      <c r="A100" s="14"/>
      <c r="B100" s="15"/>
      <c r="C100" s="14"/>
      <c r="D100" s="26"/>
      <c r="E100" s="22"/>
      <c r="F100" s="22"/>
      <c r="G100"/>
      <c r="J100" s="25"/>
      <c r="K100" s="25"/>
      <c r="L100"/>
      <c r="M100"/>
      <c r="N100"/>
    </row>
    <row r="101" spans="1:14" s="23" customFormat="1">
      <c r="A101" s="14"/>
      <c r="B101" s="15"/>
      <c r="C101" s="14"/>
      <c r="D101" s="26"/>
      <c r="E101" s="22"/>
      <c r="F101" s="22"/>
      <c r="G101"/>
      <c r="J101"/>
      <c r="K101"/>
      <c r="L101"/>
      <c r="M101"/>
      <c r="N101"/>
    </row>
    <row r="102" spans="1:14" s="23" customFormat="1">
      <c r="A102" s="14"/>
      <c r="B102" s="15"/>
      <c r="C102" s="14"/>
      <c r="D102" s="26"/>
      <c r="E102" s="24"/>
      <c r="F102" s="22"/>
      <c r="G102"/>
      <c r="J102"/>
      <c r="K102"/>
      <c r="L102"/>
      <c r="M102"/>
      <c r="N102"/>
    </row>
    <row r="103" spans="1:14" s="23" customFormat="1">
      <c r="A103" s="14"/>
      <c r="B103" s="15"/>
      <c r="C103" s="14"/>
      <c r="D103" s="26"/>
      <c r="E103" s="22"/>
      <c r="F103" s="22"/>
      <c r="G103"/>
      <c r="J103"/>
      <c r="K103"/>
      <c r="L103"/>
      <c r="M103"/>
      <c r="N103"/>
    </row>
    <row r="104" spans="1:14" s="23" customFormat="1">
      <c r="A104" s="14"/>
      <c r="B104" s="15"/>
      <c r="C104" s="14"/>
      <c r="D104" s="26"/>
      <c r="E104" s="22"/>
      <c r="F104" s="22"/>
      <c r="G104"/>
      <c r="J104"/>
      <c r="K104"/>
      <c r="L104"/>
      <c r="M104"/>
      <c r="N104"/>
    </row>
    <row r="105" spans="1:14" s="23" customFormat="1">
      <c r="A105" s="14"/>
      <c r="B105" s="15"/>
      <c r="C105" s="14"/>
      <c r="D105" s="26"/>
      <c r="E105" s="22"/>
      <c r="F105" s="22"/>
      <c r="G105"/>
      <c r="J105" s="25"/>
      <c r="K105"/>
      <c r="L105"/>
      <c r="M105" s="25"/>
      <c r="N105"/>
    </row>
    <row r="106" spans="1:14" s="23" customFormat="1">
      <c r="A106" s="14"/>
      <c r="B106" s="15"/>
      <c r="C106" s="14"/>
      <c r="D106" s="26"/>
      <c r="E106" s="22"/>
      <c r="F106" s="22"/>
      <c r="G106"/>
      <c r="J106"/>
      <c r="K106"/>
      <c r="L106"/>
      <c r="M106"/>
      <c r="N106"/>
    </row>
    <row r="107" spans="1:14" s="23" customFormat="1">
      <c r="A107" s="14"/>
      <c r="B107" s="15"/>
      <c r="C107" s="14"/>
      <c r="D107" s="26"/>
      <c r="E107" s="22"/>
      <c r="F107" s="22"/>
      <c r="G107"/>
      <c r="J107"/>
      <c r="K107"/>
      <c r="L107"/>
      <c r="M107"/>
      <c r="N107"/>
    </row>
    <row r="108" spans="1:14" s="23" customFormat="1">
      <c r="A108" s="14"/>
      <c r="B108" s="15"/>
      <c r="C108" s="14"/>
      <c r="D108" s="26"/>
      <c r="E108" s="22"/>
      <c r="F108" s="22"/>
      <c r="G108"/>
      <c r="J108"/>
      <c r="K108"/>
      <c r="L108"/>
      <c r="M108"/>
      <c r="N108"/>
    </row>
    <row r="109" spans="1:14" s="23" customFormat="1">
      <c r="A109" s="14"/>
      <c r="B109" s="15"/>
      <c r="C109" s="14"/>
      <c r="D109" s="26"/>
      <c r="E109" s="22"/>
      <c r="F109" s="22"/>
      <c r="G109"/>
      <c r="J109"/>
      <c r="K109"/>
      <c r="L109"/>
      <c r="M109"/>
      <c r="N109"/>
    </row>
    <row r="110" spans="1:14" s="23" customFormat="1">
      <c r="A110" s="14"/>
      <c r="B110" s="15"/>
      <c r="C110" s="14"/>
      <c r="D110" s="26"/>
      <c r="E110" s="22"/>
      <c r="F110" s="22"/>
      <c r="G110"/>
      <c r="J110" s="25"/>
      <c r="K110"/>
      <c r="L110" s="25"/>
      <c r="M110"/>
      <c r="N110"/>
    </row>
    <row r="111" spans="1:14" s="23" customFormat="1">
      <c r="A111" s="14"/>
      <c r="B111" s="15"/>
      <c r="C111" s="14"/>
      <c r="D111" s="26"/>
      <c r="E111" s="24"/>
      <c r="F111" s="22"/>
      <c r="G111"/>
      <c r="J111"/>
      <c r="K111"/>
      <c r="L111"/>
      <c r="M111"/>
      <c r="N111"/>
    </row>
    <row r="112" spans="1:14" s="23" customFormat="1">
      <c r="A112" s="14"/>
      <c r="B112" s="15"/>
      <c r="C112" s="14"/>
      <c r="D112" s="26"/>
      <c r="E112" s="22"/>
      <c r="F112" s="22"/>
      <c r="G112"/>
      <c r="J112"/>
      <c r="K112"/>
      <c r="L112"/>
      <c r="M112"/>
      <c r="N112"/>
    </row>
    <row r="113" spans="1:14" s="23" customFormat="1">
      <c r="A113" s="14"/>
      <c r="B113" s="15"/>
      <c r="C113" s="14"/>
      <c r="D113" s="26"/>
      <c r="E113" s="22"/>
      <c r="F113" s="22"/>
      <c r="G113"/>
      <c r="J113" s="25"/>
      <c r="K113"/>
      <c r="L113" s="25"/>
      <c r="M113"/>
      <c r="N113"/>
    </row>
    <row r="114" spans="1:14" s="23" customFormat="1">
      <c r="A114" s="14"/>
      <c r="B114" s="15"/>
      <c r="C114" s="14"/>
      <c r="D114" s="26"/>
      <c r="E114" s="22"/>
      <c r="F114" s="22"/>
      <c r="G114"/>
      <c r="J114"/>
      <c r="K114"/>
      <c r="L114"/>
      <c r="M114"/>
      <c r="N114"/>
    </row>
    <row r="115" spans="1:14" s="23" customFormat="1">
      <c r="A115" s="14"/>
      <c r="B115" s="15"/>
      <c r="C115" s="14"/>
      <c r="E115" s="22"/>
      <c r="F115" s="22"/>
      <c r="G115"/>
      <c r="J115"/>
      <c r="K115"/>
      <c r="L115"/>
      <c r="M115"/>
      <c r="N115"/>
    </row>
    <row r="116" spans="1:14" s="23" customFormat="1">
      <c r="A116" s="14"/>
      <c r="B116" s="15"/>
      <c r="C116" s="14"/>
      <c r="E116" s="22"/>
      <c r="F116" s="22"/>
      <c r="G116"/>
      <c r="J116"/>
      <c r="K116"/>
      <c r="L116"/>
      <c r="M116"/>
      <c r="N116"/>
    </row>
    <row r="117" spans="1:14" s="23" customFormat="1">
      <c r="A117" s="14"/>
      <c r="B117" s="15"/>
      <c r="C117" s="14"/>
      <c r="E117" s="22"/>
      <c r="F117" s="22"/>
      <c r="G117"/>
      <c r="J117"/>
      <c r="K117"/>
      <c r="L117"/>
      <c r="M117"/>
      <c r="N117"/>
    </row>
    <row r="118" spans="1:14" s="23" customFormat="1">
      <c r="A118" s="14"/>
      <c r="B118" s="15"/>
      <c r="C118" s="14"/>
      <c r="E118" s="22"/>
      <c r="F118" s="22"/>
      <c r="G118"/>
      <c r="J118"/>
      <c r="K118"/>
      <c r="L118"/>
      <c r="M118"/>
      <c r="N118"/>
    </row>
    <row r="119" spans="1:14" s="23" customFormat="1">
      <c r="A119" s="14"/>
      <c r="B119" s="15"/>
      <c r="C119" s="14"/>
      <c r="E119" s="22"/>
      <c r="F119" s="22"/>
      <c r="G119"/>
    </row>
    <row r="120" spans="1:14" s="23" customFormat="1">
      <c r="A120" s="14"/>
      <c r="B120" s="15"/>
      <c r="C120" s="14"/>
      <c r="E120" s="22"/>
      <c r="F120" s="22"/>
      <c r="G120"/>
    </row>
    <row r="121" spans="1:14" s="23" customFormat="1">
      <c r="A121" s="14"/>
      <c r="B121" s="15"/>
      <c r="C121" s="14"/>
      <c r="E121" s="22"/>
      <c r="F121" s="22"/>
      <c r="G121"/>
    </row>
    <row r="122" spans="1:14" s="23" customFormat="1">
      <c r="A122" s="14"/>
      <c r="B122" s="15"/>
      <c r="C122" s="14"/>
    </row>
    <row r="123" spans="1:14" s="23" customFormat="1">
      <c r="A123" s="14"/>
      <c r="B123" s="15"/>
      <c r="C123" s="14"/>
    </row>
    <row r="124" spans="1:14" s="23" customFormat="1">
      <c r="A124" s="14"/>
      <c r="B124" s="15"/>
      <c r="C124" s="14"/>
    </row>
    <row r="125" spans="1:14" s="23" customFormat="1">
      <c r="A125" s="14"/>
      <c r="B125" s="15"/>
      <c r="C125" s="14"/>
    </row>
    <row r="126" spans="1:14" s="23" customFormat="1">
      <c r="A126" s="14"/>
      <c r="B126" s="15"/>
      <c r="C126" s="14"/>
    </row>
    <row r="127" spans="1:14" s="23" customFormat="1">
      <c r="A127" s="14"/>
      <c r="B127" s="15"/>
      <c r="C127" s="14"/>
    </row>
    <row r="128" spans="1:14" s="23" customFormat="1">
      <c r="A128" s="14"/>
      <c r="B128" s="15"/>
      <c r="C128" s="14"/>
    </row>
    <row r="129" spans="1:5943" s="23" customFormat="1">
      <c r="A129" s="14"/>
      <c r="B129" s="15"/>
      <c r="C129" s="14"/>
    </row>
    <row r="130" spans="1:5943" s="23" customFormat="1">
      <c r="A130" s="14"/>
      <c r="B130" s="15"/>
      <c r="C130" s="14"/>
    </row>
    <row r="131" spans="1:5943" s="23" customFormat="1">
      <c r="A131" s="14"/>
      <c r="B131" s="15"/>
      <c r="C131" s="14"/>
    </row>
    <row r="132" spans="1:5943" s="23" customFormat="1">
      <c r="A132" s="14"/>
      <c r="B132" s="15"/>
      <c r="C132" s="14"/>
    </row>
    <row r="133" spans="1:5943" s="23" customFormat="1">
      <c r="A133" s="14"/>
      <c r="B133" s="15"/>
      <c r="C133" s="14"/>
    </row>
    <row r="134" spans="1:5943" s="23" customFormat="1">
      <c r="A134" s="14"/>
      <c r="B134" s="15"/>
      <c r="C134" s="14"/>
    </row>
    <row r="135" spans="1:5943" s="23" customFormat="1">
      <c r="A135" s="14"/>
      <c r="B135" s="15"/>
      <c r="C135" s="14"/>
    </row>
    <row r="136" spans="1:5943" s="27" customFormat="1">
      <c r="A136" s="14"/>
      <c r="B136" s="15"/>
      <c r="C136" s="1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  <c r="SP136" s="1"/>
      <c r="SQ136" s="1"/>
      <c r="SR136" s="1"/>
      <c r="SS136" s="1"/>
      <c r="ST136" s="1"/>
      <c r="SU136" s="1"/>
      <c r="SV136" s="1"/>
      <c r="SW136" s="1"/>
      <c r="SX136" s="1"/>
      <c r="SY136" s="1"/>
      <c r="SZ136" s="1"/>
      <c r="TA136" s="1"/>
      <c r="TB136" s="1"/>
      <c r="TC136" s="1"/>
      <c r="TD136" s="1"/>
      <c r="TE136" s="1"/>
      <c r="TF136" s="1"/>
      <c r="TG136" s="1"/>
      <c r="TH136" s="1"/>
      <c r="TI136" s="1"/>
      <c r="TJ136" s="1"/>
      <c r="TK136" s="1"/>
      <c r="TL136" s="1"/>
      <c r="TM136" s="1"/>
      <c r="TN136" s="1"/>
      <c r="TO136" s="1"/>
      <c r="TP136" s="1"/>
      <c r="TQ136" s="1"/>
      <c r="TR136" s="1"/>
      <c r="TS136" s="1"/>
      <c r="TT136" s="1"/>
      <c r="TU136" s="1"/>
      <c r="TV136" s="1"/>
      <c r="TW136" s="1"/>
      <c r="TX136" s="1"/>
      <c r="TY136" s="1"/>
      <c r="TZ136" s="1"/>
      <c r="UA136" s="1"/>
      <c r="UB136" s="1"/>
      <c r="UC136" s="1"/>
      <c r="UD136" s="1"/>
      <c r="UE136" s="1"/>
      <c r="UF136" s="1"/>
      <c r="UG136" s="1"/>
      <c r="UH136" s="1"/>
      <c r="UI136" s="1"/>
      <c r="UJ136" s="1"/>
      <c r="UK136" s="1"/>
      <c r="UL136" s="1"/>
      <c r="UM136" s="1"/>
      <c r="UN136" s="1"/>
      <c r="UO136" s="1"/>
      <c r="UP136" s="1"/>
      <c r="UQ136" s="1"/>
      <c r="UR136" s="1"/>
      <c r="US136" s="1"/>
      <c r="UT136" s="1"/>
      <c r="UU136" s="1"/>
      <c r="UV136" s="1"/>
      <c r="UW136" s="1"/>
      <c r="UX136" s="1"/>
      <c r="UY136" s="1"/>
      <c r="UZ136" s="1"/>
      <c r="VA136" s="1"/>
      <c r="VB136" s="1"/>
      <c r="VC136" s="1"/>
      <c r="VD136" s="1"/>
      <c r="VE136" s="1"/>
      <c r="VF136" s="1"/>
      <c r="VG136" s="1"/>
      <c r="VH136" s="1"/>
      <c r="VI136" s="1"/>
      <c r="VJ136" s="1"/>
      <c r="VK136" s="1"/>
      <c r="VL136" s="1"/>
      <c r="VM136" s="1"/>
      <c r="VN136" s="1"/>
      <c r="VO136" s="1"/>
      <c r="VP136" s="1"/>
      <c r="VQ136" s="1"/>
      <c r="VR136" s="1"/>
      <c r="VS136" s="1"/>
      <c r="VT136" s="1"/>
      <c r="VU136" s="1"/>
      <c r="VV136" s="1"/>
      <c r="VW136" s="1"/>
      <c r="VX136" s="1"/>
      <c r="VY136" s="1"/>
      <c r="VZ136" s="1"/>
      <c r="WA136" s="1"/>
      <c r="WB136" s="1"/>
      <c r="WC136" s="1"/>
      <c r="WD136" s="1"/>
      <c r="WE136" s="1"/>
      <c r="WF136" s="1"/>
      <c r="WG136" s="1"/>
      <c r="WH136" s="1"/>
      <c r="WI136" s="1"/>
      <c r="WJ136" s="1"/>
      <c r="WK136" s="1"/>
      <c r="WL136" s="1"/>
      <c r="WM136" s="1"/>
      <c r="WN136" s="1"/>
      <c r="WO136" s="1"/>
      <c r="WP136" s="1"/>
      <c r="WQ136" s="1"/>
      <c r="WR136" s="1"/>
      <c r="WS136" s="1"/>
      <c r="WT136" s="1"/>
      <c r="WU136" s="1"/>
      <c r="WV136" s="1"/>
      <c r="WW136" s="1"/>
      <c r="WX136" s="1"/>
      <c r="WY136" s="1"/>
      <c r="WZ136" s="1"/>
      <c r="XA136" s="1"/>
      <c r="XB136" s="1"/>
      <c r="XC136" s="1"/>
      <c r="XD136" s="1"/>
      <c r="XE136" s="1"/>
      <c r="XF136" s="1"/>
      <c r="XG136" s="1"/>
      <c r="XH136" s="1"/>
      <c r="XI136" s="1"/>
      <c r="XJ136" s="1"/>
      <c r="XK136" s="1"/>
      <c r="XL136" s="1"/>
      <c r="XM136" s="1"/>
      <c r="XN136" s="1"/>
      <c r="XO136" s="1"/>
      <c r="XP136" s="1"/>
      <c r="XQ136" s="1"/>
      <c r="XR136" s="1"/>
      <c r="XS136" s="1"/>
      <c r="XT136" s="1"/>
      <c r="XU136" s="1"/>
      <c r="XV136" s="1"/>
      <c r="XW136" s="1"/>
      <c r="XX136" s="1"/>
      <c r="XY136" s="1"/>
      <c r="XZ136" s="1"/>
      <c r="YA136" s="1"/>
      <c r="YB136" s="1"/>
      <c r="YC136" s="1"/>
      <c r="YD136" s="1"/>
      <c r="YE136" s="1"/>
      <c r="YF136" s="1"/>
      <c r="YG136" s="1"/>
      <c r="YH136" s="1"/>
      <c r="YI136" s="1"/>
      <c r="YJ136" s="1"/>
      <c r="YK136" s="1"/>
      <c r="YL136" s="1"/>
      <c r="YM136" s="1"/>
      <c r="YN136" s="1"/>
      <c r="YO136" s="1"/>
      <c r="YP136" s="1"/>
      <c r="YQ136" s="1"/>
      <c r="YR136" s="1"/>
      <c r="YS136" s="1"/>
      <c r="YT136" s="1"/>
      <c r="YU136" s="1"/>
      <c r="YV136" s="1"/>
      <c r="YW136" s="1"/>
      <c r="YX136" s="1"/>
      <c r="YY136" s="1"/>
      <c r="YZ136" s="1"/>
      <c r="ZA136" s="1"/>
      <c r="ZB136" s="1"/>
      <c r="ZC136" s="1"/>
      <c r="ZD136" s="1"/>
      <c r="ZE136" s="1"/>
      <c r="ZF136" s="1"/>
      <c r="ZG136" s="1"/>
      <c r="ZH136" s="1"/>
      <c r="ZI136" s="1"/>
      <c r="ZJ136" s="1"/>
      <c r="ZK136" s="1"/>
      <c r="ZL136" s="1"/>
      <c r="ZM136" s="1"/>
      <c r="ZN136" s="1"/>
      <c r="ZO136" s="1"/>
      <c r="ZP136" s="1"/>
      <c r="ZQ136" s="1"/>
      <c r="ZR136" s="1"/>
      <c r="ZS136" s="1"/>
      <c r="ZT136" s="1"/>
      <c r="ZU136" s="1"/>
      <c r="ZV136" s="1"/>
      <c r="ZW136" s="1"/>
      <c r="ZX136" s="1"/>
      <c r="ZY136" s="1"/>
      <c r="ZZ136" s="1"/>
      <c r="AAA136" s="1"/>
      <c r="AAB136" s="1"/>
      <c r="AAC136" s="1"/>
      <c r="AAD136" s="1"/>
      <c r="AAE136" s="1"/>
      <c r="AAF136" s="1"/>
      <c r="AAG136" s="1"/>
      <c r="AAH136" s="1"/>
      <c r="AAI136" s="1"/>
      <c r="AAJ136" s="1"/>
      <c r="AAK136" s="1"/>
      <c r="AAL136" s="1"/>
      <c r="AAM136" s="1"/>
      <c r="AAN136" s="1"/>
      <c r="AAO136" s="1"/>
      <c r="AAP136" s="1"/>
      <c r="AAQ136" s="1"/>
      <c r="AAR136" s="1"/>
      <c r="AAS136" s="1"/>
      <c r="AAT136" s="1"/>
      <c r="AAU136" s="1"/>
      <c r="AAV136" s="1"/>
      <c r="AAW136" s="1"/>
      <c r="AAX136" s="1"/>
      <c r="AAY136" s="1"/>
      <c r="AAZ136" s="1"/>
      <c r="ABA136" s="1"/>
      <c r="ABB136" s="1"/>
      <c r="ABC136" s="1"/>
      <c r="ABD136" s="1"/>
      <c r="ABE136" s="1"/>
      <c r="ABF136" s="1"/>
      <c r="ABG136" s="1"/>
      <c r="ABH136" s="1"/>
      <c r="ABI136" s="1"/>
      <c r="ABJ136" s="1"/>
      <c r="ABK136" s="1"/>
      <c r="ABL136" s="1"/>
      <c r="ABM136" s="1"/>
      <c r="ABN136" s="1"/>
      <c r="ABO136" s="1"/>
      <c r="ABP136" s="1"/>
      <c r="ABQ136" s="1"/>
      <c r="ABR136" s="1"/>
      <c r="ABS136" s="1"/>
      <c r="ABT136" s="1"/>
      <c r="ABU136" s="1"/>
      <c r="ABV136" s="1"/>
      <c r="ABW136" s="1"/>
      <c r="ABX136" s="1"/>
      <c r="ABY136" s="1"/>
      <c r="ABZ136" s="1"/>
      <c r="ACA136" s="1"/>
      <c r="ACB136" s="1"/>
      <c r="ACC136" s="1"/>
      <c r="ACD136" s="1"/>
      <c r="ACE136" s="1"/>
      <c r="ACF136" s="1"/>
      <c r="ACG136" s="1"/>
      <c r="ACH136" s="1"/>
      <c r="ACI136" s="1"/>
      <c r="ACJ136" s="1"/>
      <c r="ACK136" s="1"/>
      <c r="ACL136" s="1"/>
      <c r="ACM136" s="1"/>
      <c r="ACN136" s="1"/>
      <c r="ACO136" s="1"/>
      <c r="ACP136" s="1"/>
      <c r="ACQ136" s="1"/>
      <c r="ACR136" s="1"/>
      <c r="ACS136" s="1"/>
      <c r="ACT136" s="1"/>
      <c r="ACU136" s="1"/>
      <c r="ACV136" s="1"/>
      <c r="ACW136" s="1"/>
      <c r="ACX136" s="1"/>
      <c r="ACY136" s="1"/>
      <c r="ACZ136" s="1"/>
      <c r="ADA136" s="1"/>
      <c r="ADB136" s="1"/>
      <c r="ADC136" s="1"/>
      <c r="ADD136" s="1"/>
      <c r="ADE136" s="1"/>
      <c r="ADF136" s="1"/>
      <c r="ADG136" s="1"/>
      <c r="ADH136" s="1"/>
      <c r="ADI136" s="1"/>
      <c r="ADJ136" s="1"/>
      <c r="ADK136" s="1"/>
      <c r="ADL136" s="1"/>
      <c r="ADM136" s="1"/>
      <c r="ADN136" s="1"/>
      <c r="ADO136" s="1"/>
      <c r="ADP136" s="1"/>
      <c r="ADQ136" s="1"/>
      <c r="ADR136" s="1"/>
      <c r="ADS136" s="1"/>
      <c r="ADT136" s="1"/>
      <c r="ADU136" s="1"/>
      <c r="ADV136" s="1"/>
      <c r="ADW136" s="1"/>
      <c r="ADX136" s="1"/>
      <c r="ADY136" s="1"/>
      <c r="ADZ136" s="1"/>
      <c r="AEA136" s="1"/>
      <c r="AEB136" s="1"/>
      <c r="AEC136" s="1"/>
      <c r="AED136" s="1"/>
      <c r="AEE136" s="1"/>
      <c r="AEF136" s="1"/>
      <c r="AEG136" s="1"/>
      <c r="AEH136" s="1"/>
      <c r="AEI136" s="1"/>
      <c r="AEJ136" s="1"/>
      <c r="AEK136" s="1"/>
      <c r="AEL136" s="1"/>
      <c r="AEM136" s="1"/>
      <c r="AEN136" s="1"/>
      <c r="AEO136" s="1"/>
      <c r="AEP136" s="1"/>
      <c r="AEQ136" s="1"/>
      <c r="AER136" s="1"/>
      <c r="AES136" s="1"/>
      <c r="AET136" s="1"/>
      <c r="AEU136" s="1"/>
      <c r="AEV136" s="1"/>
      <c r="AEW136" s="1"/>
      <c r="AEX136" s="1"/>
      <c r="AEY136" s="1"/>
      <c r="AEZ136" s="1"/>
      <c r="AFA136" s="1"/>
      <c r="AFB136" s="1"/>
      <c r="AFC136" s="1"/>
      <c r="AFD136" s="1"/>
      <c r="AFE136" s="1"/>
      <c r="AFF136" s="1"/>
      <c r="AFG136" s="1"/>
      <c r="AFH136" s="1"/>
      <c r="AFI136" s="1"/>
      <c r="AFJ136" s="1"/>
      <c r="AFK136" s="1"/>
      <c r="AFL136" s="1"/>
      <c r="AFM136" s="1"/>
      <c r="AFN136" s="1"/>
      <c r="AFO136" s="1"/>
      <c r="AFP136" s="1"/>
      <c r="AFQ136" s="1"/>
      <c r="AFR136" s="1"/>
      <c r="AFS136" s="1"/>
      <c r="AFT136" s="1"/>
      <c r="AFU136" s="1"/>
      <c r="AFV136" s="1"/>
      <c r="AFW136" s="1"/>
      <c r="AFX136" s="1"/>
      <c r="AFY136" s="1"/>
      <c r="AFZ136" s="1"/>
      <c r="AGA136" s="1"/>
      <c r="AGB136" s="1"/>
      <c r="AGC136" s="1"/>
      <c r="AGD136" s="1"/>
      <c r="AGE136" s="1"/>
      <c r="AGF136" s="1"/>
      <c r="AGG136" s="1"/>
      <c r="AGH136" s="1"/>
      <c r="AGI136" s="1"/>
      <c r="AGJ136" s="1"/>
      <c r="AGK136" s="1"/>
      <c r="AGL136" s="1"/>
      <c r="AGM136" s="1"/>
      <c r="AGN136" s="1"/>
      <c r="AGO136" s="1"/>
      <c r="AGP136" s="1"/>
      <c r="AGQ136" s="1"/>
      <c r="AGR136" s="1"/>
      <c r="AGS136" s="1"/>
      <c r="AGT136" s="1"/>
      <c r="AGU136" s="1"/>
      <c r="AGV136" s="1"/>
      <c r="AGW136" s="1"/>
      <c r="AGX136" s="1"/>
      <c r="AGY136" s="1"/>
      <c r="AGZ136" s="1"/>
      <c r="AHA136" s="1"/>
      <c r="AHB136" s="1"/>
      <c r="AHC136" s="1"/>
      <c r="AHD136" s="1"/>
      <c r="AHE136" s="1"/>
      <c r="AHF136" s="1"/>
      <c r="AHG136" s="1"/>
      <c r="AHH136" s="1"/>
      <c r="AHI136" s="1"/>
      <c r="AHJ136" s="1"/>
      <c r="AHK136" s="1"/>
      <c r="AHL136" s="1"/>
      <c r="AHM136" s="1"/>
      <c r="AHN136" s="1"/>
      <c r="AHO136" s="1"/>
      <c r="AHP136" s="1"/>
      <c r="AHQ136" s="1"/>
      <c r="AHR136" s="1"/>
      <c r="AHS136" s="1"/>
      <c r="AHT136" s="1"/>
      <c r="AHU136" s="1"/>
      <c r="AHV136" s="1"/>
      <c r="AHW136" s="1"/>
      <c r="AHX136" s="1"/>
      <c r="AHY136" s="1"/>
      <c r="AHZ136" s="1"/>
      <c r="AIA136" s="1"/>
      <c r="AIB136" s="1"/>
      <c r="AIC136" s="1"/>
      <c r="AID136" s="1"/>
      <c r="AIE136" s="1"/>
      <c r="AIF136" s="1"/>
      <c r="AIG136" s="1"/>
      <c r="AIH136" s="1"/>
      <c r="AII136" s="1"/>
      <c r="AIJ136" s="1"/>
      <c r="AIK136" s="1"/>
      <c r="AIL136" s="1"/>
      <c r="AIM136" s="1"/>
      <c r="AIN136" s="1"/>
      <c r="AIO136" s="1"/>
      <c r="AIP136" s="1"/>
      <c r="AIQ136" s="1"/>
      <c r="AIR136" s="1"/>
      <c r="AIS136" s="1"/>
      <c r="AIT136" s="1"/>
      <c r="AIU136" s="1"/>
      <c r="AIV136" s="1"/>
      <c r="AIW136" s="1"/>
      <c r="AIX136" s="1"/>
      <c r="AIY136" s="1"/>
      <c r="AIZ136" s="1"/>
      <c r="AJA136" s="1"/>
      <c r="AJB136" s="1"/>
      <c r="AJC136" s="1"/>
      <c r="AJD136" s="1"/>
      <c r="AJE136" s="1"/>
      <c r="AJF136" s="1"/>
      <c r="AJG136" s="1"/>
      <c r="AJH136" s="1"/>
      <c r="AJI136" s="1"/>
      <c r="AJJ136" s="1"/>
      <c r="AJK136" s="1"/>
      <c r="AJL136" s="1"/>
      <c r="AJM136" s="1"/>
      <c r="AJN136" s="1"/>
      <c r="AJO136" s="1"/>
      <c r="AJP136" s="1"/>
      <c r="AJQ136" s="1"/>
      <c r="AJR136" s="1"/>
      <c r="AJS136" s="1"/>
      <c r="AJT136" s="1"/>
      <c r="AJU136" s="1"/>
      <c r="AJV136" s="1"/>
      <c r="AJW136" s="1"/>
      <c r="AJX136" s="1"/>
      <c r="AJY136" s="1"/>
      <c r="AJZ136" s="1"/>
      <c r="AKA136" s="1"/>
      <c r="AKB136" s="1"/>
      <c r="AKC136" s="1"/>
      <c r="AKD136" s="1"/>
      <c r="AKE136" s="1"/>
      <c r="AKF136" s="1"/>
      <c r="AKG136" s="1"/>
      <c r="AKH136" s="1"/>
      <c r="AKI136" s="1"/>
      <c r="AKJ136" s="1"/>
      <c r="AKK136" s="1"/>
      <c r="AKL136" s="1"/>
      <c r="AKM136" s="1"/>
      <c r="AKN136" s="1"/>
      <c r="AKO136" s="1"/>
      <c r="AKP136" s="1"/>
      <c r="AKQ136" s="1"/>
      <c r="AKR136" s="1"/>
      <c r="AKS136" s="1"/>
      <c r="AKT136" s="1"/>
      <c r="AKU136" s="1"/>
      <c r="AKV136" s="1"/>
      <c r="AKW136" s="1"/>
      <c r="AKX136" s="1"/>
      <c r="AKY136" s="1"/>
      <c r="AKZ136" s="1"/>
      <c r="ALA136" s="1"/>
      <c r="ALB136" s="1"/>
      <c r="ALC136" s="1"/>
      <c r="ALD136" s="1"/>
      <c r="ALE136" s="1"/>
      <c r="ALF136" s="1"/>
      <c r="ALG136" s="1"/>
      <c r="ALH136" s="1"/>
      <c r="ALI136" s="1"/>
      <c r="ALJ136" s="1"/>
      <c r="ALK136" s="1"/>
      <c r="ALL136" s="1"/>
      <c r="ALM136" s="1"/>
      <c r="ALN136" s="1"/>
      <c r="ALO136" s="1"/>
      <c r="ALP136" s="1"/>
      <c r="ALQ136" s="1"/>
      <c r="ALR136" s="1"/>
      <c r="ALS136" s="1"/>
      <c r="ALT136" s="1"/>
      <c r="ALU136" s="1"/>
      <c r="ALV136" s="1"/>
      <c r="ALW136" s="1"/>
      <c r="ALX136" s="1"/>
      <c r="ALY136" s="1"/>
      <c r="ALZ136" s="1"/>
      <c r="AMA136" s="1"/>
      <c r="AMB136" s="1"/>
      <c r="AMC136" s="1"/>
      <c r="AMD136" s="1"/>
      <c r="AME136" s="1"/>
      <c r="AMF136" s="1"/>
      <c r="AMG136" s="1"/>
      <c r="AMH136" s="1"/>
      <c r="AMI136" s="1"/>
      <c r="AMJ136" s="1"/>
      <c r="AMK136" s="1"/>
      <c r="AML136" s="1"/>
      <c r="AMM136" s="1"/>
      <c r="AMN136" s="1"/>
      <c r="AMO136" s="1"/>
      <c r="AMP136" s="1"/>
      <c r="AMQ136" s="1"/>
      <c r="AMR136" s="1"/>
      <c r="AMS136" s="1"/>
      <c r="AMT136" s="1"/>
      <c r="AMU136" s="1"/>
      <c r="AMV136" s="1"/>
      <c r="AMW136" s="1"/>
      <c r="AMX136" s="1"/>
      <c r="AMY136" s="1"/>
      <c r="AMZ136" s="1"/>
      <c r="ANA136" s="1"/>
      <c r="ANB136" s="1"/>
      <c r="ANC136" s="1"/>
      <c r="AND136" s="1"/>
      <c r="ANE136" s="1"/>
      <c r="ANF136" s="1"/>
      <c r="ANG136" s="1"/>
      <c r="ANH136" s="1"/>
      <c r="ANI136" s="1"/>
      <c r="ANJ136" s="1"/>
      <c r="ANK136" s="1"/>
      <c r="ANL136" s="1"/>
      <c r="ANM136" s="1"/>
      <c r="ANN136" s="1"/>
      <c r="ANO136" s="1"/>
      <c r="ANP136" s="1"/>
      <c r="ANQ136" s="1"/>
      <c r="ANR136" s="1"/>
      <c r="ANS136" s="1"/>
      <c r="ANT136" s="1"/>
      <c r="ANU136" s="1"/>
      <c r="ANV136" s="1"/>
      <c r="ANW136" s="1"/>
      <c r="ANX136" s="1"/>
      <c r="ANY136" s="1"/>
      <c r="ANZ136" s="1"/>
      <c r="AOA136" s="1"/>
      <c r="AOB136" s="1"/>
      <c r="AOC136" s="1"/>
      <c r="AOD136" s="1"/>
      <c r="AOE136" s="1"/>
      <c r="AOF136" s="1"/>
      <c r="AOG136" s="1"/>
      <c r="AOH136" s="1"/>
      <c r="AOI136" s="1"/>
      <c r="AOJ136" s="1"/>
      <c r="AOK136" s="1"/>
      <c r="AOL136" s="1"/>
      <c r="AOM136" s="1"/>
      <c r="AON136" s="1"/>
      <c r="AOO136" s="1"/>
      <c r="AOP136" s="1"/>
      <c r="AOQ136" s="1"/>
      <c r="AOR136" s="1"/>
      <c r="AOS136" s="1"/>
      <c r="AOT136" s="1"/>
      <c r="AOU136" s="1"/>
      <c r="AOV136" s="1"/>
      <c r="AOW136" s="1"/>
      <c r="AOX136" s="1"/>
      <c r="AOY136" s="1"/>
      <c r="AOZ136" s="1"/>
      <c r="APA136" s="1"/>
      <c r="APB136" s="1"/>
      <c r="APC136" s="1"/>
      <c r="APD136" s="1"/>
      <c r="APE136" s="1"/>
      <c r="APF136" s="1"/>
      <c r="APG136" s="1"/>
      <c r="APH136" s="1"/>
      <c r="API136" s="1"/>
      <c r="APJ136" s="1"/>
      <c r="APK136" s="1"/>
      <c r="APL136" s="1"/>
      <c r="APM136" s="1"/>
      <c r="APN136" s="1"/>
      <c r="APO136" s="1"/>
      <c r="APP136" s="1"/>
      <c r="APQ136" s="1"/>
      <c r="APR136" s="1"/>
      <c r="APS136" s="1"/>
      <c r="APT136" s="1"/>
      <c r="APU136" s="1"/>
      <c r="APV136" s="1"/>
      <c r="APW136" s="1"/>
      <c r="APX136" s="1"/>
      <c r="APY136" s="1"/>
      <c r="APZ136" s="1"/>
      <c r="AQA136" s="1"/>
      <c r="AQB136" s="1"/>
      <c r="AQC136" s="1"/>
      <c r="AQD136" s="1"/>
      <c r="AQE136" s="1"/>
      <c r="AQF136" s="1"/>
      <c r="AQG136" s="1"/>
      <c r="AQH136" s="1"/>
      <c r="AQI136" s="1"/>
      <c r="AQJ136" s="1"/>
      <c r="AQK136" s="1"/>
      <c r="AQL136" s="1"/>
      <c r="AQM136" s="1"/>
      <c r="AQN136" s="1"/>
      <c r="AQO136" s="1"/>
      <c r="AQP136" s="1"/>
      <c r="AQQ136" s="1"/>
      <c r="AQR136" s="1"/>
      <c r="AQS136" s="1"/>
      <c r="AQT136" s="1"/>
      <c r="AQU136" s="1"/>
      <c r="AQV136" s="1"/>
      <c r="AQW136" s="1"/>
      <c r="AQX136" s="1"/>
      <c r="AQY136" s="1"/>
      <c r="AQZ136" s="1"/>
      <c r="ARA136" s="1"/>
      <c r="ARB136" s="1"/>
      <c r="ARC136" s="1"/>
      <c r="ARD136" s="1"/>
      <c r="ARE136" s="1"/>
      <c r="ARF136" s="1"/>
      <c r="ARG136" s="1"/>
      <c r="ARH136" s="1"/>
      <c r="ARI136" s="1"/>
      <c r="ARJ136" s="1"/>
      <c r="ARK136" s="1"/>
      <c r="ARL136" s="1"/>
      <c r="ARM136" s="1"/>
      <c r="ARN136" s="1"/>
      <c r="ARO136" s="1"/>
      <c r="ARP136" s="1"/>
      <c r="ARQ136" s="1"/>
      <c r="ARR136" s="1"/>
      <c r="ARS136" s="1"/>
      <c r="ART136" s="1"/>
      <c r="ARU136" s="1"/>
      <c r="ARV136" s="1"/>
      <c r="ARW136" s="1"/>
      <c r="ARX136" s="1"/>
      <c r="ARY136" s="1"/>
      <c r="ARZ136" s="1"/>
      <c r="ASA136" s="1"/>
      <c r="ASB136" s="1"/>
      <c r="ASC136" s="1"/>
      <c r="ASD136" s="1"/>
      <c r="ASE136" s="1"/>
      <c r="ASF136" s="1"/>
      <c r="ASG136" s="1"/>
      <c r="ASH136" s="1"/>
      <c r="ASI136" s="1"/>
      <c r="ASJ136" s="1"/>
      <c r="ASK136" s="1"/>
      <c r="ASL136" s="1"/>
      <c r="ASM136" s="1"/>
      <c r="ASN136" s="1"/>
      <c r="ASO136" s="1"/>
      <c r="ASP136" s="1"/>
      <c r="ASQ136" s="1"/>
      <c r="ASR136" s="1"/>
      <c r="ASS136" s="1"/>
      <c r="AST136" s="1"/>
      <c r="ASU136" s="1"/>
      <c r="ASV136" s="1"/>
      <c r="ASW136" s="1"/>
      <c r="ASX136" s="1"/>
      <c r="ASY136" s="1"/>
      <c r="ASZ136" s="1"/>
      <c r="ATA136" s="1"/>
      <c r="ATB136" s="1"/>
      <c r="ATC136" s="1"/>
      <c r="ATD136" s="1"/>
      <c r="ATE136" s="1"/>
      <c r="ATF136" s="1"/>
      <c r="ATG136" s="1"/>
      <c r="ATH136" s="1"/>
      <c r="ATI136" s="1"/>
      <c r="ATJ136" s="1"/>
      <c r="ATK136" s="1"/>
      <c r="ATL136" s="1"/>
      <c r="ATM136" s="1"/>
      <c r="ATN136" s="1"/>
      <c r="ATO136" s="1"/>
      <c r="ATP136" s="1"/>
      <c r="ATQ136" s="1"/>
      <c r="ATR136" s="1"/>
      <c r="ATS136" s="1"/>
      <c r="ATT136" s="1"/>
      <c r="ATU136" s="1"/>
      <c r="ATV136" s="1"/>
      <c r="ATW136" s="1"/>
      <c r="ATX136" s="1"/>
      <c r="ATY136" s="1"/>
      <c r="ATZ136" s="1"/>
      <c r="AUA136" s="1"/>
      <c r="AUB136" s="1"/>
      <c r="AUC136" s="1"/>
      <c r="AUD136" s="1"/>
      <c r="AUE136" s="1"/>
      <c r="AUF136" s="1"/>
      <c r="AUG136" s="1"/>
      <c r="AUH136" s="1"/>
      <c r="AUI136" s="1"/>
      <c r="AUJ136" s="1"/>
      <c r="AUK136" s="1"/>
      <c r="AUL136" s="1"/>
      <c r="AUM136" s="1"/>
      <c r="AUN136" s="1"/>
      <c r="AUO136" s="1"/>
      <c r="AUP136" s="1"/>
      <c r="AUQ136" s="1"/>
      <c r="AUR136" s="1"/>
      <c r="AUS136" s="1"/>
      <c r="AUT136" s="1"/>
      <c r="AUU136" s="1"/>
      <c r="AUV136" s="1"/>
      <c r="AUW136" s="1"/>
      <c r="AUX136" s="1"/>
      <c r="AUY136" s="1"/>
      <c r="AUZ136" s="1"/>
      <c r="AVA136" s="1"/>
      <c r="AVB136" s="1"/>
      <c r="AVC136" s="1"/>
      <c r="AVD136" s="1"/>
      <c r="AVE136" s="1"/>
      <c r="AVF136" s="1"/>
      <c r="AVG136" s="1"/>
      <c r="AVH136" s="1"/>
      <c r="AVI136" s="1"/>
      <c r="AVJ136" s="1"/>
      <c r="AVK136" s="1"/>
      <c r="AVL136" s="1"/>
      <c r="AVM136" s="1"/>
      <c r="AVN136" s="1"/>
      <c r="AVO136" s="1"/>
      <c r="AVP136" s="1"/>
      <c r="AVQ136" s="1"/>
      <c r="AVR136" s="1"/>
      <c r="AVS136" s="1"/>
      <c r="AVT136" s="1"/>
      <c r="AVU136" s="1"/>
      <c r="AVV136" s="1"/>
      <c r="AVW136" s="1"/>
      <c r="AVX136" s="1"/>
      <c r="AVY136" s="1"/>
      <c r="AVZ136" s="1"/>
      <c r="AWA136" s="1"/>
      <c r="AWB136" s="1"/>
      <c r="AWC136" s="1"/>
      <c r="AWD136" s="1"/>
      <c r="AWE136" s="1"/>
      <c r="AWF136" s="1"/>
      <c r="AWG136" s="1"/>
      <c r="AWH136" s="1"/>
      <c r="AWI136" s="1"/>
      <c r="AWJ136" s="1"/>
      <c r="AWK136" s="1"/>
      <c r="AWL136" s="1"/>
      <c r="AWM136" s="1"/>
      <c r="AWN136" s="1"/>
      <c r="AWO136" s="1"/>
      <c r="AWP136" s="1"/>
      <c r="AWQ136" s="1"/>
      <c r="AWR136" s="1"/>
      <c r="AWS136" s="1"/>
      <c r="AWT136" s="1"/>
      <c r="AWU136" s="1"/>
      <c r="AWV136" s="1"/>
      <c r="AWW136" s="1"/>
      <c r="AWX136" s="1"/>
      <c r="AWY136" s="1"/>
      <c r="AWZ136" s="1"/>
      <c r="AXA136" s="1"/>
      <c r="AXB136" s="1"/>
      <c r="AXC136" s="1"/>
      <c r="AXD136" s="1"/>
      <c r="AXE136" s="1"/>
      <c r="AXF136" s="1"/>
      <c r="AXG136" s="1"/>
      <c r="AXH136" s="1"/>
      <c r="AXI136" s="1"/>
      <c r="AXJ136" s="1"/>
      <c r="AXK136" s="1"/>
      <c r="AXL136" s="1"/>
      <c r="AXM136" s="1"/>
      <c r="AXN136" s="1"/>
      <c r="AXO136" s="1"/>
      <c r="AXP136" s="1"/>
      <c r="AXQ136" s="1"/>
      <c r="AXR136" s="1"/>
      <c r="AXS136" s="1"/>
      <c r="AXT136" s="1"/>
      <c r="AXU136" s="1"/>
      <c r="AXV136" s="1"/>
      <c r="AXW136" s="1"/>
      <c r="AXX136" s="1"/>
      <c r="AXY136" s="1"/>
      <c r="AXZ136" s="1"/>
      <c r="AYA136" s="1"/>
      <c r="AYB136" s="1"/>
      <c r="AYC136" s="1"/>
      <c r="AYD136" s="1"/>
      <c r="AYE136" s="1"/>
      <c r="AYF136" s="1"/>
      <c r="AYG136" s="1"/>
      <c r="AYH136" s="1"/>
      <c r="AYI136" s="1"/>
      <c r="AYJ136" s="1"/>
      <c r="AYK136" s="1"/>
      <c r="AYL136" s="1"/>
      <c r="AYM136" s="1"/>
      <c r="AYN136" s="1"/>
      <c r="AYO136" s="1"/>
      <c r="AYP136" s="1"/>
      <c r="AYQ136" s="1"/>
      <c r="AYR136" s="1"/>
      <c r="AYS136" s="1"/>
      <c r="AYT136" s="1"/>
      <c r="AYU136" s="1"/>
      <c r="AYV136" s="1"/>
      <c r="AYW136" s="1"/>
      <c r="AYX136" s="1"/>
      <c r="AYY136" s="1"/>
      <c r="AYZ136" s="1"/>
      <c r="AZA136" s="1"/>
      <c r="AZB136" s="1"/>
      <c r="AZC136" s="1"/>
      <c r="AZD136" s="1"/>
      <c r="AZE136" s="1"/>
      <c r="AZF136" s="1"/>
      <c r="AZG136" s="1"/>
      <c r="AZH136" s="1"/>
      <c r="AZI136" s="1"/>
      <c r="AZJ136" s="1"/>
      <c r="AZK136" s="1"/>
      <c r="AZL136" s="1"/>
      <c r="AZM136" s="1"/>
      <c r="AZN136" s="1"/>
      <c r="AZO136" s="1"/>
      <c r="AZP136" s="1"/>
      <c r="AZQ136" s="1"/>
      <c r="AZR136" s="1"/>
      <c r="AZS136" s="1"/>
      <c r="AZT136" s="1"/>
      <c r="AZU136" s="1"/>
      <c r="AZV136" s="1"/>
      <c r="AZW136" s="1"/>
      <c r="AZX136" s="1"/>
      <c r="AZY136" s="1"/>
      <c r="AZZ136" s="1"/>
      <c r="BAA136" s="1"/>
      <c r="BAB136" s="1"/>
      <c r="BAC136" s="1"/>
      <c r="BAD136" s="1"/>
      <c r="BAE136" s="1"/>
      <c r="BAF136" s="1"/>
      <c r="BAG136" s="1"/>
      <c r="BAH136" s="1"/>
      <c r="BAI136" s="1"/>
      <c r="BAJ136" s="1"/>
      <c r="BAK136" s="1"/>
      <c r="BAL136" s="1"/>
      <c r="BAM136" s="1"/>
      <c r="BAN136" s="1"/>
      <c r="BAO136" s="1"/>
      <c r="BAP136" s="1"/>
      <c r="BAQ136" s="1"/>
      <c r="BAR136" s="1"/>
      <c r="BAS136" s="1"/>
      <c r="BAT136" s="1"/>
      <c r="BAU136" s="1"/>
      <c r="BAV136" s="1"/>
      <c r="BAW136" s="1"/>
      <c r="BAX136" s="1"/>
      <c r="BAY136" s="1"/>
      <c r="BAZ136" s="1"/>
      <c r="BBA136" s="1"/>
      <c r="BBB136" s="1"/>
      <c r="BBC136" s="1"/>
      <c r="BBD136" s="1"/>
      <c r="BBE136" s="1"/>
      <c r="BBF136" s="1"/>
      <c r="BBG136" s="1"/>
      <c r="BBH136" s="1"/>
      <c r="BBI136" s="1"/>
      <c r="BBJ136" s="1"/>
      <c r="BBK136" s="1"/>
      <c r="BBL136" s="1"/>
      <c r="BBM136" s="1"/>
      <c r="BBN136" s="1"/>
      <c r="BBO136" s="1"/>
      <c r="BBP136" s="1"/>
      <c r="BBQ136" s="1"/>
      <c r="BBR136" s="1"/>
      <c r="BBS136" s="1"/>
      <c r="BBT136" s="1"/>
      <c r="BBU136" s="1"/>
      <c r="BBV136" s="1"/>
      <c r="BBW136" s="1"/>
      <c r="BBX136" s="1"/>
      <c r="BBY136" s="1"/>
      <c r="BBZ136" s="1"/>
      <c r="BCA136" s="1"/>
      <c r="BCB136" s="1"/>
      <c r="BCC136" s="1"/>
      <c r="BCD136" s="1"/>
      <c r="BCE136" s="1"/>
      <c r="BCF136" s="1"/>
      <c r="BCG136" s="1"/>
      <c r="BCH136" s="1"/>
      <c r="BCI136" s="1"/>
      <c r="BCJ136" s="1"/>
      <c r="BCK136" s="1"/>
      <c r="BCL136" s="1"/>
      <c r="BCM136" s="1"/>
      <c r="BCN136" s="1"/>
      <c r="BCO136" s="1"/>
      <c r="BCP136" s="1"/>
      <c r="BCQ136" s="1"/>
      <c r="BCR136" s="1"/>
      <c r="BCS136" s="1"/>
      <c r="BCT136" s="1"/>
      <c r="BCU136" s="1"/>
      <c r="BCV136" s="1"/>
      <c r="BCW136" s="1"/>
      <c r="BCX136" s="1"/>
      <c r="BCY136" s="1"/>
      <c r="BCZ136" s="1"/>
      <c r="BDA136" s="1"/>
      <c r="BDB136" s="1"/>
      <c r="BDC136" s="1"/>
      <c r="BDD136" s="1"/>
      <c r="BDE136" s="1"/>
      <c r="BDF136" s="1"/>
      <c r="BDG136" s="1"/>
      <c r="BDH136" s="1"/>
      <c r="BDI136" s="1"/>
      <c r="BDJ136" s="1"/>
      <c r="BDK136" s="1"/>
      <c r="BDL136" s="1"/>
      <c r="BDM136" s="1"/>
      <c r="BDN136" s="1"/>
      <c r="BDO136" s="1"/>
      <c r="BDP136" s="1"/>
      <c r="BDQ136" s="1"/>
      <c r="BDR136" s="1"/>
      <c r="BDS136" s="1"/>
      <c r="BDT136" s="1"/>
      <c r="BDU136" s="1"/>
      <c r="BDV136" s="1"/>
      <c r="BDW136" s="1"/>
      <c r="BDX136" s="1"/>
      <c r="BDY136" s="1"/>
      <c r="BDZ136" s="1"/>
      <c r="BEA136" s="1"/>
      <c r="BEB136" s="1"/>
      <c r="BEC136" s="1"/>
      <c r="BED136" s="1"/>
      <c r="BEE136" s="1"/>
      <c r="BEF136" s="1"/>
      <c r="BEG136" s="1"/>
      <c r="BEH136" s="1"/>
      <c r="BEI136" s="1"/>
      <c r="BEJ136" s="1"/>
      <c r="BEK136" s="1"/>
      <c r="BEL136" s="1"/>
      <c r="BEM136" s="1"/>
      <c r="BEN136" s="1"/>
      <c r="BEO136" s="1"/>
      <c r="BEP136" s="1"/>
      <c r="BEQ136" s="1"/>
      <c r="BER136" s="1"/>
      <c r="BES136" s="1"/>
      <c r="BET136" s="1"/>
      <c r="BEU136" s="1"/>
      <c r="BEV136" s="1"/>
      <c r="BEW136" s="1"/>
      <c r="BEX136" s="1"/>
      <c r="BEY136" s="1"/>
      <c r="BEZ136" s="1"/>
      <c r="BFA136" s="1"/>
      <c r="BFB136" s="1"/>
      <c r="BFC136" s="1"/>
      <c r="BFD136" s="1"/>
      <c r="BFE136" s="1"/>
      <c r="BFF136" s="1"/>
      <c r="BFG136" s="1"/>
      <c r="BFH136" s="1"/>
      <c r="BFI136" s="1"/>
      <c r="BFJ136" s="1"/>
      <c r="BFK136" s="1"/>
      <c r="BFL136" s="1"/>
      <c r="BFM136" s="1"/>
      <c r="BFN136" s="1"/>
      <c r="BFO136" s="1"/>
      <c r="BFP136" s="1"/>
      <c r="BFQ136" s="1"/>
      <c r="BFR136" s="1"/>
      <c r="BFS136" s="1"/>
      <c r="BFT136" s="1"/>
      <c r="BFU136" s="1"/>
      <c r="BFV136" s="1"/>
      <c r="BFW136" s="1"/>
      <c r="BFX136" s="1"/>
      <c r="BFY136" s="1"/>
      <c r="BFZ136" s="1"/>
      <c r="BGA136" s="1"/>
      <c r="BGB136" s="1"/>
      <c r="BGC136" s="1"/>
      <c r="BGD136" s="1"/>
      <c r="BGE136" s="1"/>
      <c r="BGF136" s="1"/>
      <c r="BGG136" s="1"/>
      <c r="BGH136" s="1"/>
      <c r="BGI136" s="1"/>
      <c r="BGJ136" s="1"/>
      <c r="BGK136" s="1"/>
      <c r="BGL136" s="1"/>
      <c r="BGM136" s="1"/>
      <c r="BGN136" s="1"/>
      <c r="BGO136" s="1"/>
      <c r="BGP136" s="1"/>
      <c r="BGQ136" s="1"/>
      <c r="BGR136" s="1"/>
      <c r="BGS136" s="1"/>
      <c r="BGT136" s="1"/>
      <c r="BGU136" s="1"/>
      <c r="BGV136" s="1"/>
      <c r="BGW136" s="1"/>
      <c r="BGX136" s="1"/>
      <c r="BGY136" s="1"/>
      <c r="BGZ136" s="1"/>
      <c r="BHA136" s="1"/>
      <c r="BHB136" s="1"/>
      <c r="BHC136" s="1"/>
      <c r="BHD136" s="1"/>
      <c r="BHE136" s="1"/>
      <c r="BHF136" s="1"/>
      <c r="BHG136" s="1"/>
      <c r="BHH136" s="1"/>
      <c r="BHI136" s="1"/>
      <c r="BHJ136" s="1"/>
      <c r="BHK136" s="1"/>
      <c r="BHL136" s="1"/>
      <c r="BHM136" s="1"/>
      <c r="BHN136" s="1"/>
      <c r="BHO136" s="1"/>
      <c r="BHP136" s="1"/>
      <c r="BHQ136" s="1"/>
      <c r="BHR136" s="1"/>
      <c r="BHS136" s="1"/>
      <c r="BHT136" s="1"/>
      <c r="BHU136" s="1"/>
      <c r="BHV136" s="1"/>
      <c r="BHW136" s="1"/>
      <c r="BHX136" s="1"/>
      <c r="BHY136" s="1"/>
      <c r="BHZ136" s="1"/>
      <c r="BIA136" s="1"/>
      <c r="BIB136" s="1"/>
      <c r="BIC136" s="1"/>
      <c r="BID136" s="1"/>
      <c r="BIE136" s="1"/>
      <c r="BIF136" s="1"/>
      <c r="BIG136" s="1"/>
      <c r="BIH136" s="1"/>
      <c r="BII136" s="1"/>
      <c r="BIJ136" s="1"/>
      <c r="BIK136" s="1"/>
      <c r="BIL136" s="1"/>
      <c r="BIM136" s="1"/>
      <c r="BIN136" s="1"/>
      <c r="BIO136" s="1"/>
      <c r="BIP136" s="1"/>
      <c r="BIQ136" s="1"/>
      <c r="BIR136" s="1"/>
      <c r="BIS136" s="1"/>
      <c r="BIT136" s="1"/>
      <c r="BIU136" s="1"/>
      <c r="BIV136" s="1"/>
      <c r="BIW136" s="1"/>
      <c r="BIX136" s="1"/>
      <c r="BIY136" s="1"/>
      <c r="BIZ136" s="1"/>
      <c r="BJA136" s="1"/>
      <c r="BJB136" s="1"/>
      <c r="BJC136" s="1"/>
      <c r="BJD136" s="1"/>
      <c r="BJE136" s="1"/>
      <c r="BJF136" s="1"/>
      <c r="BJG136" s="1"/>
      <c r="BJH136" s="1"/>
      <c r="BJI136" s="1"/>
      <c r="BJJ136" s="1"/>
      <c r="BJK136" s="1"/>
      <c r="BJL136" s="1"/>
      <c r="BJM136" s="1"/>
      <c r="BJN136" s="1"/>
      <c r="BJO136" s="1"/>
      <c r="BJP136" s="1"/>
      <c r="BJQ136" s="1"/>
      <c r="BJR136" s="1"/>
      <c r="BJS136" s="1"/>
      <c r="BJT136" s="1"/>
      <c r="BJU136" s="1"/>
      <c r="BJV136" s="1"/>
      <c r="BJW136" s="1"/>
      <c r="BJX136" s="1"/>
      <c r="BJY136" s="1"/>
      <c r="BJZ136" s="1"/>
      <c r="BKA136" s="1"/>
      <c r="BKB136" s="1"/>
      <c r="BKC136" s="1"/>
      <c r="BKD136" s="1"/>
      <c r="BKE136" s="1"/>
      <c r="BKF136" s="1"/>
      <c r="BKG136" s="1"/>
      <c r="BKH136" s="1"/>
      <c r="BKI136" s="1"/>
      <c r="BKJ136" s="1"/>
      <c r="BKK136" s="1"/>
      <c r="BKL136" s="1"/>
      <c r="BKM136" s="1"/>
      <c r="BKN136" s="1"/>
      <c r="BKO136" s="1"/>
      <c r="BKP136" s="1"/>
      <c r="BKQ136" s="1"/>
      <c r="BKR136" s="1"/>
      <c r="BKS136" s="1"/>
      <c r="BKT136" s="1"/>
      <c r="BKU136" s="1"/>
      <c r="BKV136" s="1"/>
      <c r="BKW136" s="1"/>
      <c r="BKX136" s="1"/>
      <c r="BKY136" s="1"/>
      <c r="BKZ136" s="1"/>
      <c r="BLA136" s="1"/>
      <c r="BLB136" s="1"/>
      <c r="BLC136" s="1"/>
      <c r="BLD136" s="1"/>
      <c r="BLE136" s="1"/>
      <c r="BLF136" s="1"/>
      <c r="BLG136" s="1"/>
      <c r="BLH136" s="1"/>
      <c r="BLI136" s="1"/>
      <c r="BLJ136" s="1"/>
      <c r="BLK136" s="1"/>
      <c r="BLL136" s="1"/>
      <c r="BLM136" s="1"/>
      <c r="BLN136" s="1"/>
      <c r="BLO136" s="1"/>
      <c r="BLP136" s="1"/>
      <c r="BLQ136" s="1"/>
      <c r="BLR136" s="1"/>
      <c r="BLS136" s="1"/>
      <c r="BLT136" s="1"/>
      <c r="BLU136" s="1"/>
      <c r="BLV136" s="1"/>
      <c r="BLW136" s="1"/>
      <c r="BLX136" s="1"/>
      <c r="BLY136" s="1"/>
      <c r="BLZ136" s="1"/>
      <c r="BMA136" s="1"/>
      <c r="BMB136" s="1"/>
      <c r="BMC136" s="1"/>
      <c r="BMD136" s="1"/>
      <c r="BME136" s="1"/>
      <c r="BMF136" s="1"/>
      <c r="BMG136" s="1"/>
      <c r="BMH136" s="1"/>
      <c r="BMI136" s="1"/>
      <c r="BMJ136" s="1"/>
      <c r="BMK136" s="1"/>
      <c r="BML136" s="1"/>
      <c r="BMM136" s="1"/>
      <c r="BMN136" s="1"/>
      <c r="BMO136" s="1"/>
      <c r="BMP136" s="1"/>
      <c r="BMQ136" s="1"/>
      <c r="BMR136" s="1"/>
      <c r="BMS136" s="1"/>
      <c r="BMT136" s="1"/>
      <c r="BMU136" s="1"/>
      <c r="BMV136" s="1"/>
      <c r="BMW136" s="1"/>
      <c r="BMX136" s="1"/>
      <c r="BMY136" s="1"/>
      <c r="BMZ136" s="1"/>
      <c r="BNA136" s="1"/>
      <c r="BNB136" s="1"/>
      <c r="BNC136" s="1"/>
      <c r="BND136" s="1"/>
      <c r="BNE136" s="1"/>
      <c r="BNF136" s="1"/>
      <c r="BNG136" s="1"/>
      <c r="BNH136" s="1"/>
      <c r="BNI136" s="1"/>
      <c r="BNJ136" s="1"/>
      <c r="BNK136" s="1"/>
      <c r="BNL136" s="1"/>
      <c r="BNM136" s="1"/>
      <c r="BNN136" s="1"/>
      <c r="BNO136" s="1"/>
      <c r="BNP136" s="1"/>
      <c r="BNQ136" s="1"/>
      <c r="BNR136" s="1"/>
      <c r="BNS136" s="1"/>
      <c r="BNT136" s="1"/>
      <c r="BNU136" s="1"/>
      <c r="BNV136" s="1"/>
      <c r="BNW136" s="1"/>
      <c r="BNX136" s="1"/>
      <c r="BNY136" s="1"/>
      <c r="BNZ136" s="1"/>
      <c r="BOA136" s="1"/>
      <c r="BOB136" s="1"/>
      <c r="BOC136" s="1"/>
      <c r="BOD136" s="1"/>
      <c r="BOE136" s="1"/>
      <c r="BOF136" s="1"/>
      <c r="BOG136" s="1"/>
      <c r="BOH136" s="1"/>
      <c r="BOI136" s="1"/>
      <c r="BOJ136" s="1"/>
      <c r="BOK136" s="1"/>
      <c r="BOL136" s="1"/>
      <c r="BOM136" s="1"/>
      <c r="BON136" s="1"/>
      <c r="BOO136" s="1"/>
      <c r="BOP136" s="1"/>
      <c r="BOQ136" s="1"/>
      <c r="BOR136" s="1"/>
      <c r="BOS136" s="1"/>
      <c r="BOT136" s="1"/>
      <c r="BOU136" s="1"/>
      <c r="BOV136" s="1"/>
      <c r="BOW136" s="1"/>
      <c r="BOX136" s="1"/>
      <c r="BOY136" s="1"/>
      <c r="BOZ136" s="1"/>
      <c r="BPA136" s="1"/>
      <c r="BPB136" s="1"/>
      <c r="BPC136" s="1"/>
      <c r="BPD136" s="1"/>
      <c r="BPE136" s="1"/>
      <c r="BPF136" s="1"/>
      <c r="BPG136" s="1"/>
      <c r="BPH136" s="1"/>
      <c r="BPI136" s="1"/>
      <c r="BPJ136" s="1"/>
      <c r="BPK136" s="1"/>
      <c r="BPL136" s="1"/>
      <c r="BPM136" s="1"/>
      <c r="BPN136" s="1"/>
      <c r="BPO136" s="1"/>
      <c r="BPP136" s="1"/>
      <c r="BPQ136" s="1"/>
      <c r="BPR136" s="1"/>
      <c r="BPS136" s="1"/>
      <c r="BPT136" s="1"/>
      <c r="BPU136" s="1"/>
      <c r="BPV136" s="1"/>
      <c r="BPW136" s="1"/>
      <c r="BPX136" s="1"/>
      <c r="BPY136" s="1"/>
      <c r="BPZ136" s="1"/>
      <c r="BQA136" s="1"/>
      <c r="BQB136" s="1"/>
      <c r="BQC136" s="1"/>
      <c r="BQD136" s="1"/>
      <c r="BQE136" s="1"/>
      <c r="BQF136" s="1"/>
      <c r="BQG136" s="1"/>
      <c r="BQH136" s="1"/>
      <c r="BQI136" s="1"/>
      <c r="BQJ136" s="1"/>
      <c r="BQK136" s="1"/>
      <c r="BQL136" s="1"/>
      <c r="BQM136" s="1"/>
      <c r="BQN136" s="1"/>
      <c r="BQO136" s="1"/>
      <c r="BQP136" s="1"/>
      <c r="BQQ136" s="1"/>
      <c r="BQR136" s="1"/>
      <c r="BQS136" s="1"/>
      <c r="BQT136" s="1"/>
      <c r="BQU136" s="1"/>
      <c r="BQV136" s="1"/>
      <c r="BQW136" s="1"/>
      <c r="BQX136" s="1"/>
      <c r="BQY136" s="1"/>
      <c r="BQZ136" s="1"/>
      <c r="BRA136" s="1"/>
      <c r="BRB136" s="1"/>
      <c r="BRC136" s="1"/>
      <c r="BRD136" s="1"/>
      <c r="BRE136" s="1"/>
      <c r="BRF136" s="1"/>
      <c r="BRG136" s="1"/>
      <c r="BRH136" s="1"/>
      <c r="BRI136" s="1"/>
      <c r="BRJ136" s="1"/>
      <c r="BRK136" s="1"/>
      <c r="BRL136" s="1"/>
      <c r="BRM136" s="1"/>
      <c r="BRN136" s="1"/>
      <c r="BRO136" s="1"/>
      <c r="BRP136" s="1"/>
      <c r="BRQ136" s="1"/>
      <c r="BRR136" s="1"/>
      <c r="BRS136" s="1"/>
      <c r="BRT136" s="1"/>
      <c r="BRU136" s="1"/>
      <c r="BRV136" s="1"/>
      <c r="BRW136" s="1"/>
      <c r="BRX136" s="1"/>
      <c r="BRY136" s="1"/>
      <c r="BRZ136" s="1"/>
      <c r="BSA136" s="1"/>
      <c r="BSB136" s="1"/>
      <c r="BSC136" s="1"/>
      <c r="BSD136" s="1"/>
      <c r="BSE136" s="1"/>
      <c r="BSF136" s="1"/>
      <c r="BSG136" s="1"/>
      <c r="BSH136" s="1"/>
      <c r="BSI136" s="1"/>
      <c r="BSJ136" s="1"/>
      <c r="BSK136" s="1"/>
      <c r="BSL136" s="1"/>
      <c r="BSM136" s="1"/>
      <c r="BSN136" s="1"/>
      <c r="BSO136" s="1"/>
      <c r="BSP136" s="1"/>
      <c r="BSQ136" s="1"/>
      <c r="BSR136" s="1"/>
      <c r="BSS136" s="1"/>
      <c r="BST136" s="1"/>
      <c r="BSU136" s="1"/>
      <c r="BSV136" s="1"/>
      <c r="BSW136" s="1"/>
      <c r="BSX136" s="1"/>
      <c r="BSY136" s="1"/>
      <c r="BSZ136" s="1"/>
      <c r="BTA136" s="1"/>
      <c r="BTB136" s="1"/>
      <c r="BTC136" s="1"/>
      <c r="BTD136" s="1"/>
      <c r="BTE136" s="1"/>
      <c r="BTF136" s="1"/>
      <c r="BTG136" s="1"/>
      <c r="BTH136" s="1"/>
      <c r="BTI136" s="1"/>
      <c r="BTJ136" s="1"/>
      <c r="BTK136" s="1"/>
      <c r="BTL136" s="1"/>
      <c r="BTM136" s="1"/>
      <c r="BTN136" s="1"/>
      <c r="BTO136" s="1"/>
      <c r="BTP136" s="1"/>
      <c r="BTQ136" s="1"/>
      <c r="BTR136" s="1"/>
      <c r="BTS136" s="1"/>
      <c r="BTT136" s="1"/>
      <c r="BTU136" s="1"/>
      <c r="BTV136" s="1"/>
      <c r="BTW136" s="1"/>
      <c r="BTX136" s="1"/>
      <c r="BTY136" s="1"/>
      <c r="BTZ136" s="1"/>
      <c r="BUA136" s="1"/>
      <c r="BUB136" s="1"/>
      <c r="BUC136" s="1"/>
      <c r="BUD136" s="1"/>
      <c r="BUE136" s="1"/>
      <c r="BUF136" s="1"/>
      <c r="BUG136" s="1"/>
      <c r="BUH136" s="1"/>
      <c r="BUI136" s="1"/>
      <c r="BUJ136" s="1"/>
      <c r="BUK136" s="1"/>
      <c r="BUL136" s="1"/>
      <c r="BUM136" s="1"/>
      <c r="BUN136" s="1"/>
      <c r="BUO136" s="1"/>
      <c r="BUP136" s="1"/>
      <c r="BUQ136" s="1"/>
      <c r="BUR136" s="1"/>
      <c r="BUS136" s="1"/>
      <c r="BUT136" s="1"/>
      <c r="BUU136" s="1"/>
      <c r="BUV136" s="1"/>
      <c r="BUW136" s="1"/>
      <c r="BUX136" s="1"/>
      <c r="BUY136" s="1"/>
      <c r="BUZ136" s="1"/>
      <c r="BVA136" s="1"/>
      <c r="BVB136" s="1"/>
      <c r="BVC136" s="1"/>
      <c r="BVD136" s="1"/>
      <c r="BVE136" s="1"/>
      <c r="BVF136" s="1"/>
      <c r="BVG136" s="1"/>
      <c r="BVH136" s="1"/>
      <c r="BVI136" s="1"/>
      <c r="BVJ136" s="1"/>
      <c r="BVK136" s="1"/>
      <c r="BVL136" s="1"/>
      <c r="BVM136" s="1"/>
      <c r="BVN136" s="1"/>
      <c r="BVO136" s="1"/>
      <c r="BVP136" s="1"/>
      <c r="BVQ136" s="1"/>
      <c r="BVR136" s="1"/>
      <c r="BVS136" s="1"/>
      <c r="BVT136" s="1"/>
      <c r="BVU136" s="1"/>
      <c r="BVV136" s="1"/>
      <c r="BVW136" s="1"/>
      <c r="BVX136" s="1"/>
      <c r="BVY136" s="1"/>
      <c r="BVZ136" s="1"/>
      <c r="BWA136" s="1"/>
      <c r="BWB136" s="1"/>
      <c r="BWC136" s="1"/>
      <c r="BWD136" s="1"/>
      <c r="BWE136" s="1"/>
      <c r="BWF136" s="1"/>
      <c r="BWG136" s="1"/>
      <c r="BWH136" s="1"/>
      <c r="BWI136" s="1"/>
      <c r="BWJ136" s="1"/>
      <c r="BWK136" s="1"/>
      <c r="BWL136" s="1"/>
      <c r="BWM136" s="1"/>
      <c r="BWN136" s="1"/>
      <c r="BWO136" s="1"/>
      <c r="BWP136" s="1"/>
      <c r="BWQ136" s="1"/>
      <c r="BWR136" s="1"/>
      <c r="BWS136" s="1"/>
      <c r="BWT136" s="1"/>
      <c r="BWU136" s="1"/>
      <c r="BWV136" s="1"/>
      <c r="BWW136" s="1"/>
      <c r="BWX136" s="1"/>
      <c r="BWY136" s="1"/>
      <c r="BWZ136" s="1"/>
      <c r="BXA136" s="1"/>
      <c r="BXB136" s="1"/>
      <c r="BXC136" s="1"/>
      <c r="BXD136" s="1"/>
      <c r="BXE136" s="1"/>
      <c r="BXF136" s="1"/>
      <c r="BXG136" s="1"/>
      <c r="BXH136" s="1"/>
      <c r="BXI136" s="1"/>
      <c r="BXJ136" s="1"/>
      <c r="BXK136" s="1"/>
      <c r="BXL136" s="1"/>
      <c r="BXM136" s="1"/>
      <c r="BXN136" s="1"/>
      <c r="BXO136" s="1"/>
      <c r="BXP136" s="1"/>
      <c r="BXQ136" s="1"/>
      <c r="BXR136" s="1"/>
      <c r="BXS136" s="1"/>
      <c r="BXT136" s="1"/>
      <c r="BXU136" s="1"/>
      <c r="BXV136" s="1"/>
      <c r="BXW136" s="1"/>
      <c r="BXX136" s="1"/>
      <c r="BXY136" s="1"/>
      <c r="BXZ136" s="1"/>
      <c r="BYA136" s="1"/>
      <c r="BYB136" s="1"/>
      <c r="BYC136" s="1"/>
      <c r="BYD136" s="1"/>
      <c r="BYE136" s="1"/>
      <c r="BYF136" s="1"/>
      <c r="BYG136" s="1"/>
      <c r="BYH136" s="1"/>
      <c r="BYI136" s="1"/>
      <c r="BYJ136" s="1"/>
      <c r="BYK136" s="1"/>
      <c r="BYL136" s="1"/>
      <c r="BYM136" s="1"/>
      <c r="BYN136" s="1"/>
      <c r="BYO136" s="1"/>
      <c r="BYP136" s="1"/>
      <c r="BYQ136" s="1"/>
      <c r="BYR136" s="1"/>
      <c r="BYS136" s="1"/>
      <c r="BYT136" s="1"/>
      <c r="BYU136" s="1"/>
      <c r="BYV136" s="1"/>
      <c r="BYW136" s="1"/>
      <c r="BYX136" s="1"/>
      <c r="BYY136" s="1"/>
      <c r="BYZ136" s="1"/>
      <c r="BZA136" s="1"/>
      <c r="BZB136" s="1"/>
      <c r="BZC136" s="1"/>
      <c r="BZD136" s="1"/>
      <c r="BZE136" s="1"/>
      <c r="BZF136" s="1"/>
      <c r="BZG136" s="1"/>
      <c r="BZH136" s="1"/>
      <c r="BZI136" s="1"/>
      <c r="BZJ136" s="1"/>
      <c r="BZK136" s="1"/>
      <c r="BZL136" s="1"/>
      <c r="BZM136" s="1"/>
      <c r="BZN136" s="1"/>
      <c r="BZO136" s="1"/>
      <c r="BZP136" s="1"/>
      <c r="BZQ136" s="1"/>
      <c r="BZR136" s="1"/>
      <c r="BZS136" s="1"/>
      <c r="BZT136" s="1"/>
      <c r="BZU136" s="1"/>
      <c r="BZV136" s="1"/>
      <c r="BZW136" s="1"/>
      <c r="BZX136" s="1"/>
      <c r="BZY136" s="1"/>
      <c r="BZZ136" s="1"/>
      <c r="CAA136" s="1"/>
      <c r="CAB136" s="1"/>
      <c r="CAC136" s="1"/>
      <c r="CAD136" s="1"/>
      <c r="CAE136" s="1"/>
      <c r="CAF136" s="1"/>
      <c r="CAG136" s="1"/>
      <c r="CAH136" s="1"/>
      <c r="CAI136" s="1"/>
      <c r="CAJ136" s="1"/>
      <c r="CAK136" s="1"/>
      <c r="CAL136" s="1"/>
      <c r="CAM136" s="1"/>
      <c r="CAN136" s="1"/>
      <c r="CAO136" s="1"/>
      <c r="CAP136" s="1"/>
      <c r="CAQ136" s="1"/>
      <c r="CAR136" s="1"/>
      <c r="CAS136" s="1"/>
      <c r="CAT136" s="1"/>
      <c r="CAU136" s="1"/>
      <c r="CAV136" s="1"/>
      <c r="CAW136" s="1"/>
      <c r="CAX136" s="1"/>
      <c r="CAY136" s="1"/>
      <c r="CAZ136" s="1"/>
      <c r="CBA136" s="1"/>
      <c r="CBB136" s="1"/>
      <c r="CBC136" s="1"/>
      <c r="CBD136" s="1"/>
      <c r="CBE136" s="1"/>
      <c r="CBF136" s="1"/>
      <c r="CBG136" s="1"/>
      <c r="CBH136" s="1"/>
      <c r="CBI136" s="1"/>
      <c r="CBJ136" s="1"/>
      <c r="CBK136" s="1"/>
      <c r="CBL136" s="1"/>
      <c r="CBM136" s="1"/>
      <c r="CBN136" s="1"/>
      <c r="CBO136" s="1"/>
      <c r="CBP136" s="1"/>
      <c r="CBQ136" s="1"/>
      <c r="CBR136" s="1"/>
      <c r="CBS136" s="1"/>
      <c r="CBT136" s="1"/>
      <c r="CBU136" s="1"/>
      <c r="CBV136" s="1"/>
      <c r="CBW136" s="1"/>
      <c r="CBX136" s="1"/>
      <c r="CBY136" s="1"/>
      <c r="CBZ136" s="1"/>
      <c r="CCA136" s="1"/>
      <c r="CCB136" s="1"/>
      <c r="CCC136" s="1"/>
      <c r="CCD136" s="1"/>
      <c r="CCE136" s="1"/>
      <c r="CCF136" s="1"/>
      <c r="CCG136" s="1"/>
      <c r="CCH136" s="1"/>
      <c r="CCI136" s="1"/>
      <c r="CCJ136" s="1"/>
      <c r="CCK136" s="1"/>
      <c r="CCL136" s="1"/>
      <c r="CCM136" s="1"/>
      <c r="CCN136" s="1"/>
      <c r="CCO136" s="1"/>
      <c r="CCP136" s="1"/>
      <c r="CCQ136" s="1"/>
      <c r="CCR136" s="1"/>
      <c r="CCS136" s="1"/>
      <c r="CCT136" s="1"/>
      <c r="CCU136" s="1"/>
      <c r="CCV136" s="1"/>
      <c r="CCW136" s="1"/>
      <c r="CCX136" s="1"/>
      <c r="CCY136" s="1"/>
      <c r="CCZ136" s="1"/>
      <c r="CDA136" s="1"/>
      <c r="CDB136" s="1"/>
      <c r="CDC136" s="1"/>
      <c r="CDD136" s="1"/>
      <c r="CDE136" s="1"/>
      <c r="CDF136" s="1"/>
      <c r="CDG136" s="1"/>
      <c r="CDH136" s="1"/>
      <c r="CDI136" s="1"/>
      <c r="CDJ136" s="1"/>
      <c r="CDK136" s="1"/>
      <c r="CDL136" s="1"/>
      <c r="CDM136" s="1"/>
      <c r="CDN136" s="1"/>
      <c r="CDO136" s="1"/>
      <c r="CDP136" s="1"/>
      <c r="CDQ136" s="1"/>
      <c r="CDR136" s="1"/>
      <c r="CDS136" s="1"/>
      <c r="CDT136" s="1"/>
      <c r="CDU136" s="1"/>
      <c r="CDV136" s="1"/>
      <c r="CDW136" s="1"/>
      <c r="CDX136" s="1"/>
      <c r="CDY136" s="1"/>
      <c r="CDZ136" s="1"/>
      <c r="CEA136" s="1"/>
      <c r="CEB136" s="1"/>
      <c r="CEC136" s="1"/>
      <c r="CED136" s="1"/>
      <c r="CEE136" s="1"/>
      <c r="CEF136" s="1"/>
      <c r="CEG136" s="1"/>
      <c r="CEH136" s="1"/>
      <c r="CEI136" s="1"/>
      <c r="CEJ136" s="1"/>
      <c r="CEK136" s="1"/>
      <c r="CEL136" s="1"/>
      <c r="CEM136" s="1"/>
      <c r="CEN136" s="1"/>
      <c r="CEO136" s="1"/>
      <c r="CEP136" s="1"/>
      <c r="CEQ136" s="1"/>
      <c r="CER136" s="1"/>
      <c r="CES136" s="1"/>
      <c r="CET136" s="1"/>
      <c r="CEU136" s="1"/>
      <c r="CEV136" s="1"/>
      <c r="CEW136" s="1"/>
      <c r="CEX136" s="1"/>
      <c r="CEY136" s="1"/>
      <c r="CEZ136" s="1"/>
      <c r="CFA136" s="1"/>
      <c r="CFB136" s="1"/>
      <c r="CFC136" s="1"/>
      <c r="CFD136" s="1"/>
      <c r="CFE136" s="1"/>
      <c r="CFF136" s="1"/>
      <c r="CFG136" s="1"/>
      <c r="CFH136" s="1"/>
      <c r="CFI136" s="1"/>
      <c r="CFJ136" s="1"/>
      <c r="CFK136" s="1"/>
      <c r="CFL136" s="1"/>
      <c r="CFM136" s="1"/>
      <c r="CFN136" s="1"/>
      <c r="CFO136" s="1"/>
      <c r="CFP136" s="1"/>
      <c r="CFQ136" s="1"/>
      <c r="CFR136" s="1"/>
      <c r="CFS136" s="1"/>
      <c r="CFT136" s="1"/>
      <c r="CFU136" s="1"/>
      <c r="CFV136" s="1"/>
      <c r="CFW136" s="1"/>
      <c r="CFX136" s="1"/>
      <c r="CFY136" s="1"/>
      <c r="CFZ136" s="1"/>
      <c r="CGA136" s="1"/>
      <c r="CGB136" s="1"/>
      <c r="CGC136" s="1"/>
      <c r="CGD136" s="1"/>
      <c r="CGE136" s="1"/>
      <c r="CGF136" s="1"/>
      <c r="CGG136" s="1"/>
      <c r="CGH136" s="1"/>
      <c r="CGI136" s="1"/>
      <c r="CGJ136" s="1"/>
      <c r="CGK136" s="1"/>
      <c r="CGL136" s="1"/>
      <c r="CGM136" s="1"/>
      <c r="CGN136" s="1"/>
      <c r="CGO136" s="1"/>
      <c r="CGP136" s="1"/>
      <c r="CGQ136" s="1"/>
      <c r="CGR136" s="1"/>
      <c r="CGS136" s="1"/>
      <c r="CGT136" s="1"/>
      <c r="CGU136" s="1"/>
      <c r="CGV136" s="1"/>
      <c r="CGW136" s="1"/>
      <c r="CGX136" s="1"/>
      <c r="CGY136" s="1"/>
      <c r="CGZ136" s="1"/>
      <c r="CHA136" s="1"/>
      <c r="CHB136" s="1"/>
      <c r="CHC136" s="1"/>
      <c r="CHD136" s="1"/>
      <c r="CHE136" s="1"/>
      <c r="CHF136" s="1"/>
      <c r="CHG136" s="1"/>
      <c r="CHH136" s="1"/>
      <c r="CHI136" s="1"/>
      <c r="CHJ136" s="1"/>
      <c r="CHK136" s="1"/>
      <c r="CHL136" s="1"/>
      <c r="CHM136" s="1"/>
      <c r="CHN136" s="1"/>
      <c r="CHO136" s="1"/>
      <c r="CHP136" s="1"/>
      <c r="CHQ136" s="1"/>
      <c r="CHR136" s="1"/>
      <c r="CHS136" s="1"/>
      <c r="CHT136" s="1"/>
      <c r="CHU136" s="1"/>
      <c r="CHV136" s="1"/>
      <c r="CHW136" s="1"/>
      <c r="CHX136" s="1"/>
      <c r="CHY136" s="1"/>
      <c r="CHZ136" s="1"/>
      <c r="CIA136" s="1"/>
      <c r="CIB136" s="1"/>
      <c r="CIC136" s="1"/>
      <c r="CID136" s="1"/>
      <c r="CIE136" s="1"/>
      <c r="CIF136" s="1"/>
      <c r="CIG136" s="1"/>
      <c r="CIH136" s="1"/>
      <c r="CII136" s="1"/>
      <c r="CIJ136" s="1"/>
      <c r="CIK136" s="1"/>
      <c r="CIL136" s="1"/>
      <c r="CIM136" s="1"/>
      <c r="CIN136" s="1"/>
      <c r="CIO136" s="1"/>
      <c r="CIP136" s="1"/>
      <c r="CIQ136" s="1"/>
      <c r="CIR136" s="1"/>
      <c r="CIS136" s="1"/>
      <c r="CIT136" s="1"/>
      <c r="CIU136" s="1"/>
      <c r="CIV136" s="1"/>
      <c r="CIW136" s="1"/>
      <c r="CIX136" s="1"/>
      <c r="CIY136" s="1"/>
      <c r="CIZ136" s="1"/>
      <c r="CJA136" s="1"/>
      <c r="CJB136" s="1"/>
      <c r="CJC136" s="1"/>
      <c r="CJD136" s="1"/>
      <c r="CJE136" s="1"/>
      <c r="CJF136" s="1"/>
      <c r="CJG136" s="1"/>
      <c r="CJH136" s="1"/>
      <c r="CJI136" s="1"/>
      <c r="CJJ136" s="1"/>
      <c r="CJK136" s="1"/>
      <c r="CJL136" s="1"/>
      <c r="CJM136" s="1"/>
      <c r="CJN136" s="1"/>
      <c r="CJO136" s="1"/>
      <c r="CJP136" s="1"/>
      <c r="CJQ136" s="1"/>
      <c r="CJR136" s="1"/>
      <c r="CJS136" s="1"/>
      <c r="CJT136" s="1"/>
      <c r="CJU136" s="1"/>
      <c r="CJV136" s="1"/>
      <c r="CJW136" s="1"/>
      <c r="CJX136" s="1"/>
      <c r="CJY136" s="1"/>
      <c r="CJZ136" s="1"/>
      <c r="CKA136" s="1"/>
      <c r="CKB136" s="1"/>
      <c r="CKC136" s="1"/>
      <c r="CKD136" s="1"/>
      <c r="CKE136" s="1"/>
      <c r="CKF136" s="1"/>
      <c r="CKG136" s="1"/>
      <c r="CKH136" s="1"/>
      <c r="CKI136" s="1"/>
      <c r="CKJ136" s="1"/>
      <c r="CKK136" s="1"/>
      <c r="CKL136" s="1"/>
      <c r="CKM136" s="1"/>
      <c r="CKN136" s="1"/>
      <c r="CKO136" s="1"/>
      <c r="CKP136" s="1"/>
      <c r="CKQ136" s="1"/>
      <c r="CKR136" s="1"/>
      <c r="CKS136" s="1"/>
      <c r="CKT136" s="1"/>
      <c r="CKU136" s="1"/>
      <c r="CKV136" s="1"/>
      <c r="CKW136" s="1"/>
      <c r="CKX136" s="1"/>
      <c r="CKY136" s="1"/>
      <c r="CKZ136" s="1"/>
      <c r="CLA136" s="1"/>
      <c r="CLB136" s="1"/>
      <c r="CLC136" s="1"/>
      <c r="CLD136" s="1"/>
      <c r="CLE136" s="1"/>
      <c r="CLF136" s="1"/>
      <c r="CLG136" s="1"/>
      <c r="CLH136" s="1"/>
      <c r="CLI136" s="1"/>
      <c r="CLJ136" s="1"/>
      <c r="CLK136" s="1"/>
      <c r="CLL136" s="1"/>
      <c r="CLM136" s="1"/>
      <c r="CLN136" s="1"/>
      <c r="CLO136" s="1"/>
      <c r="CLP136" s="1"/>
      <c r="CLQ136" s="1"/>
      <c r="CLR136" s="1"/>
      <c r="CLS136" s="1"/>
      <c r="CLT136" s="1"/>
      <c r="CLU136" s="1"/>
      <c r="CLV136" s="1"/>
      <c r="CLW136" s="1"/>
      <c r="CLX136" s="1"/>
      <c r="CLY136" s="1"/>
      <c r="CLZ136" s="1"/>
      <c r="CMA136" s="1"/>
      <c r="CMB136" s="1"/>
      <c r="CMC136" s="1"/>
      <c r="CMD136" s="1"/>
      <c r="CME136" s="1"/>
      <c r="CMF136" s="1"/>
      <c r="CMG136" s="1"/>
      <c r="CMH136" s="1"/>
      <c r="CMI136" s="1"/>
      <c r="CMJ136" s="1"/>
      <c r="CMK136" s="1"/>
      <c r="CML136" s="1"/>
      <c r="CMM136" s="1"/>
      <c r="CMN136" s="1"/>
      <c r="CMO136" s="1"/>
      <c r="CMP136" s="1"/>
      <c r="CMQ136" s="1"/>
      <c r="CMR136" s="1"/>
      <c r="CMS136" s="1"/>
      <c r="CMT136" s="1"/>
      <c r="CMU136" s="1"/>
      <c r="CMV136" s="1"/>
      <c r="CMW136" s="1"/>
      <c r="CMX136" s="1"/>
      <c r="CMY136" s="1"/>
      <c r="CMZ136" s="1"/>
      <c r="CNA136" s="1"/>
      <c r="CNB136" s="1"/>
      <c r="CNC136" s="1"/>
      <c r="CND136" s="1"/>
      <c r="CNE136" s="1"/>
      <c r="CNF136" s="1"/>
      <c r="CNG136" s="1"/>
      <c r="CNH136" s="1"/>
      <c r="CNI136" s="1"/>
      <c r="CNJ136" s="1"/>
      <c r="CNK136" s="1"/>
      <c r="CNL136" s="1"/>
      <c r="CNM136" s="1"/>
      <c r="CNN136" s="1"/>
      <c r="CNO136" s="1"/>
      <c r="CNP136" s="1"/>
      <c r="CNQ136" s="1"/>
      <c r="CNR136" s="1"/>
      <c r="CNS136" s="1"/>
      <c r="CNT136" s="1"/>
      <c r="CNU136" s="1"/>
      <c r="CNV136" s="1"/>
      <c r="CNW136" s="1"/>
      <c r="CNX136" s="1"/>
      <c r="CNY136" s="1"/>
      <c r="CNZ136" s="1"/>
      <c r="COA136" s="1"/>
      <c r="COB136" s="1"/>
      <c r="COC136" s="1"/>
      <c r="COD136" s="1"/>
      <c r="COE136" s="1"/>
      <c r="COF136" s="1"/>
      <c r="COG136" s="1"/>
      <c r="COH136" s="1"/>
      <c r="COI136" s="1"/>
      <c r="COJ136" s="1"/>
      <c r="COK136" s="1"/>
      <c r="COL136" s="1"/>
      <c r="COM136" s="1"/>
      <c r="CON136" s="1"/>
      <c r="COO136" s="1"/>
      <c r="COP136" s="1"/>
      <c r="COQ136" s="1"/>
      <c r="COR136" s="1"/>
      <c r="COS136" s="1"/>
      <c r="COT136" s="1"/>
      <c r="COU136" s="1"/>
      <c r="COV136" s="1"/>
      <c r="COW136" s="1"/>
      <c r="COX136" s="1"/>
      <c r="COY136" s="1"/>
      <c r="COZ136" s="1"/>
      <c r="CPA136" s="1"/>
      <c r="CPB136" s="1"/>
      <c r="CPC136" s="1"/>
      <c r="CPD136" s="1"/>
      <c r="CPE136" s="1"/>
      <c r="CPF136" s="1"/>
      <c r="CPG136" s="1"/>
      <c r="CPH136" s="1"/>
      <c r="CPI136" s="1"/>
      <c r="CPJ136" s="1"/>
      <c r="CPK136" s="1"/>
      <c r="CPL136" s="1"/>
      <c r="CPM136" s="1"/>
      <c r="CPN136" s="1"/>
      <c r="CPO136" s="1"/>
      <c r="CPP136" s="1"/>
      <c r="CPQ136" s="1"/>
      <c r="CPR136" s="1"/>
      <c r="CPS136" s="1"/>
      <c r="CPT136" s="1"/>
      <c r="CPU136" s="1"/>
      <c r="CPV136" s="1"/>
      <c r="CPW136" s="1"/>
      <c r="CPX136" s="1"/>
      <c r="CPY136" s="1"/>
      <c r="CPZ136" s="1"/>
      <c r="CQA136" s="1"/>
      <c r="CQB136" s="1"/>
      <c r="CQC136" s="1"/>
      <c r="CQD136" s="1"/>
      <c r="CQE136" s="1"/>
      <c r="CQF136" s="1"/>
      <c r="CQG136" s="1"/>
      <c r="CQH136" s="1"/>
      <c r="CQI136" s="1"/>
      <c r="CQJ136" s="1"/>
      <c r="CQK136" s="1"/>
      <c r="CQL136" s="1"/>
      <c r="CQM136" s="1"/>
      <c r="CQN136" s="1"/>
      <c r="CQO136" s="1"/>
      <c r="CQP136" s="1"/>
      <c r="CQQ136" s="1"/>
      <c r="CQR136" s="1"/>
      <c r="CQS136" s="1"/>
      <c r="CQT136" s="1"/>
      <c r="CQU136" s="1"/>
      <c r="CQV136" s="1"/>
      <c r="CQW136" s="1"/>
      <c r="CQX136" s="1"/>
      <c r="CQY136" s="1"/>
      <c r="CQZ136" s="1"/>
      <c r="CRA136" s="1"/>
      <c r="CRB136" s="1"/>
      <c r="CRC136" s="1"/>
      <c r="CRD136" s="1"/>
      <c r="CRE136" s="1"/>
      <c r="CRF136" s="1"/>
      <c r="CRG136" s="1"/>
      <c r="CRH136" s="1"/>
      <c r="CRI136" s="1"/>
      <c r="CRJ136" s="1"/>
      <c r="CRK136" s="1"/>
      <c r="CRL136" s="1"/>
      <c r="CRM136" s="1"/>
      <c r="CRN136" s="1"/>
      <c r="CRO136" s="1"/>
      <c r="CRP136" s="1"/>
      <c r="CRQ136" s="1"/>
      <c r="CRR136" s="1"/>
      <c r="CRS136" s="1"/>
      <c r="CRT136" s="1"/>
      <c r="CRU136" s="1"/>
      <c r="CRV136" s="1"/>
      <c r="CRW136" s="1"/>
      <c r="CRX136" s="1"/>
      <c r="CRY136" s="1"/>
      <c r="CRZ136" s="1"/>
      <c r="CSA136" s="1"/>
      <c r="CSB136" s="1"/>
      <c r="CSC136" s="1"/>
      <c r="CSD136" s="1"/>
      <c r="CSE136" s="1"/>
      <c r="CSF136" s="1"/>
      <c r="CSG136" s="1"/>
      <c r="CSH136" s="1"/>
      <c r="CSI136" s="1"/>
      <c r="CSJ136" s="1"/>
      <c r="CSK136" s="1"/>
      <c r="CSL136" s="1"/>
      <c r="CSM136" s="1"/>
      <c r="CSN136" s="1"/>
      <c r="CSO136" s="1"/>
      <c r="CSP136" s="1"/>
      <c r="CSQ136" s="1"/>
      <c r="CSR136" s="1"/>
      <c r="CSS136" s="1"/>
      <c r="CST136" s="1"/>
      <c r="CSU136" s="1"/>
      <c r="CSV136" s="1"/>
      <c r="CSW136" s="1"/>
      <c r="CSX136" s="1"/>
      <c r="CSY136" s="1"/>
      <c r="CSZ136" s="1"/>
      <c r="CTA136" s="1"/>
      <c r="CTB136" s="1"/>
      <c r="CTC136" s="1"/>
      <c r="CTD136" s="1"/>
      <c r="CTE136" s="1"/>
      <c r="CTF136" s="1"/>
      <c r="CTG136" s="1"/>
      <c r="CTH136" s="1"/>
      <c r="CTI136" s="1"/>
      <c r="CTJ136" s="1"/>
      <c r="CTK136" s="1"/>
      <c r="CTL136" s="1"/>
      <c r="CTM136" s="1"/>
      <c r="CTN136" s="1"/>
      <c r="CTO136" s="1"/>
      <c r="CTP136" s="1"/>
      <c r="CTQ136" s="1"/>
      <c r="CTR136" s="1"/>
      <c r="CTS136" s="1"/>
      <c r="CTT136" s="1"/>
      <c r="CTU136" s="1"/>
      <c r="CTV136" s="1"/>
      <c r="CTW136" s="1"/>
      <c r="CTX136" s="1"/>
      <c r="CTY136" s="1"/>
      <c r="CTZ136" s="1"/>
      <c r="CUA136" s="1"/>
      <c r="CUB136" s="1"/>
      <c r="CUC136" s="1"/>
      <c r="CUD136" s="1"/>
      <c r="CUE136" s="1"/>
      <c r="CUF136" s="1"/>
      <c r="CUG136" s="1"/>
      <c r="CUH136" s="1"/>
      <c r="CUI136" s="1"/>
      <c r="CUJ136" s="1"/>
      <c r="CUK136" s="1"/>
      <c r="CUL136" s="1"/>
      <c r="CUM136" s="1"/>
      <c r="CUN136" s="1"/>
      <c r="CUO136" s="1"/>
      <c r="CUP136" s="1"/>
      <c r="CUQ136" s="1"/>
      <c r="CUR136" s="1"/>
      <c r="CUS136" s="1"/>
      <c r="CUT136" s="1"/>
      <c r="CUU136" s="1"/>
      <c r="CUV136" s="1"/>
      <c r="CUW136" s="1"/>
      <c r="CUX136" s="1"/>
      <c r="CUY136" s="1"/>
      <c r="CUZ136" s="1"/>
      <c r="CVA136" s="1"/>
      <c r="CVB136" s="1"/>
      <c r="CVC136" s="1"/>
      <c r="CVD136" s="1"/>
      <c r="CVE136" s="1"/>
      <c r="CVF136" s="1"/>
      <c r="CVG136" s="1"/>
      <c r="CVH136" s="1"/>
      <c r="CVI136" s="1"/>
      <c r="CVJ136" s="1"/>
      <c r="CVK136" s="1"/>
      <c r="CVL136" s="1"/>
      <c r="CVM136" s="1"/>
      <c r="CVN136" s="1"/>
      <c r="CVO136" s="1"/>
      <c r="CVP136" s="1"/>
      <c r="CVQ136" s="1"/>
      <c r="CVR136" s="1"/>
      <c r="CVS136" s="1"/>
      <c r="CVT136" s="1"/>
      <c r="CVU136" s="1"/>
      <c r="CVV136" s="1"/>
      <c r="CVW136" s="1"/>
      <c r="CVX136" s="1"/>
      <c r="CVY136" s="1"/>
      <c r="CVZ136" s="1"/>
      <c r="CWA136" s="1"/>
      <c r="CWB136" s="1"/>
      <c r="CWC136" s="1"/>
      <c r="CWD136" s="1"/>
      <c r="CWE136" s="1"/>
      <c r="CWF136" s="1"/>
      <c r="CWG136" s="1"/>
      <c r="CWH136" s="1"/>
      <c r="CWI136" s="1"/>
      <c r="CWJ136" s="1"/>
      <c r="CWK136" s="1"/>
      <c r="CWL136" s="1"/>
      <c r="CWM136" s="1"/>
      <c r="CWN136" s="1"/>
      <c r="CWO136" s="1"/>
      <c r="CWP136" s="1"/>
      <c r="CWQ136" s="1"/>
      <c r="CWR136" s="1"/>
      <c r="CWS136" s="1"/>
      <c r="CWT136" s="1"/>
      <c r="CWU136" s="1"/>
      <c r="CWV136" s="1"/>
      <c r="CWW136" s="1"/>
      <c r="CWX136" s="1"/>
      <c r="CWY136" s="1"/>
      <c r="CWZ136" s="1"/>
      <c r="CXA136" s="1"/>
      <c r="CXB136" s="1"/>
      <c r="CXC136" s="1"/>
      <c r="CXD136" s="1"/>
      <c r="CXE136" s="1"/>
      <c r="CXF136" s="1"/>
      <c r="CXG136" s="1"/>
      <c r="CXH136" s="1"/>
      <c r="CXI136" s="1"/>
      <c r="CXJ136" s="1"/>
      <c r="CXK136" s="1"/>
      <c r="CXL136" s="1"/>
      <c r="CXM136" s="1"/>
      <c r="CXN136" s="1"/>
      <c r="CXO136" s="1"/>
      <c r="CXP136" s="1"/>
      <c r="CXQ136" s="1"/>
      <c r="CXR136" s="1"/>
      <c r="CXS136" s="1"/>
      <c r="CXT136" s="1"/>
      <c r="CXU136" s="1"/>
      <c r="CXV136" s="1"/>
      <c r="CXW136" s="1"/>
      <c r="CXX136" s="1"/>
      <c r="CXY136" s="1"/>
      <c r="CXZ136" s="1"/>
      <c r="CYA136" s="1"/>
      <c r="CYB136" s="1"/>
      <c r="CYC136" s="1"/>
      <c r="CYD136" s="1"/>
      <c r="CYE136" s="1"/>
      <c r="CYF136" s="1"/>
      <c r="CYG136" s="1"/>
      <c r="CYH136" s="1"/>
      <c r="CYI136" s="1"/>
      <c r="CYJ136" s="1"/>
      <c r="CYK136" s="1"/>
      <c r="CYL136" s="1"/>
      <c r="CYM136" s="1"/>
      <c r="CYN136" s="1"/>
      <c r="CYO136" s="1"/>
      <c r="CYP136" s="1"/>
      <c r="CYQ136" s="1"/>
      <c r="CYR136" s="1"/>
      <c r="CYS136" s="1"/>
      <c r="CYT136" s="1"/>
      <c r="CYU136" s="1"/>
      <c r="CYV136" s="1"/>
      <c r="CYW136" s="1"/>
      <c r="CYX136" s="1"/>
      <c r="CYY136" s="1"/>
      <c r="CYZ136" s="1"/>
      <c r="CZA136" s="1"/>
      <c r="CZB136" s="1"/>
      <c r="CZC136" s="1"/>
      <c r="CZD136" s="1"/>
      <c r="CZE136" s="1"/>
      <c r="CZF136" s="1"/>
      <c r="CZG136" s="1"/>
      <c r="CZH136" s="1"/>
      <c r="CZI136" s="1"/>
      <c r="CZJ136" s="1"/>
      <c r="CZK136" s="1"/>
      <c r="CZL136" s="1"/>
      <c r="CZM136" s="1"/>
      <c r="CZN136" s="1"/>
      <c r="CZO136" s="1"/>
      <c r="CZP136" s="1"/>
      <c r="CZQ136" s="1"/>
      <c r="CZR136" s="1"/>
      <c r="CZS136" s="1"/>
      <c r="CZT136" s="1"/>
      <c r="CZU136" s="1"/>
      <c r="CZV136" s="1"/>
      <c r="CZW136" s="1"/>
      <c r="CZX136" s="1"/>
      <c r="CZY136" s="1"/>
      <c r="CZZ136" s="1"/>
      <c r="DAA136" s="1"/>
      <c r="DAB136" s="1"/>
      <c r="DAC136" s="1"/>
      <c r="DAD136" s="1"/>
      <c r="DAE136" s="1"/>
      <c r="DAF136" s="1"/>
      <c r="DAG136" s="1"/>
      <c r="DAH136" s="1"/>
      <c r="DAI136" s="1"/>
      <c r="DAJ136" s="1"/>
      <c r="DAK136" s="1"/>
      <c r="DAL136" s="1"/>
      <c r="DAM136" s="1"/>
      <c r="DAN136" s="1"/>
      <c r="DAO136" s="1"/>
      <c r="DAP136" s="1"/>
      <c r="DAQ136" s="1"/>
      <c r="DAR136" s="1"/>
      <c r="DAS136" s="1"/>
      <c r="DAT136" s="1"/>
      <c r="DAU136" s="1"/>
      <c r="DAV136" s="1"/>
      <c r="DAW136" s="1"/>
      <c r="DAX136" s="1"/>
      <c r="DAY136" s="1"/>
      <c r="DAZ136" s="1"/>
      <c r="DBA136" s="1"/>
      <c r="DBB136" s="1"/>
      <c r="DBC136" s="1"/>
      <c r="DBD136" s="1"/>
      <c r="DBE136" s="1"/>
      <c r="DBF136" s="1"/>
      <c r="DBG136" s="1"/>
      <c r="DBH136" s="1"/>
      <c r="DBI136" s="1"/>
      <c r="DBJ136" s="1"/>
      <c r="DBK136" s="1"/>
      <c r="DBL136" s="1"/>
      <c r="DBM136" s="1"/>
      <c r="DBN136" s="1"/>
      <c r="DBO136" s="1"/>
      <c r="DBP136" s="1"/>
      <c r="DBQ136" s="1"/>
      <c r="DBR136" s="1"/>
      <c r="DBS136" s="1"/>
      <c r="DBT136" s="1"/>
      <c r="DBU136" s="1"/>
      <c r="DBV136" s="1"/>
      <c r="DBW136" s="1"/>
      <c r="DBX136" s="1"/>
      <c r="DBY136" s="1"/>
      <c r="DBZ136" s="1"/>
      <c r="DCA136" s="1"/>
      <c r="DCB136" s="1"/>
      <c r="DCC136" s="1"/>
      <c r="DCD136" s="1"/>
      <c r="DCE136" s="1"/>
      <c r="DCF136" s="1"/>
      <c r="DCG136" s="1"/>
      <c r="DCH136" s="1"/>
      <c r="DCI136" s="1"/>
      <c r="DCJ136" s="1"/>
      <c r="DCK136" s="1"/>
      <c r="DCL136" s="1"/>
      <c r="DCM136" s="1"/>
      <c r="DCN136" s="1"/>
      <c r="DCO136" s="1"/>
      <c r="DCP136" s="1"/>
      <c r="DCQ136" s="1"/>
      <c r="DCR136" s="1"/>
      <c r="DCS136" s="1"/>
      <c r="DCT136" s="1"/>
      <c r="DCU136" s="1"/>
      <c r="DCV136" s="1"/>
      <c r="DCW136" s="1"/>
      <c r="DCX136" s="1"/>
      <c r="DCY136" s="1"/>
      <c r="DCZ136" s="1"/>
      <c r="DDA136" s="1"/>
      <c r="DDB136" s="1"/>
      <c r="DDC136" s="1"/>
      <c r="DDD136" s="1"/>
      <c r="DDE136" s="1"/>
      <c r="DDF136" s="1"/>
      <c r="DDG136" s="1"/>
      <c r="DDH136" s="1"/>
      <c r="DDI136" s="1"/>
      <c r="DDJ136" s="1"/>
      <c r="DDK136" s="1"/>
      <c r="DDL136" s="1"/>
      <c r="DDM136" s="1"/>
      <c r="DDN136" s="1"/>
      <c r="DDO136" s="1"/>
      <c r="DDP136" s="1"/>
      <c r="DDQ136" s="1"/>
      <c r="DDR136" s="1"/>
      <c r="DDS136" s="1"/>
      <c r="DDT136" s="1"/>
      <c r="DDU136" s="1"/>
      <c r="DDV136" s="1"/>
      <c r="DDW136" s="1"/>
      <c r="DDX136" s="1"/>
      <c r="DDY136" s="1"/>
      <c r="DDZ136" s="1"/>
      <c r="DEA136" s="1"/>
      <c r="DEB136" s="1"/>
      <c r="DEC136" s="1"/>
      <c r="DED136" s="1"/>
      <c r="DEE136" s="1"/>
      <c r="DEF136" s="1"/>
      <c r="DEG136" s="1"/>
      <c r="DEH136" s="1"/>
      <c r="DEI136" s="1"/>
      <c r="DEJ136" s="1"/>
      <c r="DEK136" s="1"/>
      <c r="DEL136" s="1"/>
      <c r="DEM136" s="1"/>
      <c r="DEN136" s="1"/>
      <c r="DEO136" s="1"/>
      <c r="DEP136" s="1"/>
      <c r="DEQ136" s="1"/>
      <c r="DER136" s="1"/>
      <c r="DES136" s="1"/>
      <c r="DET136" s="1"/>
      <c r="DEU136" s="1"/>
      <c r="DEV136" s="1"/>
      <c r="DEW136" s="1"/>
      <c r="DEX136" s="1"/>
      <c r="DEY136" s="1"/>
      <c r="DEZ136" s="1"/>
      <c r="DFA136" s="1"/>
      <c r="DFB136" s="1"/>
      <c r="DFC136" s="1"/>
      <c r="DFD136" s="1"/>
      <c r="DFE136" s="1"/>
      <c r="DFF136" s="1"/>
      <c r="DFG136" s="1"/>
      <c r="DFH136" s="1"/>
      <c r="DFI136" s="1"/>
      <c r="DFJ136" s="1"/>
      <c r="DFK136" s="1"/>
      <c r="DFL136" s="1"/>
      <c r="DFM136" s="1"/>
      <c r="DFN136" s="1"/>
      <c r="DFO136" s="1"/>
      <c r="DFP136" s="1"/>
      <c r="DFQ136" s="1"/>
      <c r="DFR136" s="1"/>
      <c r="DFS136" s="1"/>
      <c r="DFT136" s="1"/>
      <c r="DFU136" s="1"/>
      <c r="DFV136" s="1"/>
      <c r="DFW136" s="1"/>
      <c r="DFX136" s="1"/>
      <c r="DFY136" s="1"/>
      <c r="DFZ136" s="1"/>
      <c r="DGA136" s="1"/>
      <c r="DGB136" s="1"/>
      <c r="DGC136" s="1"/>
      <c r="DGD136" s="1"/>
      <c r="DGE136" s="1"/>
      <c r="DGF136" s="1"/>
      <c r="DGG136" s="1"/>
      <c r="DGH136" s="1"/>
      <c r="DGI136" s="1"/>
      <c r="DGJ136" s="1"/>
      <c r="DGK136" s="1"/>
      <c r="DGL136" s="1"/>
      <c r="DGM136" s="1"/>
      <c r="DGN136" s="1"/>
      <c r="DGO136" s="1"/>
      <c r="DGP136" s="1"/>
      <c r="DGQ136" s="1"/>
      <c r="DGR136" s="1"/>
      <c r="DGS136" s="1"/>
      <c r="DGT136" s="1"/>
      <c r="DGU136" s="1"/>
      <c r="DGV136" s="1"/>
      <c r="DGW136" s="1"/>
      <c r="DGX136" s="1"/>
      <c r="DGY136" s="1"/>
      <c r="DGZ136" s="1"/>
      <c r="DHA136" s="1"/>
      <c r="DHB136" s="1"/>
      <c r="DHC136" s="1"/>
      <c r="DHD136" s="1"/>
      <c r="DHE136" s="1"/>
      <c r="DHF136" s="1"/>
      <c r="DHG136" s="1"/>
      <c r="DHH136" s="1"/>
      <c r="DHI136" s="1"/>
      <c r="DHJ136" s="1"/>
      <c r="DHK136" s="1"/>
      <c r="DHL136" s="1"/>
      <c r="DHM136" s="1"/>
      <c r="DHN136" s="1"/>
      <c r="DHO136" s="1"/>
      <c r="DHP136" s="1"/>
      <c r="DHQ136" s="1"/>
      <c r="DHR136" s="1"/>
      <c r="DHS136" s="1"/>
      <c r="DHT136" s="1"/>
      <c r="DHU136" s="1"/>
      <c r="DHV136" s="1"/>
      <c r="DHW136" s="1"/>
      <c r="DHX136" s="1"/>
      <c r="DHY136" s="1"/>
      <c r="DHZ136" s="1"/>
      <c r="DIA136" s="1"/>
      <c r="DIB136" s="1"/>
      <c r="DIC136" s="1"/>
      <c r="DID136" s="1"/>
      <c r="DIE136" s="1"/>
      <c r="DIF136" s="1"/>
      <c r="DIG136" s="1"/>
      <c r="DIH136" s="1"/>
      <c r="DII136" s="1"/>
      <c r="DIJ136" s="1"/>
      <c r="DIK136" s="1"/>
      <c r="DIL136" s="1"/>
      <c r="DIM136" s="1"/>
      <c r="DIN136" s="1"/>
      <c r="DIO136" s="1"/>
      <c r="DIP136" s="1"/>
      <c r="DIQ136" s="1"/>
      <c r="DIR136" s="1"/>
      <c r="DIS136" s="1"/>
      <c r="DIT136" s="1"/>
      <c r="DIU136" s="1"/>
      <c r="DIV136" s="1"/>
      <c r="DIW136" s="1"/>
      <c r="DIX136" s="1"/>
      <c r="DIY136" s="1"/>
      <c r="DIZ136" s="1"/>
      <c r="DJA136" s="1"/>
      <c r="DJB136" s="1"/>
      <c r="DJC136" s="1"/>
      <c r="DJD136" s="1"/>
      <c r="DJE136" s="1"/>
      <c r="DJF136" s="1"/>
      <c r="DJG136" s="1"/>
      <c r="DJH136" s="1"/>
      <c r="DJI136" s="1"/>
      <c r="DJJ136" s="1"/>
      <c r="DJK136" s="1"/>
      <c r="DJL136" s="1"/>
      <c r="DJM136" s="1"/>
      <c r="DJN136" s="1"/>
      <c r="DJO136" s="1"/>
      <c r="DJP136" s="1"/>
      <c r="DJQ136" s="1"/>
      <c r="DJR136" s="1"/>
      <c r="DJS136" s="1"/>
      <c r="DJT136" s="1"/>
      <c r="DJU136" s="1"/>
      <c r="DJV136" s="1"/>
      <c r="DJW136" s="1"/>
      <c r="DJX136" s="1"/>
      <c r="DJY136" s="1"/>
      <c r="DJZ136" s="1"/>
      <c r="DKA136" s="1"/>
      <c r="DKB136" s="1"/>
      <c r="DKC136" s="1"/>
      <c r="DKD136" s="1"/>
      <c r="DKE136" s="1"/>
      <c r="DKF136" s="1"/>
      <c r="DKG136" s="1"/>
      <c r="DKH136" s="1"/>
      <c r="DKI136" s="1"/>
      <c r="DKJ136" s="1"/>
      <c r="DKK136" s="1"/>
      <c r="DKL136" s="1"/>
      <c r="DKM136" s="1"/>
      <c r="DKN136" s="1"/>
      <c r="DKO136" s="1"/>
      <c r="DKP136" s="1"/>
      <c r="DKQ136" s="1"/>
      <c r="DKR136" s="1"/>
      <c r="DKS136" s="1"/>
      <c r="DKT136" s="1"/>
      <c r="DKU136" s="1"/>
      <c r="DKV136" s="1"/>
      <c r="DKW136" s="1"/>
      <c r="DKX136" s="1"/>
      <c r="DKY136" s="1"/>
      <c r="DKZ136" s="1"/>
      <c r="DLA136" s="1"/>
      <c r="DLB136" s="1"/>
      <c r="DLC136" s="1"/>
      <c r="DLD136" s="1"/>
      <c r="DLE136" s="1"/>
      <c r="DLF136" s="1"/>
      <c r="DLG136" s="1"/>
      <c r="DLH136" s="1"/>
      <c r="DLI136" s="1"/>
      <c r="DLJ136" s="1"/>
      <c r="DLK136" s="1"/>
      <c r="DLL136" s="1"/>
      <c r="DLM136" s="1"/>
      <c r="DLN136" s="1"/>
      <c r="DLO136" s="1"/>
      <c r="DLP136" s="1"/>
      <c r="DLQ136" s="1"/>
      <c r="DLR136" s="1"/>
      <c r="DLS136" s="1"/>
      <c r="DLT136" s="1"/>
      <c r="DLU136" s="1"/>
      <c r="DLV136" s="1"/>
      <c r="DLW136" s="1"/>
      <c r="DLX136" s="1"/>
      <c r="DLY136" s="1"/>
      <c r="DLZ136" s="1"/>
      <c r="DMA136" s="1"/>
      <c r="DMB136" s="1"/>
      <c r="DMC136" s="1"/>
      <c r="DMD136" s="1"/>
      <c r="DME136" s="1"/>
      <c r="DMF136" s="1"/>
      <c r="DMG136" s="1"/>
      <c r="DMH136" s="1"/>
      <c r="DMI136" s="1"/>
      <c r="DMJ136" s="1"/>
      <c r="DMK136" s="1"/>
      <c r="DML136" s="1"/>
      <c r="DMM136" s="1"/>
      <c r="DMN136" s="1"/>
      <c r="DMO136" s="1"/>
      <c r="DMP136" s="1"/>
      <c r="DMQ136" s="1"/>
      <c r="DMR136" s="1"/>
      <c r="DMS136" s="1"/>
      <c r="DMT136" s="1"/>
      <c r="DMU136" s="1"/>
      <c r="DMV136" s="1"/>
      <c r="DMW136" s="1"/>
      <c r="DMX136" s="1"/>
      <c r="DMY136" s="1"/>
      <c r="DMZ136" s="1"/>
      <c r="DNA136" s="1"/>
      <c r="DNB136" s="1"/>
      <c r="DNC136" s="1"/>
      <c r="DND136" s="1"/>
      <c r="DNE136" s="1"/>
      <c r="DNF136" s="1"/>
      <c r="DNG136" s="1"/>
      <c r="DNH136" s="1"/>
      <c r="DNI136" s="1"/>
      <c r="DNJ136" s="1"/>
      <c r="DNK136" s="1"/>
      <c r="DNL136" s="1"/>
      <c r="DNM136" s="1"/>
      <c r="DNN136" s="1"/>
      <c r="DNO136" s="1"/>
      <c r="DNP136" s="1"/>
      <c r="DNQ136" s="1"/>
      <c r="DNR136" s="1"/>
      <c r="DNS136" s="1"/>
      <c r="DNT136" s="1"/>
      <c r="DNU136" s="1"/>
      <c r="DNV136" s="1"/>
      <c r="DNW136" s="1"/>
      <c r="DNX136" s="1"/>
      <c r="DNY136" s="1"/>
      <c r="DNZ136" s="1"/>
      <c r="DOA136" s="1"/>
      <c r="DOB136" s="1"/>
      <c r="DOC136" s="1"/>
      <c r="DOD136" s="1"/>
      <c r="DOE136" s="1"/>
      <c r="DOF136" s="1"/>
      <c r="DOG136" s="1"/>
      <c r="DOH136" s="1"/>
      <c r="DOI136" s="1"/>
      <c r="DOJ136" s="1"/>
      <c r="DOK136" s="1"/>
      <c r="DOL136" s="1"/>
      <c r="DOM136" s="1"/>
      <c r="DON136" s="1"/>
      <c r="DOO136" s="1"/>
      <c r="DOP136" s="1"/>
      <c r="DOQ136" s="1"/>
      <c r="DOR136" s="1"/>
      <c r="DOS136" s="1"/>
      <c r="DOT136" s="1"/>
      <c r="DOU136" s="1"/>
      <c r="DOV136" s="1"/>
      <c r="DOW136" s="1"/>
      <c r="DOX136" s="1"/>
      <c r="DOY136" s="1"/>
      <c r="DOZ136" s="1"/>
      <c r="DPA136" s="1"/>
      <c r="DPB136" s="1"/>
      <c r="DPC136" s="1"/>
      <c r="DPD136" s="1"/>
      <c r="DPE136" s="1"/>
      <c r="DPF136" s="1"/>
      <c r="DPG136" s="1"/>
      <c r="DPH136" s="1"/>
      <c r="DPI136" s="1"/>
      <c r="DPJ136" s="1"/>
      <c r="DPK136" s="1"/>
      <c r="DPL136" s="1"/>
      <c r="DPM136" s="1"/>
      <c r="DPN136" s="1"/>
      <c r="DPO136" s="1"/>
      <c r="DPP136" s="1"/>
      <c r="DPQ136" s="1"/>
      <c r="DPR136" s="1"/>
      <c r="DPS136" s="1"/>
      <c r="DPT136" s="1"/>
      <c r="DPU136" s="1"/>
      <c r="DPV136" s="1"/>
      <c r="DPW136" s="1"/>
      <c r="DPX136" s="1"/>
      <c r="DPY136" s="1"/>
      <c r="DPZ136" s="1"/>
      <c r="DQA136" s="1"/>
      <c r="DQB136" s="1"/>
      <c r="DQC136" s="1"/>
      <c r="DQD136" s="1"/>
      <c r="DQE136" s="1"/>
      <c r="DQF136" s="1"/>
      <c r="DQG136" s="1"/>
      <c r="DQH136" s="1"/>
      <c r="DQI136" s="1"/>
      <c r="DQJ136" s="1"/>
      <c r="DQK136" s="1"/>
      <c r="DQL136" s="1"/>
      <c r="DQM136" s="1"/>
      <c r="DQN136" s="1"/>
      <c r="DQO136" s="1"/>
      <c r="DQP136" s="1"/>
      <c r="DQQ136" s="1"/>
      <c r="DQR136" s="1"/>
      <c r="DQS136" s="1"/>
      <c r="DQT136" s="1"/>
      <c r="DQU136" s="1"/>
      <c r="DQV136" s="1"/>
      <c r="DQW136" s="1"/>
      <c r="DQX136" s="1"/>
      <c r="DQY136" s="1"/>
      <c r="DQZ136" s="1"/>
      <c r="DRA136" s="1"/>
      <c r="DRB136" s="1"/>
      <c r="DRC136" s="1"/>
      <c r="DRD136" s="1"/>
      <c r="DRE136" s="1"/>
      <c r="DRF136" s="1"/>
      <c r="DRG136" s="1"/>
      <c r="DRH136" s="1"/>
      <c r="DRI136" s="1"/>
      <c r="DRJ136" s="1"/>
      <c r="DRK136" s="1"/>
      <c r="DRL136" s="1"/>
      <c r="DRM136" s="1"/>
      <c r="DRN136" s="1"/>
      <c r="DRO136" s="1"/>
      <c r="DRP136" s="1"/>
      <c r="DRQ136" s="1"/>
      <c r="DRR136" s="1"/>
      <c r="DRS136" s="1"/>
      <c r="DRT136" s="1"/>
      <c r="DRU136" s="1"/>
      <c r="DRV136" s="1"/>
      <c r="DRW136" s="1"/>
      <c r="DRX136" s="1"/>
      <c r="DRY136" s="1"/>
      <c r="DRZ136" s="1"/>
      <c r="DSA136" s="1"/>
      <c r="DSB136" s="1"/>
      <c r="DSC136" s="1"/>
      <c r="DSD136" s="1"/>
      <c r="DSE136" s="1"/>
      <c r="DSF136" s="1"/>
      <c r="DSG136" s="1"/>
      <c r="DSH136" s="1"/>
      <c r="DSI136" s="1"/>
      <c r="DSJ136" s="1"/>
      <c r="DSK136" s="1"/>
      <c r="DSL136" s="1"/>
      <c r="DSM136" s="1"/>
      <c r="DSN136" s="1"/>
      <c r="DSO136" s="1"/>
      <c r="DSP136" s="1"/>
      <c r="DSQ136" s="1"/>
      <c r="DSR136" s="1"/>
      <c r="DSS136" s="1"/>
      <c r="DST136" s="1"/>
      <c r="DSU136" s="1"/>
      <c r="DSV136" s="1"/>
      <c r="DSW136" s="1"/>
      <c r="DSX136" s="1"/>
      <c r="DSY136" s="1"/>
      <c r="DSZ136" s="1"/>
      <c r="DTA136" s="1"/>
      <c r="DTB136" s="1"/>
      <c r="DTC136" s="1"/>
      <c r="DTD136" s="1"/>
      <c r="DTE136" s="1"/>
      <c r="DTF136" s="1"/>
      <c r="DTG136" s="1"/>
      <c r="DTH136" s="1"/>
      <c r="DTI136" s="1"/>
      <c r="DTJ136" s="1"/>
      <c r="DTK136" s="1"/>
      <c r="DTL136" s="1"/>
      <c r="DTM136" s="1"/>
      <c r="DTN136" s="1"/>
      <c r="DTO136" s="1"/>
      <c r="DTP136" s="1"/>
      <c r="DTQ136" s="1"/>
      <c r="DTR136" s="1"/>
      <c r="DTS136" s="1"/>
      <c r="DTT136" s="1"/>
      <c r="DTU136" s="1"/>
      <c r="DTV136" s="1"/>
      <c r="DTW136" s="1"/>
      <c r="DTX136" s="1"/>
      <c r="DTY136" s="1"/>
      <c r="DTZ136" s="1"/>
      <c r="DUA136" s="1"/>
      <c r="DUB136" s="1"/>
      <c r="DUC136" s="1"/>
      <c r="DUD136" s="1"/>
      <c r="DUE136" s="1"/>
      <c r="DUF136" s="1"/>
      <c r="DUG136" s="1"/>
      <c r="DUH136" s="1"/>
      <c r="DUI136" s="1"/>
      <c r="DUJ136" s="1"/>
      <c r="DUK136" s="1"/>
      <c r="DUL136" s="1"/>
      <c r="DUM136" s="1"/>
      <c r="DUN136" s="1"/>
      <c r="DUO136" s="1"/>
      <c r="DUP136" s="1"/>
      <c r="DUQ136" s="1"/>
      <c r="DUR136" s="1"/>
      <c r="DUS136" s="1"/>
      <c r="DUT136" s="1"/>
      <c r="DUU136" s="1"/>
      <c r="DUV136" s="1"/>
      <c r="DUW136" s="1"/>
      <c r="DUX136" s="1"/>
      <c r="DUY136" s="1"/>
      <c r="DUZ136" s="1"/>
      <c r="DVA136" s="1"/>
      <c r="DVB136" s="1"/>
      <c r="DVC136" s="1"/>
      <c r="DVD136" s="1"/>
      <c r="DVE136" s="1"/>
      <c r="DVF136" s="1"/>
      <c r="DVG136" s="1"/>
      <c r="DVH136" s="1"/>
      <c r="DVI136" s="1"/>
      <c r="DVJ136" s="1"/>
      <c r="DVK136" s="1"/>
      <c r="DVL136" s="1"/>
      <c r="DVM136" s="1"/>
      <c r="DVN136" s="1"/>
      <c r="DVO136" s="1"/>
      <c r="DVP136" s="1"/>
      <c r="DVQ136" s="1"/>
      <c r="DVR136" s="1"/>
      <c r="DVS136" s="1"/>
      <c r="DVT136" s="1"/>
      <c r="DVU136" s="1"/>
      <c r="DVV136" s="1"/>
      <c r="DVW136" s="1"/>
      <c r="DVX136" s="1"/>
      <c r="DVY136" s="1"/>
      <c r="DVZ136" s="1"/>
      <c r="DWA136" s="1"/>
      <c r="DWB136" s="1"/>
      <c r="DWC136" s="1"/>
      <c r="DWD136" s="1"/>
      <c r="DWE136" s="1"/>
      <c r="DWF136" s="1"/>
      <c r="DWG136" s="1"/>
      <c r="DWH136" s="1"/>
      <c r="DWI136" s="1"/>
      <c r="DWJ136" s="1"/>
      <c r="DWK136" s="1"/>
      <c r="DWL136" s="1"/>
      <c r="DWM136" s="1"/>
      <c r="DWN136" s="1"/>
      <c r="DWO136" s="1"/>
      <c r="DWP136" s="1"/>
      <c r="DWQ136" s="1"/>
      <c r="DWR136" s="1"/>
      <c r="DWS136" s="1"/>
      <c r="DWT136" s="1"/>
      <c r="DWU136" s="1"/>
      <c r="DWV136" s="1"/>
      <c r="DWW136" s="1"/>
      <c r="DWX136" s="1"/>
      <c r="DWY136" s="1"/>
      <c r="DWZ136" s="1"/>
      <c r="DXA136" s="1"/>
      <c r="DXB136" s="1"/>
      <c r="DXC136" s="1"/>
      <c r="DXD136" s="1"/>
      <c r="DXE136" s="1"/>
      <c r="DXF136" s="1"/>
      <c r="DXG136" s="1"/>
      <c r="DXH136" s="1"/>
      <c r="DXI136" s="1"/>
      <c r="DXJ136" s="1"/>
      <c r="DXK136" s="1"/>
      <c r="DXL136" s="1"/>
      <c r="DXM136" s="1"/>
      <c r="DXN136" s="1"/>
      <c r="DXO136" s="1"/>
      <c r="DXP136" s="1"/>
      <c r="DXQ136" s="1"/>
      <c r="DXR136" s="1"/>
      <c r="DXS136" s="1"/>
      <c r="DXT136" s="1"/>
      <c r="DXU136" s="1"/>
      <c r="DXV136" s="1"/>
      <c r="DXW136" s="1"/>
      <c r="DXX136" s="1"/>
      <c r="DXY136" s="1"/>
      <c r="DXZ136" s="1"/>
      <c r="DYA136" s="1"/>
      <c r="DYB136" s="1"/>
      <c r="DYC136" s="1"/>
      <c r="DYD136" s="1"/>
      <c r="DYE136" s="1"/>
      <c r="DYF136" s="1"/>
      <c r="DYG136" s="1"/>
      <c r="DYH136" s="1"/>
      <c r="DYI136" s="1"/>
      <c r="DYJ136" s="1"/>
      <c r="DYK136" s="1"/>
      <c r="DYL136" s="1"/>
      <c r="DYM136" s="1"/>
      <c r="DYN136" s="1"/>
      <c r="DYO136" s="1"/>
      <c r="DYP136" s="1"/>
      <c r="DYQ136" s="1"/>
      <c r="DYR136" s="1"/>
      <c r="DYS136" s="1"/>
      <c r="DYT136" s="1"/>
      <c r="DYU136" s="1"/>
      <c r="DYV136" s="1"/>
      <c r="DYW136" s="1"/>
      <c r="DYX136" s="1"/>
      <c r="DYY136" s="1"/>
      <c r="DYZ136" s="1"/>
      <c r="DZA136" s="1"/>
      <c r="DZB136" s="1"/>
      <c r="DZC136" s="1"/>
      <c r="DZD136" s="1"/>
      <c r="DZE136" s="1"/>
      <c r="DZF136" s="1"/>
      <c r="DZG136" s="1"/>
      <c r="DZH136" s="1"/>
      <c r="DZI136" s="1"/>
      <c r="DZJ136" s="1"/>
      <c r="DZK136" s="1"/>
      <c r="DZL136" s="1"/>
      <c r="DZM136" s="1"/>
      <c r="DZN136" s="1"/>
      <c r="DZO136" s="1"/>
      <c r="DZP136" s="1"/>
      <c r="DZQ136" s="1"/>
      <c r="DZR136" s="1"/>
      <c r="DZS136" s="1"/>
      <c r="DZT136" s="1"/>
      <c r="DZU136" s="1"/>
      <c r="DZV136" s="1"/>
      <c r="DZW136" s="1"/>
      <c r="DZX136" s="1"/>
      <c r="DZY136" s="1"/>
      <c r="DZZ136" s="1"/>
      <c r="EAA136" s="1"/>
      <c r="EAB136" s="1"/>
      <c r="EAC136" s="1"/>
      <c r="EAD136" s="1"/>
      <c r="EAE136" s="1"/>
      <c r="EAF136" s="1"/>
      <c r="EAG136" s="1"/>
      <c r="EAH136" s="1"/>
      <c r="EAI136" s="1"/>
      <c r="EAJ136" s="1"/>
      <c r="EAK136" s="1"/>
      <c r="EAL136" s="1"/>
      <c r="EAM136" s="1"/>
      <c r="EAN136" s="1"/>
      <c r="EAO136" s="1"/>
      <c r="EAP136" s="1"/>
      <c r="EAQ136" s="1"/>
      <c r="EAR136" s="1"/>
      <c r="EAS136" s="1"/>
      <c r="EAT136" s="1"/>
      <c r="EAU136" s="1"/>
      <c r="EAV136" s="1"/>
      <c r="EAW136" s="1"/>
      <c r="EAX136" s="1"/>
      <c r="EAY136" s="1"/>
      <c r="EAZ136" s="1"/>
      <c r="EBA136" s="1"/>
      <c r="EBB136" s="1"/>
      <c r="EBC136" s="1"/>
      <c r="EBD136" s="1"/>
      <c r="EBE136" s="1"/>
      <c r="EBF136" s="1"/>
      <c r="EBG136" s="1"/>
      <c r="EBH136" s="1"/>
      <c r="EBI136" s="1"/>
      <c r="EBJ136" s="1"/>
      <c r="EBK136" s="1"/>
      <c r="EBL136" s="1"/>
      <c r="EBM136" s="1"/>
      <c r="EBN136" s="1"/>
      <c r="EBO136" s="1"/>
      <c r="EBP136" s="1"/>
      <c r="EBQ136" s="1"/>
      <c r="EBR136" s="1"/>
      <c r="EBS136" s="1"/>
      <c r="EBT136" s="1"/>
      <c r="EBU136" s="1"/>
      <c r="EBV136" s="1"/>
      <c r="EBW136" s="1"/>
      <c r="EBX136" s="1"/>
      <c r="EBY136" s="1"/>
      <c r="EBZ136" s="1"/>
      <c r="ECA136" s="1"/>
      <c r="ECB136" s="1"/>
      <c r="ECC136" s="1"/>
      <c r="ECD136" s="1"/>
      <c r="ECE136" s="1"/>
      <c r="ECF136" s="1"/>
      <c r="ECG136" s="1"/>
      <c r="ECH136" s="1"/>
      <c r="ECI136" s="1"/>
      <c r="ECJ136" s="1"/>
      <c r="ECK136" s="1"/>
      <c r="ECL136" s="1"/>
      <c r="ECM136" s="1"/>
      <c r="ECN136" s="1"/>
      <c r="ECO136" s="1"/>
      <c r="ECP136" s="1"/>
      <c r="ECQ136" s="1"/>
      <c r="ECR136" s="1"/>
      <c r="ECS136" s="1"/>
      <c r="ECT136" s="1"/>
      <c r="ECU136" s="1"/>
      <c r="ECV136" s="1"/>
      <c r="ECW136" s="1"/>
      <c r="ECX136" s="1"/>
      <c r="ECY136" s="1"/>
      <c r="ECZ136" s="1"/>
      <c r="EDA136" s="1"/>
      <c r="EDB136" s="1"/>
      <c r="EDC136" s="1"/>
      <c r="EDD136" s="1"/>
      <c r="EDE136" s="1"/>
      <c r="EDF136" s="1"/>
      <c r="EDG136" s="1"/>
      <c r="EDH136" s="1"/>
      <c r="EDI136" s="1"/>
      <c r="EDJ136" s="1"/>
      <c r="EDK136" s="1"/>
      <c r="EDL136" s="1"/>
      <c r="EDM136" s="1"/>
      <c r="EDN136" s="1"/>
      <c r="EDO136" s="1"/>
      <c r="EDP136" s="1"/>
      <c r="EDQ136" s="1"/>
      <c r="EDR136" s="1"/>
      <c r="EDS136" s="1"/>
      <c r="EDT136" s="1"/>
      <c r="EDU136" s="1"/>
      <c r="EDV136" s="1"/>
      <c r="EDW136" s="1"/>
      <c r="EDX136" s="1"/>
      <c r="EDY136" s="1"/>
      <c r="EDZ136" s="1"/>
      <c r="EEA136" s="1"/>
      <c r="EEB136" s="1"/>
      <c r="EEC136" s="1"/>
      <c r="EED136" s="1"/>
      <c r="EEE136" s="1"/>
      <c r="EEF136" s="1"/>
      <c r="EEG136" s="1"/>
      <c r="EEH136" s="1"/>
      <c r="EEI136" s="1"/>
      <c r="EEJ136" s="1"/>
      <c r="EEK136" s="1"/>
      <c r="EEL136" s="1"/>
      <c r="EEM136" s="1"/>
      <c r="EEN136" s="1"/>
      <c r="EEO136" s="1"/>
      <c r="EEP136" s="1"/>
      <c r="EEQ136" s="1"/>
      <c r="EER136" s="1"/>
      <c r="EES136" s="1"/>
      <c r="EET136" s="1"/>
      <c r="EEU136" s="1"/>
      <c r="EEV136" s="1"/>
      <c r="EEW136" s="1"/>
      <c r="EEX136" s="1"/>
      <c r="EEY136" s="1"/>
      <c r="EEZ136" s="1"/>
      <c r="EFA136" s="1"/>
      <c r="EFB136" s="1"/>
      <c r="EFC136" s="1"/>
      <c r="EFD136" s="1"/>
      <c r="EFE136" s="1"/>
      <c r="EFF136" s="1"/>
      <c r="EFG136" s="1"/>
      <c r="EFH136" s="1"/>
      <c r="EFI136" s="1"/>
      <c r="EFJ136" s="1"/>
      <c r="EFK136" s="1"/>
      <c r="EFL136" s="1"/>
      <c r="EFM136" s="1"/>
      <c r="EFN136" s="1"/>
      <c r="EFO136" s="1"/>
      <c r="EFP136" s="1"/>
      <c r="EFQ136" s="1"/>
      <c r="EFR136" s="1"/>
      <c r="EFS136" s="1"/>
      <c r="EFT136" s="1"/>
      <c r="EFU136" s="1"/>
      <c r="EFV136" s="1"/>
      <c r="EFW136" s="1"/>
      <c r="EFX136" s="1"/>
      <c r="EFY136" s="1"/>
      <c r="EFZ136" s="1"/>
      <c r="EGA136" s="1"/>
      <c r="EGB136" s="1"/>
      <c r="EGC136" s="1"/>
      <c r="EGD136" s="1"/>
      <c r="EGE136" s="1"/>
      <c r="EGF136" s="1"/>
      <c r="EGG136" s="1"/>
      <c r="EGH136" s="1"/>
      <c r="EGI136" s="1"/>
      <c r="EGJ136" s="1"/>
      <c r="EGK136" s="1"/>
      <c r="EGL136" s="1"/>
      <c r="EGM136" s="1"/>
      <c r="EGN136" s="1"/>
      <c r="EGO136" s="1"/>
      <c r="EGP136" s="1"/>
      <c r="EGQ136" s="1"/>
      <c r="EGR136" s="1"/>
      <c r="EGS136" s="1"/>
      <c r="EGT136" s="1"/>
      <c r="EGU136" s="1"/>
      <c r="EGV136" s="1"/>
      <c r="EGW136" s="1"/>
      <c r="EGX136" s="1"/>
      <c r="EGY136" s="1"/>
      <c r="EGZ136" s="1"/>
      <c r="EHA136" s="1"/>
      <c r="EHB136" s="1"/>
      <c r="EHC136" s="1"/>
      <c r="EHD136" s="1"/>
      <c r="EHE136" s="1"/>
      <c r="EHF136" s="1"/>
      <c r="EHG136" s="1"/>
      <c r="EHH136" s="1"/>
      <c r="EHI136" s="1"/>
      <c r="EHJ136" s="1"/>
      <c r="EHK136" s="1"/>
      <c r="EHL136" s="1"/>
      <c r="EHM136" s="1"/>
      <c r="EHN136" s="1"/>
      <c r="EHO136" s="1"/>
      <c r="EHP136" s="1"/>
      <c r="EHQ136" s="1"/>
      <c r="EHR136" s="1"/>
      <c r="EHS136" s="1"/>
      <c r="EHT136" s="1"/>
      <c r="EHU136" s="1"/>
      <c r="EHV136" s="1"/>
      <c r="EHW136" s="1"/>
      <c r="EHX136" s="1"/>
      <c r="EHY136" s="1"/>
      <c r="EHZ136" s="1"/>
      <c r="EIA136" s="1"/>
      <c r="EIB136" s="1"/>
      <c r="EIC136" s="1"/>
      <c r="EID136" s="1"/>
      <c r="EIE136" s="1"/>
      <c r="EIF136" s="1"/>
      <c r="EIG136" s="1"/>
      <c r="EIH136" s="1"/>
      <c r="EII136" s="1"/>
      <c r="EIJ136" s="1"/>
      <c r="EIK136" s="1"/>
      <c r="EIL136" s="1"/>
      <c r="EIM136" s="1"/>
      <c r="EIN136" s="1"/>
      <c r="EIO136" s="1"/>
      <c r="EIP136" s="1"/>
      <c r="EIQ136" s="1"/>
      <c r="EIR136" s="1"/>
      <c r="EIS136" s="1"/>
      <c r="EIT136" s="1"/>
      <c r="EIU136" s="1"/>
      <c r="EIV136" s="1"/>
      <c r="EIW136" s="1"/>
      <c r="EIX136" s="1"/>
      <c r="EIY136" s="1"/>
      <c r="EIZ136" s="1"/>
      <c r="EJA136" s="1"/>
      <c r="EJB136" s="1"/>
      <c r="EJC136" s="1"/>
      <c r="EJD136" s="1"/>
      <c r="EJE136" s="1"/>
      <c r="EJF136" s="1"/>
      <c r="EJG136" s="1"/>
      <c r="EJH136" s="1"/>
      <c r="EJI136" s="1"/>
      <c r="EJJ136" s="1"/>
      <c r="EJK136" s="1"/>
      <c r="EJL136" s="1"/>
      <c r="EJM136" s="1"/>
      <c r="EJN136" s="1"/>
      <c r="EJO136" s="1"/>
      <c r="EJP136" s="1"/>
      <c r="EJQ136" s="1"/>
      <c r="EJR136" s="1"/>
      <c r="EJS136" s="1"/>
      <c r="EJT136" s="1"/>
      <c r="EJU136" s="1"/>
      <c r="EJV136" s="1"/>
      <c r="EJW136" s="1"/>
      <c r="EJX136" s="1"/>
      <c r="EJY136" s="1"/>
      <c r="EJZ136" s="1"/>
      <c r="EKA136" s="1"/>
      <c r="EKB136" s="1"/>
      <c r="EKC136" s="1"/>
      <c r="EKD136" s="1"/>
      <c r="EKE136" s="1"/>
      <c r="EKF136" s="1"/>
      <c r="EKG136" s="1"/>
      <c r="EKH136" s="1"/>
      <c r="EKI136" s="1"/>
      <c r="EKJ136" s="1"/>
      <c r="EKK136" s="1"/>
      <c r="EKL136" s="1"/>
      <c r="EKM136" s="1"/>
      <c r="EKN136" s="1"/>
      <c r="EKO136" s="1"/>
      <c r="EKP136" s="1"/>
      <c r="EKQ136" s="1"/>
      <c r="EKR136" s="1"/>
      <c r="EKS136" s="1"/>
      <c r="EKT136" s="1"/>
      <c r="EKU136" s="1"/>
      <c r="EKV136" s="1"/>
      <c r="EKW136" s="1"/>
      <c r="EKX136" s="1"/>
      <c r="EKY136" s="1"/>
      <c r="EKZ136" s="1"/>
      <c r="ELA136" s="1"/>
      <c r="ELB136" s="1"/>
      <c r="ELC136" s="1"/>
      <c r="ELD136" s="1"/>
      <c r="ELE136" s="1"/>
      <c r="ELF136" s="1"/>
      <c r="ELG136" s="1"/>
      <c r="ELH136" s="1"/>
      <c r="ELI136" s="1"/>
      <c r="ELJ136" s="1"/>
      <c r="ELK136" s="1"/>
      <c r="ELL136" s="1"/>
      <c r="ELM136" s="1"/>
      <c r="ELN136" s="1"/>
      <c r="ELO136" s="1"/>
      <c r="ELP136" s="1"/>
      <c r="ELQ136" s="1"/>
      <c r="ELR136" s="1"/>
      <c r="ELS136" s="1"/>
      <c r="ELT136" s="1"/>
      <c r="ELU136" s="1"/>
      <c r="ELV136" s="1"/>
      <c r="ELW136" s="1"/>
      <c r="ELX136" s="1"/>
      <c r="ELY136" s="1"/>
      <c r="ELZ136" s="1"/>
      <c r="EMA136" s="1"/>
      <c r="EMB136" s="1"/>
      <c r="EMC136" s="1"/>
      <c r="EMD136" s="1"/>
      <c r="EME136" s="1"/>
      <c r="EMF136" s="1"/>
      <c r="EMG136" s="1"/>
      <c r="EMH136" s="1"/>
      <c r="EMI136" s="1"/>
      <c r="EMJ136" s="1"/>
      <c r="EMK136" s="1"/>
      <c r="EML136" s="1"/>
      <c r="EMM136" s="1"/>
      <c r="EMN136" s="1"/>
      <c r="EMO136" s="1"/>
      <c r="EMP136" s="1"/>
      <c r="EMQ136" s="1"/>
      <c r="EMR136" s="1"/>
      <c r="EMS136" s="1"/>
      <c r="EMT136" s="1"/>
      <c r="EMU136" s="1"/>
      <c r="EMV136" s="1"/>
      <c r="EMW136" s="1"/>
      <c r="EMX136" s="1"/>
      <c r="EMY136" s="1"/>
      <c r="EMZ136" s="1"/>
      <c r="ENA136" s="1"/>
      <c r="ENB136" s="1"/>
      <c r="ENC136" s="1"/>
      <c r="END136" s="1"/>
      <c r="ENE136" s="1"/>
      <c r="ENF136" s="1"/>
      <c r="ENG136" s="1"/>
      <c r="ENH136" s="1"/>
      <c r="ENI136" s="1"/>
      <c r="ENJ136" s="1"/>
      <c r="ENK136" s="1"/>
      <c r="ENL136" s="1"/>
      <c r="ENM136" s="1"/>
      <c r="ENN136" s="1"/>
      <c r="ENO136" s="1"/>
      <c r="ENP136" s="1"/>
      <c r="ENQ136" s="1"/>
      <c r="ENR136" s="1"/>
      <c r="ENS136" s="1"/>
      <c r="ENT136" s="1"/>
      <c r="ENU136" s="1"/>
      <c r="ENV136" s="1"/>
      <c r="ENW136" s="1"/>
      <c r="ENX136" s="1"/>
      <c r="ENY136" s="1"/>
      <c r="ENZ136" s="1"/>
      <c r="EOA136" s="1"/>
      <c r="EOB136" s="1"/>
      <c r="EOC136" s="1"/>
      <c r="EOD136" s="1"/>
      <c r="EOE136" s="1"/>
      <c r="EOF136" s="1"/>
      <c r="EOG136" s="1"/>
      <c r="EOH136" s="1"/>
      <c r="EOI136" s="1"/>
      <c r="EOJ136" s="1"/>
      <c r="EOK136" s="1"/>
      <c r="EOL136" s="1"/>
      <c r="EOM136" s="1"/>
      <c r="EON136" s="1"/>
      <c r="EOO136" s="1"/>
      <c r="EOP136" s="1"/>
      <c r="EOQ136" s="1"/>
      <c r="EOR136" s="1"/>
      <c r="EOS136" s="1"/>
      <c r="EOT136" s="1"/>
      <c r="EOU136" s="1"/>
      <c r="EOV136" s="1"/>
      <c r="EOW136" s="1"/>
      <c r="EOX136" s="1"/>
      <c r="EOY136" s="1"/>
      <c r="EOZ136" s="1"/>
      <c r="EPA136" s="1"/>
      <c r="EPB136" s="1"/>
      <c r="EPC136" s="1"/>
      <c r="EPD136" s="1"/>
      <c r="EPE136" s="1"/>
      <c r="EPF136" s="1"/>
      <c r="EPG136" s="1"/>
      <c r="EPH136" s="1"/>
      <c r="EPI136" s="1"/>
      <c r="EPJ136" s="1"/>
      <c r="EPK136" s="1"/>
      <c r="EPL136" s="1"/>
      <c r="EPM136" s="1"/>
      <c r="EPN136" s="1"/>
      <c r="EPO136" s="1"/>
      <c r="EPP136" s="1"/>
      <c r="EPQ136" s="1"/>
      <c r="EPR136" s="1"/>
      <c r="EPS136" s="1"/>
      <c r="EPT136" s="1"/>
      <c r="EPU136" s="1"/>
      <c r="EPV136" s="1"/>
      <c r="EPW136" s="1"/>
      <c r="EPX136" s="1"/>
      <c r="EPY136" s="1"/>
      <c r="EPZ136" s="1"/>
      <c r="EQA136" s="1"/>
      <c r="EQB136" s="1"/>
      <c r="EQC136" s="1"/>
      <c r="EQD136" s="1"/>
      <c r="EQE136" s="1"/>
      <c r="EQF136" s="1"/>
      <c r="EQG136" s="1"/>
      <c r="EQH136" s="1"/>
      <c r="EQI136" s="1"/>
      <c r="EQJ136" s="1"/>
      <c r="EQK136" s="1"/>
      <c r="EQL136" s="1"/>
      <c r="EQM136" s="1"/>
      <c r="EQN136" s="1"/>
      <c r="EQO136" s="1"/>
      <c r="EQP136" s="1"/>
      <c r="EQQ136" s="1"/>
      <c r="EQR136" s="1"/>
      <c r="EQS136" s="1"/>
      <c r="EQT136" s="1"/>
      <c r="EQU136" s="1"/>
      <c r="EQV136" s="1"/>
      <c r="EQW136" s="1"/>
      <c r="EQX136" s="1"/>
      <c r="EQY136" s="1"/>
      <c r="EQZ136" s="1"/>
      <c r="ERA136" s="1"/>
      <c r="ERB136" s="1"/>
      <c r="ERC136" s="1"/>
      <c r="ERD136" s="1"/>
      <c r="ERE136" s="1"/>
      <c r="ERF136" s="1"/>
      <c r="ERG136" s="1"/>
      <c r="ERH136" s="1"/>
      <c r="ERI136" s="1"/>
      <c r="ERJ136" s="1"/>
      <c r="ERK136" s="1"/>
      <c r="ERL136" s="1"/>
      <c r="ERM136" s="1"/>
      <c r="ERN136" s="1"/>
      <c r="ERO136" s="1"/>
      <c r="ERP136" s="1"/>
      <c r="ERQ136" s="1"/>
      <c r="ERR136" s="1"/>
      <c r="ERS136" s="1"/>
      <c r="ERT136" s="1"/>
      <c r="ERU136" s="1"/>
      <c r="ERV136" s="1"/>
      <c r="ERW136" s="1"/>
      <c r="ERX136" s="1"/>
      <c r="ERY136" s="1"/>
      <c r="ERZ136" s="1"/>
      <c r="ESA136" s="1"/>
      <c r="ESB136" s="1"/>
      <c r="ESC136" s="1"/>
      <c r="ESD136" s="1"/>
      <c r="ESE136" s="1"/>
      <c r="ESF136" s="1"/>
      <c r="ESG136" s="1"/>
      <c r="ESH136" s="1"/>
      <c r="ESI136" s="1"/>
      <c r="ESJ136" s="1"/>
      <c r="ESK136" s="1"/>
      <c r="ESL136" s="1"/>
      <c r="ESM136" s="1"/>
      <c r="ESN136" s="1"/>
      <c r="ESO136" s="1"/>
      <c r="ESP136" s="1"/>
      <c r="ESQ136" s="1"/>
      <c r="ESR136" s="1"/>
      <c r="ESS136" s="1"/>
      <c r="EST136" s="1"/>
      <c r="ESU136" s="1"/>
      <c r="ESV136" s="1"/>
      <c r="ESW136" s="1"/>
      <c r="ESX136" s="1"/>
      <c r="ESY136" s="1"/>
      <c r="ESZ136" s="1"/>
      <c r="ETA136" s="1"/>
      <c r="ETB136" s="1"/>
      <c r="ETC136" s="1"/>
      <c r="ETD136" s="1"/>
      <c r="ETE136" s="1"/>
      <c r="ETF136" s="1"/>
      <c r="ETG136" s="1"/>
      <c r="ETH136" s="1"/>
      <c r="ETI136" s="1"/>
      <c r="ETJ136" s="1"/>
      <c r="ETK136" s="1"/>
      <c r="ETL136" s="1"/>
      <c r="ETM136" s="1"/>
      <c r="ETN136" s="1"/>
      <c r="ETO136" s="1"/>
      <c r="ETP136" s="1"/>
      <c r="ETQ136" s="1"/>
      <c r="ETR136" s="1"/>
      <c r="ETS136" s="1"/>
      <c r="ETT136" s="1"/>
      <c r="ETU136" s="1"/>
      <c r="ETV136" s="1"/>
      <c r="ETW136" s="1"/>
      <c r="ETX136" s="1"/>
      <c r="ETY136" s="1"/>
      <c r="ETZ136" s="1"/>
      <c r="EUA136" s="1"/>
      <c r="EUB136" s="1"/>
      <c r="EUC136" s="1"/>
      <c r="EUD136" s="1"/>
      <c r="EUE136" s="1"/>
      <c r="EUF136" s="1"/>
      <c r="EUG136" s="1"/>
      <c r="EUH136" s="1"/>
      <c r="EUI136" s="1"/>
      <c r="EUJ136" s="1"/>
      <c r="EUK136" s="1"/>
      <c r="EUL136" s="1"/>
      <c r="EUM136" s="1"/>
      <c r="EUN136" s="1"/>
      <c r="EUO136" s="1"/>
      <c r="EUP136" s="1"/>
      <c r="EUQ136" s="1"/>
      <c r="EUR136" s="1"/>
      <c r="EUS136" s="1"/>
      <c r="EUT136" s="1"/>
      <c r="EUU136" s="1"/>
      <c r="EUV136" s="1"/>
      <c r="EUW136" s="1"/>
      <c r="EUX136" s="1"/>
      <c r="EUY136" s="1"/>
      <c r="EUZ136" s="1"/>
      <c r="EVA136" s="1"/>
      <c r="EVB136" s="1"/>
      <c r="EVC136" s="1"/>
      <c r="EVD136" s="1"/>
      <c r="EVE136" s="1"/>
      <c r="EVF136" s="1"/>
      <c r="EVG136" s="1"/>
      <c r="EVH136" s="1"/>
      <c r="EVI136" s="1"/>
      <c r="EVJ136" s="1"/>
      <c r="EVK136" s="1"/>
      <c r="EVL136" s="1"/>
      <c r="EVM136" s="1"/>
      <c r="EVN136" s="1"/>
      <c r="EVO136" s="1"/>
      <c r="EVP136" s="1"/>
      <c r="EVQ136" s="1"/>
      <c r="EVR136" s="1"/>
      <c r="EVS136" s="1"/>
      <c r="EVT136" s="1"/>
      <c r="EVU136" s="1"/>
      <c r="EVV136" s="1"/>
      <c r="EVW136" s="1"/>
      <c r="EVX136" s="1"/>
      <c r="EVY136" s="1"/>
      <c r="EVZ136" s="1"/>
      <c r="EWA136" s="1"/>
      <c r="EWB136" s="1"/>
      <c r="EWC136" s="1"/>
      <c r="EWD136" s="1"/>
      <c r="EWE136" s="1"/>
      <c r="EWF136" s="1"/>
      <c r="EWG136" s="1"/>
      <c r="EWH136" s="1"/>
      <c r="EWI136" s="1"/>
      <c r="EWJ136" s="1"/>
      <c r="EWK136" s="1"/>
      <c r="EWL136" s="1"/>
      <c r="EWM136" s="1"/>
      <c r="EWN136" s="1"/>
      <c r="EWO136" s="1"/>
      <c r="EWP136" s="1"/>
      <c r="EWQ136" s="1"/>
      <c r="EWR136" s="1"/>
      <c r="EWS136" s="1"/>
      <c r="EWT136" s="1"/>
      <c r="EWU136" s="1"/>
      <c r="EWV136" s="1"/>
      <c r="EWW136" s="1"/>
      <c r="EWX136" s="1"/>
      <c r="EWY136" s="1"/>
      <c r="EWZ136" s="1"/>
      <c r="EXA136" s="1"/>
      <c r="EXB136" s="1"/>
      <c r="EXC136" s="1"/>
      <c r="EXD136" s="1"/>
      <c r="EXE136" s="1"/>
      <c r="EXF136" s="1"/>
      <c r="EXG136" s="1"/>
      <c r="EXH136" s="1"/>
      <c r="EXI136" s="1"/>
      <c r="EXJ136" s="1"/>
      <c r="EXK136" s="1"/>
      <c r="EXL136" s="1"/>
      <c r="EXM136" s="1"/>
      <c r="EXN136" s="1"/>
      <c r="EXO136" s="1"/>
      <c r="EXP136" s="1"/>
      <c r="EXQ136" s="1"/>
      <c r="EXR136" s="1"/>
      <c r="EXS136" s="1"/>
      <c r="EXT136" s="1"/>
      <c r="EXU136" s="1"/>
      <c r="EXV136" s="1"/>
      <c r="EXW136" s="1"/>
      <c r="EXX136" s="1"/>
      <c r="EXY136" s="1"/>
      <c r="EXZ136" s="1"/>
      <c r="EYA136" s="1"/>
      <c r="EYB136" s="1"/>
      <c r="EYC136" s="1"/>
      <c r="EYD136" s="1"/>
      <c r="EYE136" s="1"/>
      <c r="EYF136" s="1"/>
      <c r="EYG136" s="1"/>
      <c r="EYH136" s="1"/>
      <c r="EYI136" s="1"/>
      <c r="EYJ136" s="1"/>
      <c r="EYK136" s="1"/>
      <c r="EYL136" s="1"/>
      <c r="EYM136" s="1"/>
      <c r="EYN136" s="1"/>
      <c r="EYO136" s="1"/>
      <c r="EYP136" s="1"/>
      <c r="EYQ136" s="1"/>
      <c r="EYR136" s="1"/>
      <c r="EYS136" s="1"/>
      <c r="EYT136" s="1"/>
      <c r="EYU136" s="1"/>
      <c r="EYV136" s="1"/>
      <c r="EYW136" s="1"/>
      <c r="EYX136" s="1"/>
      <c r="EYY136" s="1"/>
      <c r="EYZ136" s="1"/>
      <c r="EZA136" s="1"/>
      <c r="EZB136" s="1"/>
      <c r="EZC136" s="1"/>
      <c r="EZD136" s="1"/>
      <c r="EZE136" s="1"/>
      <c r="EZF136" s="1"/>
      <c r="EZG136" s="1"/>
      <c r="EZH136" s="1"/>
      <c r="EZI136" s="1"/>
      <c r="EZJ136" s="1"/>
      <c r="EZK136" s="1"/>
      <c r="EZL136" s="1"/>
      <c r="EZM136" s="1"/>
      <c r="EZN136" s="1"/>
      <c r="EZO136" s="1"/>
      <c r="EZP136" s="1"/>
      <c r="EZQ136" s="1"/>
      <c r="EZR136" s="1"/>
      <c r="EZS136" s="1"/>
      <c r="EZT136" s="1"/>
      <c r="EZU136" s="1"/>
      <c r="EZV136" s="1"/>
      <c r="EZW136" s="1"/>
      <c r="EZX136" s="1"/>
      <c r="EZY136" s="1"/>
      <c r="EZZ136" s="1"/>
      <c r="FAA136" s="1"/>
      <c r="FAB136" s="1"/>
      <c r="FAC136" s="1"/>
      <c r="FAD136" s="1"/>
      <c r="FAE136" s="1"/>
      <c r="FAF136" s="1"/>
      <c r="FAG136" s="1"/>
      <c r="FAH136" s="1"/>
      <c r="FAI136" s="1"/>
      <c r="FAJ136" s="1"/>
      <c r="FAK136" s="1"/>
      <c r="FAL136" s="1"/>
      <c r="FAM136" s="1"/>
      <c r="FAN136" s="1"/>
      <c r="FAO136" s="1"/>
      <c r="FAP136" s="1"/>
      <c r="FAQ136" s="1"/>
      <c r="FAR136" s="1"/>
      <c r="FAS136" s="1"/>
      <c r="FAT136" s="1"/>
      <c r="FAU136" s="1"/>
      <c r="FAV136" s="1"/>
      <c r="FAW136" s="1"/>
      <c r="FAX136" s="1"/>
      <c r="FAY136" s="1"/>
      <c r="FAZ136" s="1"/>
      <c r="FBA136" s="1"/>
      <c r="FBB136" s="1"/>
      <c r="FBC136" s="1"/>
      <c r="FBD136" s="1"/>
      <c r="FBE136" s="1"/>
      <c r="FBF136" s="1"/>
      <c r="FBG136" s="1"/>
      <c r="FBH136" s="1"/>
      <c r="FBI136" s="1"/>
      <c r="FBJ136" s="1"/>
      <c r="FBK136" s="1"/>
      <c r="FBL136" s="1"/>
      <c r="FBM136" s="1"/>
      <c r="FBN136" s="1"/>
      <c r="FBO136" s="1"/>
      <c r="FBP136" s="1"/>
      <c r="FBQ136" s="1"/>
      <c r="FBR136" s="1"/>
      <c r="FBS136" s="1"/>
      <c r="FBT136" s="1"/>
      <c r="FBU136" s="1"/>
      <c r="FBV136" s="1"/>
      <c r="FBW136" s="1"/>
      <c r="FBX136" s="1"/>
      <c r="FBY136" s="1"/>
      <c r="FBZ136" s="1"/>
      <c r="FCA136" s="1"/>
      <c r="FCB136" s="1"/>
      <c r="FCC136" s="1"/>
      <c r="FCD136" s="1"/>
      <c r="FCE136" s="1"/>
      <c r="FCF136" s="1"/>
      <c r="FCG136" s="1"/>
      <c r="FCH136" s="1"/>
      <c r="FCI136" s="1"/>
      <c r="FCJ136" s="1"/>
      <c r="FCK136" s="1"/>
      <c r="FCL136" s="1"/>
      <c r="FCM136" s="1"/>
      <c r="FCN136" s="1"/>
      <c r="FCO136" s="1"/>
      <c r="FCP136" s="1"/>
      <c r="FCQ136" s="1"/>
      <c r="FCR136" s="1"/>
      <c r="FCS136" s="1"/>
      <c r="FCT136" s="1"/>
      <c r="FCU136" s="1"/>
      <c r="FCV136" s="1"/>
      <c r="FCW136" s="1"/>
      <c r="FCX136" s="1"/>
      <c r="FCY136" s="1"/>
      <c r="FCZ136" s="1"/>
      <c r="FDA136" s="1"/>
      <c r="FDB136" s="1"/>
      <c r="FDC136" s="1"/>
      <c r="FDD136" s="1"/>
      <c r="FDE136" s="1"/>
      <c r="FDF136" s="1"/>
      <c r="FDG136" s="1"/>
      <c r="FDH136" s="1"/>
      <c r="FDI136" s="1"/>
      <c r="FDJ136" s="1"/>
      <c r="FDK136" s="1"/>
      <c r="FDL136" s="1"/>
      <c r="FDM136" s="1"/>
      <c r="FDN136" s="1"/>
      <c r="FDO136" s="1"/>
      <c r="FDP136" s="1"/>
      <c r="FDQ136" s="1"/>
      <c r="FDR136" s="1"/>
      <c r="FDS136" s="1"/>
      <c r="FDT136" s="1"/>
      <c r="FDU136" s="1"/>
      <c r="FDV136" s="1"/>
      <c r="FDW136" s="1"/>
      <c r="FDX136" s="1"/>
      <c r="FDY136" s="1"/>
      <c r="FDZ136" s="1"/>
      <c r="FEA136" s="1"/>
      <c r="FEB136" s="1"/>
      <c r="FEC136" s="1"/>
      <c r="FED136" s="1"/>
      <c r="FEE136" s="1"/>
      <c r="FEF136" s="1"/>
      <c r="FEG136" s="1"/>
      <c r="FEH136" s="1"/>
      <c r="FEI136" s="1"/>
      <c r="FEJ136" s="1"/>
      <c r="FEK136" s="1"/>
      <c r="FEL136" s="1"/>
      <c r="FEM136" s="1"/>
      <c r="FEN136" s="1"/>
      <c r="FEO136" s="1"/>
      <c r="FEP136" s="1"/>
      <c r="FEQ136" s="1"/>
      <c r="FER136" s="1"/>
      <c r="FES136" s="1"/>
      <c r="FET136" s="1"/>
      <c r="FEU136" s="1"/>
      <c r="FEV136" s="1"/>
      <c r="FEW136" s="1"/>
      <c r="FEX136" s="1"/>
      <c r="FEY136" s="1"/>
      <c r="FEZ136" s="1"/>
      <c r="FFA136" s="1"/>
      <c r="FFB136" s="1"/>
      <c r="FFC136" s="1"/>
      <c r="FFD136" s="1"/>
      <c r="FFE136" s="1"/>
      <c r="FFF136" s="1"/>
      <c r="FFG136" s="1"/>
      <c r="FFH136" s="1"/>
      <c r="FFI136" s="1"/>
      <c r="FFJ136" s="1"/>
      <c r="FFK136" s="1"/>
      <c r="FFL136" s="1"/>
      <c r="FFM136" s="1"/>
      <c r="FFN136" s="1"/>
      <c r="FFO136" s="1"/>
      <c r="FFP136" s="1"/>
      <c r="FFQ136" s="1"/>
      <c r="FFR136" s="1"/>
      <c r="FFS136" s="1"/>
      <c r="FFT136" s="1"/>
      <c r="FFU136" s="1"/>
      <c r="FFV136" s="1"/>
      <c r="FFW136" s="1"/>
      <c r="FFX136" s="1"/>
      <c r="FFY136" s="1"/>
      <c r="FFZ136" s="1"/>
      <c r="FGA136" s="1"/>
      <c r="FGB136" s="1"/>
      <c r="FGC136" s="1"/>
      <c r="FGD136" s="1"/>
      <c r="FGE136" s="1"/>
      <c r="FGF136" s="1"/>
      <c r="FGG136" s="1"/>
      <c r="FGH136" s="1"/>
      <c r="FGI136" s="1"/>
      <c r="FGJ136" s="1"/>
      <c r="FGK136" s="1"/>
      <c r="FGL136" s="1"/>
      <c r="FGM136" s="1"/>
      <c r="FGN136" s="1"/>
      <c r="FGO136" s="1"/>
      <c r="FGP136" s="1"/>
      <c r="FGQ136" s="1"/>
      <c r="FGR136" s="1"/>
      <c r="FGS136" s="1"/>
      <c r="FGT136" s="1"/>
      <c r="FGU136" s="1"/>
      <c r="FGV136" s="1"/>
      <c r="FGW136" s="1"/>
      <c r="FGX136" s="1"/>
      <c r="FGY136" s="1"/>
      <c r="FGZ136" s="1"/>
      <c r="FHA136" s="1"/>
      <c r="FHB136" s="1"/>
      <c r="FHC136" s="1"/>
      <c r="FHD136" s="1"/>
      <c r="FHE136" s="1"/>
      <c r="FHF136" s="1"/>
      <c r="FHG136" s="1"/>
      <c r="FHH136" s="1"/>
      <c r="FHI136" s="1"/>
      <c r="FHJ136" s="1"/>
      <c r="FHK136" s="1"/>
      <c r="FHL136" s="1"/>
      <c r="FHM136" s="1"/>
      <c r="FHN136" s="1"/>
      <c r="FHO136" s="1"/>
      <c r="FHP136" s="1"/>
      <c r="FHQ136" s="1"/>
      <c r="FHR136" s="1"/>
      <c r="FHS136" s="1"/>
      <c r="FHT136" s="1"/>
      <c r="FHU136" s="1"/>
      <c r="FHV136" s="1"/>
      <c r="FHW136" s="1"/>
      <c r="FHX136" s="1"/>
      <c r="FHY136" s="1"/>
      <c r="FHZ136" s="1"/>
      <c r="FIA136" s="1"/>
      <c r="FIB136" s="1"/>
      <c r="FIC136" s="1"/>
      <c r="FID136" s="1"/>
      <c r="FIE136" s="1"/>
      <c r="FIF136" s="1"/>
      <c r="FIG136" s="1"/>
      <c r="FIH136" s="1"/>
      <c r="FII136" s="1"/>
      <c r="FIJ136" s="1"/>
      <c r="FIK136" s="1"/>
      <c r="FIL136" s="1"/>
      <c r="FIM136" s="1"/>
      <c r="FIN136" s="1"/>
      <c r="FIO136" s="1"/>
      <c r="FIP136" s="1"/>
      <c r="FIQ136" s="1"/>
      <c r="FIR136" s="1"/>
      <c r="FIS136" s="1"/>
      <c r="FIT136" s="1"/>
      <c r="FIU136" s="1"/>
      <c r="FIV136" s="1"/>
      <c r="FIW136" s="1"/>
      <c r="FIX136" s="1"/>
      <c r="FIY136" s="1"/>
      <c r="FIZ136" s="1"/>
      <c r="FJA136" s="1"/>
      <c r="FJB136" s="1"/>
      <c r="FJC136" s="1"/>
      <c r="FJD136" s="1"/>
      <c r="FJE136" s="1"/>
      <c r="FJF136" s="1"/>
      <c r="FJG136" s="1"/>
      <c r="FJH136" s="1"/>
      <c r="FJI136" s="1"/>
      <c r="FJJ136" s="1"/>
      <c r="FJK136" s="1"/>
      <c r="FJL136" s="1"/>
      <c r="FJM136" s="1"/>
      <c r="FJN136" s="1"/>
      <c r="FJO136" s="1"/>
      <c r="FJP136" s="1"/>
      <c r="FJQ136" s="1"/>
      <c r="FJR136" s="1"/>
      <c r="FJS136" s="1"/>
      <c r="FJT136" s="1"/>
      <c r="FJU136" s="1"/>
      <c r="FJV136" s="1"/>
      <c r="FJW136" s="1"/>
      <c r="FJX136" s="1"/>
      <c r="FJY136" s="1"/>
      <c r="FJZ136" s="1"/>
      <c r="FKA136" s="1"/>
      <c r="FKB136" s="1"/>
      <c r="FKC136" s="1"/>
      <c r="FKD136" s="1"/>
      <c r="FKE136" s="1"/>
      <c r="FKF136" s="1"/>
      <c r="FKG136" s="1"/>
      <c r="FKH136" s="1"/>
      <c r="FKI136" s="1"/>
      <c r="FKJ136" s="1"/>
      <c r="FKK136" s="1"/>
      <c r="FKL136" s="1"/>
      <c r="FKM136" s="1"/>
      <c r="FKN136" s="1"/>
      <c r="FKO136" s="1"/>
      <c r="FKP136" s="1"/>
      <c r="FKQ136" s="1"/>
      <c r="FKR136" s="1"/>
      <c r="FKS136" s="1"/>
      <c r="FKT136" s="1"/>
      <c r="FKU136" s="1"/>
      <c r="FKV136" s="1"/>
      <c r="FKW136" s="1"/>
      <c r="FKX136" s="1"/>
      <c r="FKY136" s="1"/>
      <c r="FKZ136" s="1"/>
      <c r="FLA136" s="1"/>
      <c r="FLB136" s="1"/>
      <c r="FLC136" s="1"/>
      <c r="FLD136" s="1"/>
      <c r="FLE136" s="1"/>
      <c r="FLF136" s="1"/>
      <c r="FLG136" s="1"/>
      <c r="FLH136" s="1"/>
      <c r="FLI136" s="1"/>
      <c r="FLJ136" s="1"/>
      <c r="FLK136" s="1"/>
      <c r="FLL136" s="1"/>
      <c r="FLM136" s="1"/>
      <c r="FLN136" s="1"/>
      <c r="FLO136" s="1"/>
      <c r="FLP136" s="1"/>
      <c r="FLQ136" s="1"/>
      <c r="FLR136" s="1"/>
      <c r="FLS136" s="1"/>
      <c r="FLT136" s="1"/>
      <c r="FLU136" s="1"/>
      <c r="FLV136" s="1"/>
      <c r="FLW136" s="1"/>
      <c r="FLX136" s="1"/>
      <c r="FLY136" s="1"/>
      <c r="FLZ136" s="1"/>
      <c r="FMA136" s="1"/>
      <c r="FMB136" s="1"/>
      <c r="FMC136" s="1"/>
      <c r="FMD136" s="1"/>
      <c r="FME136" s="1"/>
      <c r="FMF136" s="1"/>
      <c r="FMG136" s="1"/>
      <c r="FMH136" s="1"/>
      <c r="FMI136" s="1"/>
      <c r="FMJ136" s="1"/>
      <c r="FMK136" s="1"/>
      <c r="FML136" s="1"/>
      <c r="FMM136" s="1"/>
      <c r="FMN136" s="1"/>
      <c r="FMO136" s="1"/>
      <c r="FMP136" s="1"/>
      <c r="FMQ136" s="1"/>
      <c r="FMR136" s="1"/>
      <c r="FMS136" s="1"/>
      <c r="FMT136" s="1"/>
      <c r="FMU136" s="1"/>
      <c r="FMV136" s="1"/>
      <c r="FMW136" s="1"/>
      <c r="FMX136" s="1"/>
      <c r="FMY136" s="1"/>
      <c r="FMZ136" s="1"/>
      <c r="FNA136" s="1"/>
      <c r="FNB136" s="1"/>
      <c r="FNC136" s="1"/>
      <c r="FND136" s="1"/>
      <c r="FNE136" s="1"/>
      <c r="FNF136" s="1"/>
      <c r="FNG136" s="1"/>
      <c r="FNH136" s="1"/>
      <c r="FNI136" s="1"/>
      <c r="FNJ136" s="1"/>
      <c r="FNK136" s="1"/>
      <c r="FNL136" s="1"/>
      <c r="FNM136" s="1"/>
      <c r="FNN136" s="1"/>
      <c r="FNO136" s="1"/>
      <c r="FNP136" s="1"/>
      <c r="FNQ136" s="1"/>
      <c r="FNR136" s="1"/>
      <c r="FNS136" s="1"/>
      <c r="FNT136" s="1"/>
      <c r="FNU136" s="1"/>
      <c r="FNV136" s="1"/>
      <c r="FNW136" s="1"/>
      <c r="FNX136" s="1"/>
      <c r="FNY136" s="1"/>
      <c r="FNZ136" s="1"/>
      <c r="FOA136" s="1"/>
      <c r="FOB136" s="1"/>
      <c r="FOC136" s="1"/>
      <c r="FOD136" s="1"/>
      <c r="FOE136" s="1"/>
      <c r="FOF136" s="1"/>
      <c r="FOG136" s="1"/>
      <c r="FOH136" s="1"/>
      <c r="FOI136" s="1"/>
      <c r="FOJ136" s="1"/>
      <c r="FOK136" s="1"/>
      <c r="FOL136" s="1"/>
      <c r="FOM136" s="1"/>
      <c r="FON136" s="1"/>
      <c r="FOO136" s="1"/>
      <c r="FOP136" s="1"/>
      <c r="FOQ136" s="1"/>
      <c r="FOR136" s="1"/>
      <c r="FOS136" s="1"/>
      <c r="FOT136" s="1"/>
      <c r="FOU136" s="1"/>
      <c r="FOV136" s="1"/>
      <c r="FOW136" s="1"/>
      <c r="FOX136" s="1"/>
      <c r="FOY136" s="1"/>
      <c r="FOZ136" s="1"/>
      <c r="FPA136" s="1"/>
      <c r="FPB136" s="1"/>
      <c r="FPC136" s="1"/>
      <c r="FPD136" s="1"/>
      <c r="FPE136" s="1"/>
      <c r="FPF136" s="1"/>
      <c r="FPG136" s="1"/>
      <c r="FPH136" s="1"/>
      <c r="FPI136" s="1"/>
      <c r="FPJ136" s="1"/>
      <c r="FPK136" s="1"/>
      <c r="FPL136" s="1"/>
      <c r="FPM136" s="1"/>
      <c r="FPN136" s="1"/>
      <c r="FPO136" s="1"/>
      <c r="FPP136" s="1"/>
      <c r="FPQ136" s="1"/>
      <c r="FPR136" s="1"/>
      <c r="FPS136" s="1"/>
      <c r="FPT136" s="1"/>
      <c r="FPU136" s="1"/>
      <c r="FPV136" s="1"/>
      <c r="FPW136" s="1"/>
      <c r="FPX136" s="1"/>
      <c r="FPY136" s="1"/>
      <c r="FPZ136" s="1"/>
      <c r="FQA136" s="1"/>
      <c r="FQB136" s="1"/>
      <c r="FQC136" s="1"/>
      <c r="FQD136" s="1"/>
      <c r="FQE136" s="1"/>
      <c r="FQF136" s="1"/>
      <c r="FQG136" s="1"/>
      <c r="FQH136" s="1"/>
      <c r="FQI136" s="1"/>
      <c r="FQJ136" s="1"/>
      <c r="FQK136" s="1"/>
      <c r="FQL136" s="1"/>
      <c r="FQM136" s="1"/>
      <c r="FQN136" s="1"/>
      <c r="FQO136" s="1"/>
      <c r="FQP136" s="1"/>
      <c r="FQQ136" s="1"/>
      <c r="FQR136" s="1"/>
      <c r="FQS136" s="1"/>
      <c r="FQT136" s="1"/>
      <c r="FQU136" s="1"/>
      <c r="FQV136" s="1"/>
      <c r="FQW136" s="1"/>
      <c r="FQX136" s="1"/>
      <c r="FQY136" s="1"/>
      <c r="FQZ136" s="1"/>
      <c r="FRA136" s="1"/>
      <c r="FRB136" s="1"/>
      <c r="FRC136" s="1"/>
      <c r="FRD136" s="1"/>
      <c r="FRE136" s="1"/>
      <c r="FRF136" s="1"/>
      <c r="FRG136" s="1"/>
      <c r="FRH136" s="1"/>
      <c r="FRI136" s="1"/>
      <c r="FRJ136" s="1"/>
      <c r="FRK136" s="1"/>
      <c r="FRL136" s="1"/>
      <c r="FRM136" s="1"/>
      <c r="FRN136" s="1"/>
      <c r="FRO136" s="1"/>
      <c r="FRP136" s="1"/>
      <c r="FRQ136" s="1"/>
      <c r="FRR136" s="1"/>
      <c r="FRS136" s="1"/>
      <c r="FRT136" s="1"/>
      <c r="FRU136" s="1"/>
      <c r="FRV136" s="1"/>
      <c r="FRW136" s="1"/>
      <c r="FRX136" s="1"/>
      <c r="FRY136" s="1"/>
      <c r="FRZ136" s="1"/>
      <c r="FSA136" s="1"/>
      <c r="FSB136" s="1"/>
      <c r="FSC136" s="1"/>
      <c r="FSD136" s="1"/>
      <c r="FSE136" s="1"/>
      <c r="FSF136" s="1"/>
      <c r="FSG136" s="1"/>
      <c r="FSH136" s="1"/>
      <c r="FSI136" s="1"/>
      <c r="FSJ136" s="1"/>
      <c r="FSK136" s="1"/>
      <c r="FSL136" s="1"/>
      <c r="FSM136" s="1"/>
      <c r="FSN136" s="1"/>
      <c r="FSO136" s="1"/>
      <c r="FSP136" s="1"/>
      <c r="FSQ136" s="1"/>
      <c r="FSR136" s="1"/>
      <c r="FSS136" s="1"/>
      <c r="FST136" s="1"/>
      <c r="FSU136" s="1"/>
      <c r="FSV136" s="1"/>
      <c r="FSW136" s="1"/>
      <c r="FSX136" s="1"/>
      <c r="FSY136" s="1"/>
      <c r="FSZ136" s="1"/>
      <c r="FTA136" s="1"/>
      <c r="FTB136" s="1"/>
      <c r="FTC136" s="1"/>
      <c r="FTD136" s="1"/>
      <c r="FTE136" s="1"/>
      <c r="FTF136" s="1"/>
      <c r="FTG136" s="1"/>
      <c r="FTH136" s="1"/>
      <c r="FTI136" s="1"/>
      <c r="FTJ136" s="1"/>
      <c r="FTK136" s="1"/>
      <c r="FTL136" s="1"/>
      <c r="FTM136" s="1"/>
      <c r="FTN136" s="1"/>
      <c r="FTO136" s="1"/>
      <c r="FTP136" s="1"/>
      <c r="FTQ136" s="1"/>
      <c r="FTR136" s="1"/>
      <c r="FTS136" s="1"/>
      <c r="FTT136" s="1"/>
      <c r="FTU136" s="1"/>
      <c r="FTV136" s="1"/>
      <c r="FTW136" s="1"/>
      <c r="FTX136" s="1"/>
      <c r="FTY136" s="1"/>
      <c r="FTZ136" s="1"/>
      <c r="FUA136" s="1"/>
      <c r="FUB136" s="1"/>
      <c r="FUC136" s="1"/>
      <c r="FUD136" s="1"/>
      <c r="FUE136" s="1"/>
      <c r="FUF136" s="1"/>
      <c r="FUG136" s="1"/>
      <c r="FUH136" s="1"/>
      <c r="FUI136" s="1"/>
      <c r="FUJ136" s="1"/>
      <c r="FUK136" s="1"/>
      <c r="FUL136" s="1"/>
      <c r="FUM136" s="1"/>
      <c r="FUN136" s="1"/>
      <c r="FUO136" s="1"/>
      <c r="FUP136" s="1"/>
      <c r="FUQ136" s="1"/>
      <c r="FUR136" s="1"/>
      <c r="FUS136" s="1"/>
      <c r="FUT136" s="1"/>
      <c r="FUU136" s="1"/>
      <c r="FUV136" s="1"/>
      <c r="FUW136" s="1"/>
      <c r="FUX136" s="1"/>
      <c r="FUY136" s="1"/>
      <c r="FUZ136" s="1"/>
      <c r="FVA136" s="1"/>
      <c r="FVB136" s="1"/>
      <c r="FVC136" s="1"/>
      <c r="FVD136" s="1"/>
      <c r="FVE136" s="1"/>
      <c r="FVF136" s="1"/>
      <c r="FVG136" s="1"/>
      <c r="FVH136" s="1"/>
      <c r="FVI136" s="1"/>
      <c r="FVJ136" s="1"/>
      <c r="FVK136" s="1"/>
      <c r="FVL136" s="1"/>
      <c r="FVM136" s="1"/>
      <c r="FVN136" s="1"/>
      <c r="FVO136" s="1"/>
      <c r="FVP136" s="1"/>
      <c r="FVQ136" s="1"/>
      <c r="FVR136" s="1"/>
      <c r="FVS136" s="1"/>
      <c r="FVT136" s="1"/>
      <c r="FVU136" s="1"/>
      <c r="FVV136" s="1"/>
      <c r="FVW136" s="1"/>
      <c r="FVX136" s="1"/>
      <c r="FVY136" s="1"/>
      <c r="FVZ136" s="1"/>
      <c r="FWA136" s="1"/>
      <c r="FWB136" s="1"/>
      <c r="FWC136" s="1"/>
      <c r="FWD136" s="1"/>
      <c r="FWE136" s="1"/>
      <c r="FWF136" s="1"/>
      <c r="FWG136" s="1"/>
      <c r="FWH136" s="1"/>
      <c r="FWI136" s="1"/>
      <c r="FWJ136" s="1"/>
      <c r="FWK136" s="1"/>
      <c r="FWL136" s="1"/>
      <c r="FWM136" s="1"/>
      <c r="FWN136" s="1"/>
      <c r="FWO136" s="1"/>
      <c r="FWP136" s="1"/>
      <c r="FWQ136" s="1"/>
      <c r="FWR136" s="1"/>
      <c r="FWS136" s="1"/>
      <c r="FWT136" s="1"/>
      <c r="FWU136" s="1"/>
      <c r="FWV136" s="1"/>
      <c r="FWW136" s="1"/>
      <c r="FWX136" s="1"/>
      <c r="FWY136" s="1"/>
      <c r="FWZ136" s="1"/>
      <c r="FXA136" s="1"/>
      <c r="FXB136" s="1"/>
      <c r="FXC136" s="1"/>
      <c r="FXD136" s="1"/>
      <c r="FXE136" s="1"/>
      <c r="FXF136" s="1"/>
      <c r="FXG136" s="1"/>
      <c r="FXH136" s="1"/>
      <c r="FXI136" s="1"/>
      <c r="FXJ136" s="1"/>
      <c r="FXK136" s="1"/>
      <c r="FXL136" s="1"/>
      <c r="FXM136" s="1"/>
      <c r="FXN136" s="1"/>
      <c r="FXO136" s="1"/>
      <c r="FXP136" s="1"/>
      <c r="FXQ136" s="1"/>
      <c r="FXR136" s="1"/>
      <c r="FXS136" s="1"/>
      <c r="FXT136" s="1"/>
      <c r="FXU136" s="1"/>
      <c r="FXV136" s="1"/>
      <c r="FXW136" s="1"/>
      <c r="FXX136" s="1"/>
      <c r="FXY136" s="1"/>
      <c r="FXZ136" s="1"/>
      <c r="FYA136" s="1"/>
      <c r="FYB136" s="1"/>
      <c r="FYC136" s="1"/>
      <c r="FYD136" s="1"/>
      <c r="FYE136" s="1"/>
      <c r="FYF136" s="1"/>
      <c r="FYG136" s="1"/>
      <c r="FYH136" s="1"/>
      <c r="FYI136" s="1"/>
      <c r="FYJ136" s="1"/>
      <c r="FYK136" s="1"/>
      <c r="FYL136" s="1"/>
      <c r="FYM136" s="1"/>
      <c r="FYN136" s="1"/>
      <c r="FYO136" s="1"/>
      <c r="FYP136" s="1"/>
      <c r="FYQ136" s="1"/>
      <c r="FYR136" s="1"/>
      <c r="FYS136" s="1"/>
      <c r="FYT136" s="1"/>
      <c r="FYU136" s="1"/>
      <c r="FYV136" s="1"/>
      <c r="FYW136" s="1"/>
      <c r="FYX136" s="1"/>
      <c r="FYY136" s="1"/>
      <c r="FYZ136" s="1"/>
      <c r="FZA136" s="1"/>
      <c r="FZB136" s="1"/>
      <c r="FZC136" s="1"/>
      <c r="FZD136" s="1"/>
      <c r="FZE136" s="1"/>
      <c r="FZF136" s="1"/>
      <c r="FZG136" s="1"/>
      <c r="FZH136" s="1"/>
      <c r="FZI136" s="1"/>
      <c r="FZJ136" s="1"/>
      <c r="FZK136" s="1"/>
      <c r="FZL136" s="1"/>
      <c r="FZM136" s="1"/>
      <c r="FZN136" s="1"/>
      <c r="FZO136" s="1"/>
      <c r="FZP136" s="1"/>
      <c r="FZQ136" s="1"/>
      <c r="FZR136" s="1"/>
      <c r="FZS136" s="1"/>
      <c r="FZT136" s="1"/>
      <c r="FZU136" s="1"/>
      <c r="FZV136" s="1"/>
      <c r="FZW136" s="1"/>
      <c r="FZX136" s="1"/>
      <c r="FZY136" s="1"/>
      <c r="FZZ136" s="1"/>
      <c r="GAA136" s="1"/>
      <c r="GAB136" s="1"/>
      <c r="GAC136" s="1"/>
      <c r="GAD136" s="1"/>
      <c r="GAE136" s="1"/>
      <c r="GAF136" s="1"/>
      <c r="GAG136" s="1"/>
      <c r="GAH136" s="1"/>
      <c r="GAI136" s="1"/>
      <c r="GAJ136" s="1"/>
      <c r="GAK136" s="1"/>
      <c r="GAL136" s="1"/>
      <c r="GAM136" s="1"/>
      <c r="GAN136" s="1"/>
      <c r="GAO136" s="1"/>
      <c r="GAP136" s="1"/>
      <c r="GAQ136" s="1"/>
      <c r="GAR136" s="1"/>
      <c r="GAS136" s="1"/>
      <c r="GAT136" s="1"/>
      <c r="GAU136" s="1"/>
      <c r="GAV136" s="1"/>
      <c r="GAW136" s="1"/>
      <c r="GAX136" s="1"/>
      <c r="GAY136" s="1"/>
      <c r="GAZ136" s="1"/>
      <c r="GBA136" s="1"/>
      <c r="GBB136" s="1"/>
      <c r="GBC136" s="1"/>
      <c r="GBD136" s="1"/>
      <c r="GBE136" s="1"/>
      <c r="GBF136" s="1"/>
      <c r="GBG136" s="1"/>
      <c r="GBH136" s="1"/>
      <c r="GBI136" s="1"/>
      <c r="GBJ136" s="1"/>
      <c r="GBK136" s="1"/>
      <c r="GBL136" s="1"/>
      <c r="GBM136" s="1"/>
      <c r="GBN136" s="1"/>
      <c r="GBO136" s="1"/>
      <c r="GBP136" s="1"/>
      <c r="GBQ136" s="1"/>
      <c r="GBR136" s="1"/>
      <c r="GBS136" s="1"/>
      <c r="GBT136" s="1"/>
      <c r="GBU136" s="1"/>
      <c r="GBV136" s="1"/>
      <c r="GBW136" s="1"/>
      <c r="GBX136" s="1"/>
      <c r="GBY136" s="1"/>
      <c r="GBZ136" s="1"/>
      <c r="GCA136" s="1"/>
      <c r="GCB136" s="1"/>
      <c r="GCC136" s="1"/>
      <c r="GCD136" s="1"/>
      <c r="GCE136" s="1"/>
      <c r="GCF136" s="1"/>
      <c r="GCG136" s="1"/>
      <c r="GCH136" s="1"/>
      <c r="GCI136" s="1"/>
      <c r="GCJ136" s="1"/>
      <c r="GCK136" s="1"/>
      <c r="GCL136" s="1"/>
      <c r="GCM136" s="1"/>
      <c r="GCN136" s="1"/>
      <c r="GCO136" s="1"/>
      <c r="GCP136" s="1"/>
      <c r="GCQ136" s="1"/>
      <c r="GCR136" s="1"/>
      <c r="GCS136" s="1"/>
      <c r="GCT136" s="1"/>
      <c r="GCU136" s="1"/>
      <c r="GCV136" s="1"/>
      <c r="GCW136" s="1"/>
      <c r="GCX136" s="1"/>
      <c r="GCY136" s="1"/>
      <c r="GCZ136" s="1"/>
      <c r="GDA136" s="1"/>
      <c r="GDB136" s="1"/>
      <c r="GDC136" s="1"/>
      <c r="GDD136" s="1"/>
      <c r="GDE136" s="1"/>
      <c r="GDF136" s="1"/>
      <c r="GDG136" s="1"/>
      <c r="GDH136" s="1"/>
      <c r="GDI136" s="1"/>
      <c r="GDJ136" s="1"/>
      <c r="GDK136" s="1"/>
      <c r="GDL136" s="1"/>
      <c r="GDM136" s="1"/>
      <c r="GDN136" s="1"/>
      <c r="GDO136" s="1"/>
      <c r="GDP136" s="1"/>
      <c r="GDQ136" s="1"/>
      <c r="GDR136" s="1"/>
      <c r="GDS136" s="1"/>
      <c r="GDT136" s="1"/>
      <c r="GDU136" s="1"/>
      <c r="GDV136" s="1"/>
      <c r="GDW136" s="1"/>
      <c r="GDX136" s="1"/>
      <c r="GDY136" s="1"/>
      <c r="GDZ136" s="1"/>
      <c r="GEA136" s="1"/>
      <c r="GEB136" s="1"/>
      <c r="GEC136" s="1"/>
      <c r="GED136" s="1"/>
      <c r="GEE136" s="1"/>
      <c r="GEF136" s="1"/>
      <c r="GEG136" s="1"/>
      <c r="GEH136" s="1"/>
      <c r="GEI136" s="1"/>
      <c r="GEJ136" s="1"/>
      <c r="GEK136" s="1"/>
      <c r="GEL136" s="1"/>
      <c r="GEM136" s="1"/>
      <c r="GEN136" s="1"/>
      <c r="GEO136" s="1"/>
      <c r="GEP136" s="1"/>
      <c r="GEQ136" s="1"/>
      <c r="GER136" s="1"/>
      <c r="GES136" s="1"/>
      <c r="GET136" s="1"/>
      <c r="GEU136" s="1"/>
      <c r="GEV136" s="1"/>
      <c r="GEW136" s="1"/>
      <c r="GEX136" s="1"/>
      <c r="GEY136" s="1"/>
      <c r="GEZ136" s="1"/>
      <c r="GFA136" s="1"/>
      <c r="GFB136" s="1"/>
      <c r="GFC136" s="1"/>
      <c r="GFD136" s="1"/>
      <c r="GFE136" s="1"/>
      <c r="GFF136" s="1"/>
      <c r="GFG136" s="1"/>
      <c r="GFH136" s="1"/>
      <c r="GFI136" s="1"/>
      <c r="GFJ136" s="1"/>
      <c r="GFK136" s="1"/>
      <c r="GFL136" s="1"/>
      <c r="GFM136" s="1"/>
      <c r="GFN136" s="1"/>
      <c r="GFO136" s="1"/>
      <c r="GFP136" s="1"/>
      <c r="GFQ136" s="1"/>
      <c r="GFR136" s="1"/>
      <c r="GFS136" s="1"/>
      <c r="GFT136" s="1"/>
      <c r="GFU136" s="1"/>
      <c r="GFV136" s="1"/>
      <c r="GFW136" s="1"/>
      <c r="GFX136" s="1"/>
      <c r="GFY136" s="1"/>
      <c r="GFZ136" s="1"/>
      <c r="GGA136" s="1"/>
      <c r="GGB136" s="1"/>
      <c r="GGC136" s="1"/>
      <c r="GGD136" s="1"/>
      <c r="GGE136" s="1"/>
      <c r="GGF136" s="1"/>
      <c r="GGG136" s="1"/>
      <c r="GGH136" s="1"/>
      <c r="GGI136" s="1"/>
      <c r="GGJ136" s="1"/>
      <c r="GGK136" s="1"/>
      <c r="GGL136" s="1"/>
      <c r="GGM136" s="1"/>
      <c r="GGN136" s="1"/>
      <c r="GGO136" s="1"/>
      <c r="GGP136" s="1"/>
      <c r="GGQ136" s="1"/>
      <c r="GGR136" s="1"/>
      <c r="GGS136" s="1"/>
      <c r="GGT136" s="1"/>
      <c r="GGU136" s="1"/>
      <c r="GGV136" s="1"/>
      <c r="GGW136" s="1"/>
      <c r="GGX136" s="1"/>
      <c r="GGY136" s="1"/>
      <c r="GGZ136" s="1"/>
      <c r="GHA136" s="1"/>
      <c r="GHB136" s="1"/>
      <c r="GHC136" s="1"/>
      <c r="GHD136" s="1"/>
      <c r="GHE136" s="1"/>
      <c r="GHF136" s="1"/>
      <c r="GHG136" s="1"/>
      <c r="GHH136" s="1"/>
      <c r="GHI136" s="1"/>
      <c r="GHJ136" s="1"/>
      <c r="GHK136" s="1"/>
      <c r="GHL136" s="1"/>
      <c r="GHM136" s="1"/>
      <c r="GHN136" s="1"/>
      <c r="GHO136" s="1"/>
      <c r="GHP136" s="1"/>
      <c r="GHQ136" s="1"/>
      <c r="GHR136" s="1"/>
      <c r="GHS136" s="1"/>
      <c r="GHT136" s="1"/>
      <c r="GHU136" s="1"/>
      <c r="GHV136" s="1"/>
      <c r="GHW136" s="1"/>
      <c r="GHX136" s="1"/>
      <c r="GHY136" s="1"/>
      <c r="GHZ136" s="1"/>
      <c r="GIA136" s="1"/>
      <c r="GIB136" s="1"/>
      <c r="GIC136" s="1"/>
      <c r="GID136" s="1"/>
      <c r="GIE136" s="1"/>
      <c r="GIF136" s="1"/>
      <c r="GIG136" s="1"/>
      <c r="GIH136" s="1"/>
      <c r="GII136" s="1"/>
      <c r="GIJ136" s="1"/>
      <c r="GIK136" s="1"/>
      <c r="GIL136" s="1"/>
      <c r="GIM136" s="1"/>
      <c r="GIN136" s="1"/>
      <c r="GIO136" s="1"/>
      <c r="GIP136" s="1"/>
      <c r="GIQ136" s="1"/>
      <c r="GIR136" s="1"/>
      <c r="GIS136" s="1"/>
      <c r="GIT136" s="1"/>
      <c r="GIU136" s="1"/>
      <c r="GIV136" s="1"/>
      <c r="GIW136" s="1"/>
      <c r="GIX136" s="1"/>
      <c r="GIY136" s="1"/>
      <c r="GIZ136" s="1"/>
      <c r="GJA136" s="1"/>
      <c r="GJB136" s="1"/>
      <c r="GJC136" s="1"/>
      <c r="GJD136" s="1"/>
      <c r="GJE136" s="1"/>
      <c r="GJF136" s="1"/>
      <c r="GJG136" s="1"/>
      <c r="GJH136" s="1"/>
      <c r="GJI136" s="1"/>
      <c r="GJJ136" s="1"/>
      <c r="GJK136" s="1"/>
      <c r="GJL136" s="1"/>
      <c r="GJM136" s="1"/>
      <c r="GJN136" s="1"/>
      <c r="GJO136" s="1"/>
      <c r="GJP136" s="1"/>
      <c r="GJQ136" s="1"/>
      <c r="GJR136" s="1"/>
      <c r="GJS136" s="1"/>
      <c r="GJT136" s="1"/>
      <c r="GJU136" s="1"/>
      <c r="GJV136" s="1"/>
      <c r="GJW136" s="1"/>
      <c r="GJX136" s="1"/>
      <c r="GJY136" s="1"/>
      <c r="GJZ136" s="1"/>
      <c r="GKA136" s="1"/>
      <c r="GKB136" s="1"/>
      <c r="GKC136" s="1"/>
      <c r="GKD136" s="1"/>
      <c r="GKE136" s="1"/>
      <c r="GKF136" s="1"/>
      <c r="GKG136" s="1"/>
      <c r="GKH136" s="1"/>
      <c r="GKI136" s="1"/>
      <c r="GKJ136" s="1"/>
      <c r="GKK136" s="1"/>
      <c r="GKL136" s="1"/>
      <c r="GKM136" s="1"/>
      <c r="GKN136" s="1"/>
      <c r="GKO136" s="1"/>
      <c r="GKP136" s="1"/>
      <c r="GKQ136" s="1"/>
      <c r="GKR136" s="1"/>
      <c r="GKS136" s="1"/>
      <c r="GKT136" s="1"/>
      <c r="GKU136" s="1"/>
      <c r="GKV136" s="1"/>
      <c r="GKW136" s="1"/>
      <c r="GKX136" s="1"/>
      <c r="GKY136" s="1"/>
      <c r="GKZ136" s="1"/>
      <c r="GLA136" s="1"/>
      <c r="GLB136" s="1"/>
      <c r="GLC136" s="1"/>
      <c r="GLD136" s="1"/>
      <c r="GLE136" s="1"/>
      <c r="GLF136" s="1"/>
      <c r="GLG136" s="1"/>
      <c r="GLH136" s="1"/>
      <c r="GLI136" s="1"/>
      <c r="GLJ136" s="1"/>
      <c r="GLK136" s="1"/>
      <c r="GLL136" s="1"/>
      <c r="GLM136" s="1"/>
      <c r="GLN136" s="1"/>
      <c r="GLO136" s="1"/>
      <c r="GLP136" s="1"/>
      <c r="GLQ136" s="1"/>
      <c r="GLR136" s="1"/>
      <c r="GLS136" s="1"/>
      <c r="GLT136" s="1"/>
      <c r="GLU136" s="1"/>
      <c r="GLV136" s="1"/>
      <c r="GLW136" s="1"/>
      <c r="GLX136" s="1"/>
      <c r="GLY136" s="1"/>
      <c r="GLZ136" s="1"/>
      <c r="GMA136" s="1"/>
      <c r="GMB136" s="1"/>
      <c r="GMC136" s="1"/>
      <c r="GMD136" s="1"/>
      <c r="GME136" s="1"/>
      <c r="GMF136" s="1"/>
      <c r="GMG136" s="1"/>
      <c r="GMH136" s="1"/>
      <c r="GMI136" s="1"/>
      <c r="GMJ136" s="1"/>
      <c r="GMK136" s="1"/>
      <c r="GML136" s="1"/>
      <c r="GMM136" s="1"/>
      <c r="GMN136" s="1"/>
      <c r="GMO136" s="1"/>
      <c r="GMP136" s="1"/>
      <c r="GMQ136" s="1"/>
      <c r="GMR136" s="1"/>
      <c r="GMS136" s="1"/>
      <c r="GMT136" s="1"/>
      <c r="GMU136" s="1"/>
      <c r="GMV136" s="1"/>
      <c r="GMW136" s="1"/>
      <c r="GMX136" s="1"/>
      <c r="GMY136" s="1"/>
      <c r="GMZ136" s="1"/>
      <c r="GNA136" s="1"/>
      <c r="GNB136" s="1"/>
      <c r="GNC136" s="1"/>
      <c r="GND136" s="1"/>
      <c r="GNE136" s="1"/>
      <c r="GNF136" s="1"/>
      <c r="GNG136" s="1"/>
      <c r="GNH136" s="1"/>
      <c r="GNI136" s="1"/>
      <c r="GNJ136" s="1"/>
      <c r="GNK136" s="1"/>
      <c r="GNL136" s="1"/>
      <c r="GNM136" s="1"/>
      <c r="GNN136" s="1"/>
      <c r="GNO136" s="1"/>
      <c r="GNP136" s="1"/>
      <c r="GNQ136" s="1"/>
      <c r="GNR136" s="1"/>
      <c r="GNS136" s="1"/>
      <c r="GNT136" s="1"/>
      <c r="GNU136" s="1"/>
      <c r="GNV136" s="1"/>
      <c r="GNW136" s="1"/>
      <c r="GNX136" s="1"/>
      <c r="GNY136" s="1"/>
      <c r="GNZ136" s="1"/>
      <c r="GOA136" s="1"/>
      <c r="GOB136" s="1"/>
      <c r="GOC136" s="1"/>
      <c r="GOD136" s="1"/>
      <c r="GOE136" s="1"/>
      <c r="GOF136" s="1"/>
      <c r="GOG136" s="1"/>
      <c r="GOH136" s="1"/>
      <c r="GOI136" s="1"/>
      <c r="GOJ136" s="1"/>
      <c r="GOK136" s="1"/>
      <c r="GOL136" s="1"/>
      <c r="GOM136" s="1"/>
      <c r="GON136" s="1"/>
      <c r="GOO136" s="1"/>
      <c r="GOP136" s="1"/>
      <c r="GOQ136" s="1"/>
      <c r="GOR136" s="1"/>
      <c r="GOS136" s="1"/>
      <c r="GOT136" s="1"/>
      <c r="GOU136" s="1"/>
      <c r="GOV136" s="1"/>
      <c r="GOW136" s="1"/>
      <c r="GOX136" s="1"/>
      <c r="GOY136" s="1"/>
      <c r="GOZ136" s="1"/>
      <c r="GPA136" s="1"/>
      <c r="GPB136" s="1"/>
      <c r="GPC136" s="1"/>
      <c r="GPD136" s="1"/>
      <c r="GPE136" s="1"/>
      <c r="GPF136" s="1"/>
      <c r="GPG136" s="1"/>
      <c r="GPH136" s="1"/>
      <c r="GPI136" s="1"/>
      <c r="GPJ136" s="1"/>
      <c r="GPK136" s="1"/>
      <c r="GPL136" s="1"/>
      <c r="GPM136" s="1"/>
      <c r="GPN136" s="1"/>
      <c r="GPO136" s="1"/>
      <c r="GPP136" s="1"/>
      <c r="GPQ136" s="1"/>
      <c r="GPR136" s="1"/>
      <c r="GPS136" s="1"/>
      <c r="GPT136" s="1"/>
      <c r="GPU136" s="1"/>
      <c r="GPV136" s="1"/>
      <c r="GPW136" s="1"/>
      <c r="GPX136" s="1"/>
      <c r="GPY136" s="1"/>
      <c r="GPZ136" s="1"/>
      <c r="GQA136" s="1"/>
      <c r="GQB136" s="1"/>
      <c r="GQC136" s="1"/>
      <c r="GQD136" s="1"/>
      <c r="GQE136" s="1"/>
      <c r="GQF136" s="1"/>
      <c r="GQG136" s="1"/>
      <c r="GQH136" s="1"/>
      <c r="GQI136" s="1"/>
      <c r="GQJ136" s="1"/>
      <c r="GQK136" s="1"/>
      <c r="GQL136" s="1"/>
      <c r="GQM136" s="1"/>
      <c r="GQN136" s="1"/>
      <c r="GQO136" s="1"/>
      <c r="GQP136" s="1"/>
      <c r="GQQ136" s="1"/>
      <c r="GQR136" s="1"/>
      <c r="GQS136" s="1"/>
      <c r="GQT136" s="1"/>
      <c r="GQU136" s="1"/>
      <c r="GQV136" s="1"/>
      <c r="GQW136" s="1"/>
      <c r="GQX136" s="1"/>
      <c r="GQY136" s="1"/>
      <c r="GQZ136" s="1"/>
      <c r="GRA136" s="1"/>
      <c r="GRB136" s="1"/>
      <c r="GRC136" s="1"/>
      <c r="GRD136" s="1"/>
      <c r="GRE136" s="1"/>
      <c r="GRF136" s="1"/>
      <c r="GRG136" s="1"/>
      <c r="GRH136" s="1"/>
      <c r="GRI136" s="1"/>
      <c r="GRJ136" s="1"/>
      <c r="GRK136" s="1"/>
      <c r="GRL136" s="1"/>
      <c r="GRM136" s="1"/>
      <c r="GRN136" s="1"/>
      <c r="GRO136" s="1"/>
      <c r="GRP136" s="1"/>
      <c r="GRQ136" s="1"/>
      <c r="GRR136" s="1"/>
      <c r="GRS136" s="1"/>
      <c r="GRT136" s="1"/>
      <c r="GRU136" s="1"/>
      <c r="GRV136" s="1"/>
      <c r="GRW136" s="1"/>
      <c r="GRX136" s="1"/>
      <c r="GRY136" s="1"/>
      <c r="GRZ136" s="1"/>
      <c r="GSA136" s="1"/>
      <c r="GSB136" s="1"/>
      <c r="GSC136" s="1"/>
      <c r="GSD136" s="1"/>
      <c r="GSE136" s="1"/>
      <c r="GSF136" s="1"/>
      <c r="GSG136" s="1"/>
      <c r="GSH136" s="1"/>
      <c r="GSI136" s="1"/>
      <c r="GSJ136" s="1"/>
      <c r="GSK136" s="1"/>
      <c r="GSL136" s="1"/>
      <c r="GSM136" s="1"/>
      <c r="GSN136" s="1"/>
      <c r="GSO136" s="1"/>
      <c r="GSP136" s="1"/>
      <c r="GSQ136" s="1"/>
      <c r="GSR136" s="1"/>
      <c r="GSS136" s="1"/>
      <c r="GST136" s="1"/>
      <c r="GSU136" s="1"/>
      <c r="GSV136" s="1"/>
      <c r="GSW136" s="1"/>
      <c r="GSX136" s="1"/>
      <c r="GSY136" s="1"/>
      <c r="GSZ136" s="1"/>
      <c r="GTA136" s="1"/>
      <c r="GTB136" s="1"/>
      <c r="GTC136" s="1"/>
      <c r="GTD136" s="1"/>
      <c r="GTE136" s="1"/>
      <c r="GTF136" s="1"/>
      <c r="GTG136" s="1"/>
      <c r="GTH136" s="1"/>
      <c r="GTI136" s="1"/>
      <c r="GTJ136" s="1"/>
      <c r="GTK136" s="1"/>
      <c r="GTL136" s="1"/>
      <c r="GTM136" s="1"/>
      <c r="GTN136" s="1"/>
      <c r="GTO136" s="1"/>
      <c r="GTP136" s="1"/>
      <c r="GTQ136" s="1"/>
      <c r="GTR136" s="1"/>
      <c r="GTS136" s="1"/>
      <c r="GTT136" s="1"/>
      <c r="GTU136" s="1"/>
      <c r="GTV136" s="1"/>
      <c r="GTW136" s="1"/>
      <c r="GTX136" s="1"/>
      <c r="GTY136" s="1"/>
      <c r="GTZ136" s="1"/>
      <c r="GUA136" s="1"/>
      <c r="GUB136" s="1"/>
      <c r="GUC136" s="1"/>
      <c r="GUD136" s="1"/>
      <c r="GUE136" s="1"/>
      <c r="GUF136" s="1"/>
      <c r="GUG136" s="1"/>
      <c r="GUH136" s="1"/>
      <c r="GUI136" s="1"/>
      <c r="GUJ136" s="1"/>
      <c r="GUK136" s="1"/>
      <c r="GUL136" s="1"/>
      <c r="GUM136" s="1"/>
      <c r="GUN136" s="1"/>
      <c r="GUO136" s="1"/>
      <c r="GUP136" s="1"/>
      <c r="GUQ136" s="1"/>
      <c r="GUR136" s="1"/>
      <c r="GUS136" s="1"/>
      <c r="GUT136" s="1"/>
      <c r="GUU136" s="1"/>
      <c r="GUV136" s="1"/>
      <c r="GUW136" s="1"/>
      <c r="GUX136" s="1"/>
      <c r="GUY136" s="1"/>
      <c r="GUZ136" s="1"/>
      <c r="GVA136" s="1"/>
      <c r="GVB136" s="1"/>
      <c r="GVC136" s="1"/>
      <c r="GVD136" s="1"/>
      <c r="GVE136" s="1"/>
      <c r="GVF136" s="1"/>
      <c r="GVG136" s="1"/>
      <c r="GVH136" s="1"/>
      <c r="GVI136" s="1"/>
      <c r="GVJ136" s="1"/>
      <c r="GVK136" s="1"/>
      <c r="GVL136" s="1"/>
      <c r="GVM136" s="1"/>
      <c r="GVN136" s="1"/>
      <c r="GVO136" s="1"/>
      <c r="GVP136" s="1"/>
      <c r="GVQ136" s="1"/>
      <c r="GVR136" s="1"/>
      <c r="GVS136" s="1"/>
      <c r="GVT136" s="1"/>
      <c r="GVU136" s="1"/>
      <c r="GVV136" s="1"/>
      <c r="GVW136" s="1"/>
      <c r="GVX136" s="1"/>
      <c r="GVY136" s="1"/>
      <c r="GVZ136" s="1"/>
      <c r="GWA136" s="1"/>
      <c r="GWB136" s="1"/>
      <c r="GWC136" s="1"/>
      <c r="GWD136" s="1"/>
      <c r="GWE136" s="1"/>
      <c r="GWF136" s="1"/>
      <c r="GWG136" s="1"/>
      <c r="GWH136" s="1"/>
      <c r="GWI136" s="1"/>
      <c r="GWJ136" s="1"/>
      <c r="GWK136" s="1"/>
      <c r="GWL136" s="1"/>
      <c r="GWM136" s="1"/>
      <c r="GWN136" s="1"/>
      <c r="GWO136" s="1"/>
      <c r="GWP136" s="1"/>
      <c r="GWQ136" s="1"/>
      <c r="GWR136" s="1"/>
      <c r="GWS136" s="1"/>
      <c r="GWT136" s="1"/>
      <c r="GWU136" s="1"/>
      <c r="GWV136" s="1"/>
      <c r="GWW136" s="1"/>
      <c r="GWX136" s="1"/>
      <c r="GWY136" s="1"/>
      <c r="GWZ136" s="1"/>
      <c r="GXA136" s="1"/>
      <c r="GXB136" s="1"/>
      <c r="GXC136" s="1"/>
      <c r="GXD136" s="1"/>
      <c r="GXE136" s="1"/>
      <c r="GXF136" s="1"/>
      <c r="GXG136" s="1"/>
      <c r="GXH136" s="1"/>
      <c r="GXI136" s="1"/>
      <c r="GXJ136" s="1"/>
      <c r="GXK136" s="1"/>
      <c r="GXL136" s="1"/>
      <c r="GXM136" s="1"/>
      <c r="GXN136" s="1"/>
      <c r="GXO136" s="1"/>
      <c r="GXP136" s="1"/>
      <c r="GXQ136" s="1"/>
      <c r="GXR136" s="1"/>
      <c r="GXS136" s="1"/>
      <c r="GXT136" s="1"/>
      <c r="GXU136" s="1"/>
      <c r="GXV136" s="1"/>
      <c r="GXW136" s="1"/>
      <c r="GXX136" s="1"/>
      <c r="GXY136" s="1"/>
      <c r="GXZ136" s="1"/>
      <c r="GYA136" s="1"/>
      <c r="GYB136" s="1"/>
      <c r="GYC136" s="1"/>
      <c r="GYD136" s="1"/>
      <c r="GYE136" s="1"/>
      <c r="GYF136" s="1"/>
      <c r="GYG136" s="1"/>
      <c r="GYH136" s="1"/>
      <c r="GYI136" s="1"/>
      <c r="GYJ136" s="1"/>
      <c r="GYK136" s="1"/>
      <c r="GYL136" s="1"/>
      <c r="GYM136" s="1"/>
      <c r="GYN136" s="1"/>
      <c r="GYO136" s="1"/>
      <c r="GYP136" s="1"/>
      <c r="GYQ136" s="1"/>
      <c r="GYR136" s="1"/>
      <c r="GYS136" s="1"/>
      <c r="GYT136" s="1"/>
      <c r="GYU136" s="1"/>
      <c r="GYV136" s="1"/>
      <c r="GYW136" s="1"/>
      <c r="GYX136" s="1"/>
      <c r="GYY136" s="1"/>
      <c r="GYZ136" s="1"/>
      <c r="GZA136" s="1"/>
      <c r="GZB136" s="1"/>
      <c r="GZC136" s="1"/>
      <c r="GZD136" s="1"/>
      <c r="GZE136" s="1"/>
      <c r="GZF136" s="1"/>
      <c r="GZG136" s="1"/>
      <c r="GZH136" s="1"/>
      <c r="GZI136" s="1"/>
      <c r="GZJ136" s="1"/>
      <c r="GZK136" s="1"/>
      <c r="GZL136" s="1"/>
      <c r="GZM136" s="1"/>
      <c r="GZN136" s="1"/>
      <c r="GZO136" s="1"/>
      <c r="GZP136" s="1"/>
      <c r="GZQ136" s="1"/>
      <c r="GZR136" s="1"/>
      <c r="GZS136" s="1"/>
      <c r="GZT136" s="1"/>
      <c r="GZU136" s="1"/>
      <c r="GZV136" s="1"/>
      <c r="GZW136" s="1"/>
      <c r="GZX136" s="1"/>
      <c r="GZY136" s="1"/>
      <c r="GZZ136" s="1"/>
      <c r="HAA136" s="1"/>
      <c r="HAB136" s="1"/>
      <c r="HAC136" s="1"/>
      <c r="HAD136" s="1"/>
      <c r="HAE136" s="1"/>
      <c r="HAF136" s="1"/>
      <c r="HAG136" s="1"/>
      <c r="HAH136" s="1"/>
      <c r="HAI136" s="1"/>
      <c r="HAJ136" s="1"/>
      <c r="HAK136" s="1"/>
      <c r="HAL136" s="1"/>
      <c r="HAM136" s="1"/>
      <c r="HAN136" s="1"/>
      <c r="HAO136" s="1"/>
      <c r="HAP136" s="1"/>
      <c r="HAQ136" s="1"/>
      <c r="HAR136" s="1"/>
      <c r="HAS136" s="1"/>
      <c r="HAT136" s="1"/>
      <c r="HAU136" s="1"/>
      <c r="HAV136" s="1"/>
      <c r="HAW136" s="1"/>
      <c r="HAX136" s="1"/>
      <c r="HAY136" s="1"/>
      <c r="HAZ136" s="1"/>
      <c r="HBA136" s="1"/>
      <c r="HBB136" s="1"/>
      <c r="HBC136" s="1"/>
      <c r="HBD136" s="1"/>
      <c r="HBE136" s="1"/>
      <c r="HBF136" s="1"/>
      <c r="HBG136" s="1"/>
      <c r="HBH136" s="1"/>
      <c r="HBI136" s="1"/>
      <c r="HBJ136" s="1"/>
      <c r="HBK136" s="1"/>
      <c r="HBL136" s="1"/>
      <c r="HBM136" s="1"/>
      <c r="HBN136" s="1"/>
      <c r="HBO136" s="1"/>
      <c r="HBP136" s="1"/>
      <c r="HBQ136" s="1"/>
      <c r="HBR136" s="1"/>
      <c r="HBS136" s="1"/>
      <c r="HBT136" s="1"/>
      <c r="HBU136" s="1"/>
      <c r="HBV136" s="1"/>
      <c r="HBW136" s="1"/>
      <c r="HBX136" s="1"/>
      <c r="HBY136" s="1"/>
      <c r="HBZ136" s="1"/>
      <c r="HCA136" s="1"/>
      <c r="HCB136" s="1"/>
      <c r="HCC136" s="1"/>
      <c r="HCD136" s="1"/>
      <c r="HCE136" s="1"/>
      <c r="HCF136" s="1"/>
      <c r="HCG136" s="1"/>
      <c r="HCH136" s="1"/>
      <c r="HCI136" s="1"/>
      <c r="HCJ136" s="1"/>
      <c r="HCK136" s="1"/>
      <c r="HCL136" s="1"/>
      <c r="HCM136" s="1"/>
      <c r="HCN136" s="1"/>
      <c r="HCO136" s="1"/>
      <c r="HCP136" s="1"/>
      <c r="HCQ136" s="1"/>
      <c r="HCR136" s="1"/>
      <c r="HCS136" s="1"/>
      <c r="HCT136" s="1"/>
      <c r="HCU136" s="1"/>
      <c r="HCV136" s="1"/>
      <c r="HCW136" s="1"/>
      <c r="HCX136" s="1"/>
      <c r="HCY136" s="1"/>
      <c r="HCZ136" s="1"/>
      <c r="HDA136" s="1"/>
      <c r="HDB136" s="1"/>
      <c r="HDC136" s="1"/>
      <c r="HDD136" s="1"/>
      <c r="HDE136" s="1"/>
      <c r="HDF136" s="1"/>
      <c r="HDG136" s="1"/>
      <c r="HDH136" s="1"/>
      <c r="HDI136" s="1"/>
      <c r="HDJ136" s="1"/>
      <c r="HDK136" s="1"/>
      <c r="HDL136" s="1"/>
      <c r="HDM136" s="1"/>
      <c r="HDN136" s="1"/>
      <c r="HDO136" s="1"/>
      <c r="HDP136" s="1"/>
      <c r="HDQ136" s="1"/>
      <c r="HDR136" s="1"/>
      <c r="HDS136" s="1"/>
      <c r="HDT136" s="1"/>
      <c r="HDU136" s="1"/>
      <c r="HDV136" s="1"/>
      <c r="HDW136" s="1"/>
      <c r="HDX136" s="1"/>
      <c r="HDY136" s="1"/>
      <c r="HDZ136" s="1"/>
      <c r="HEA136" s="1"/>
      <c r="HEB136" s="1"/>
      <c r="HEC136" s="1"/>
      <c r="HED136" s="1"/>
      <c r="HEE136" s="1"/>
      <c r="HEF136" s="1"/>
      <c r="HEG136" s="1"/>
      <c r="HEH136" s="1"/>
      <c r="HEI136" s="1"/>
      <c r="HEJ136" s="1"/>
      <c r="HEK136" s="1"/>
      <c r="HEL136" s="1"/>
      <c r="HEM136" s="1"/>
      <c r="HEN136" s="1"/>
      <c r="HEO136" s="1"/>
      <c r="HEP136" s="1"/>
      <c r="HEQ136" s="1"/>
      <c r="HER136" s="1"/>
      <c r="HES136" s="1"/>
      <c r="HET136" s="1"/>
      <c r="HEU136" s="1"/>
      <c r="HEV136" s="1"/>
      <c r="HEW136" s="1"/>
      <c r="HEX136" s="1"/>
      <c r="HEY136" s="1"/>
      <c r="HEZ136" s="1"/>
      <c r="HFA136" s="1"/>
      <c r="HFB136" s="1"/>
      <c r="HFC136" s="1"/>
      <c r="HFD136" s="1"/>
      <c r="HFE136" s="1"/>
      <c r="HFF136" s="1"/>
      <c r="HFG136" s="1"/>
      <c r="HFH136" s="1"/>
      <c r="HFI136" s="1"/>
      <c r="HFJ136" s="1"/>
      <c r="HFK136" s="1"/>
      <c r="HFL136" s="1"/>
      <c r="HFM136" s="1"/>
      <c r="HFN136" s="1"/>
      <c r="HFO136" s="1"/>
      <c r="HFP136" s="1"/>
      <c r="HFQ136" s="1"/>
      <c r="HFR136" s="1"/>
      <c r="HFS136" s="1"/>
      <c r="HFT136" s="1"/>
      <c r="HFU136" s="1"/>
      <c r="HFV136" s="1"/>
      <c r="HFW136" s="1"/>
      <c r="HFX136" s="1"/>
      <c r="HFY136" s="1"/>
      <c r="HFZ136" s="1"/>
      <c r="HGA136" s="1"/>
      <c r="HGB136" s="1"/>
      <c r="HGC136" s="1"/>
      <c r="HGD136" s="1"/>
      <c r="HGE136" s="1"/>
      <c r="HGF136" s="1"/>
      <c r="HGG136" s="1"/>
      <c r="HGH136" s="1"/>
      <c r="HGI136" s="1"/>
      <c r="HGJ136" s="1"/>
      <c r="HGK136" s="1"/>
      <c r="HGL136" s="1"/>
      <c r="HGM136" s="1"/>
      <c r="HGN136" s="1"/>
      <c r="HGO136" s="1"/>
      <c r="HGP136" s="1"/>
      <c r="HGQ136" s="1"/>
      <c r="HGR136" s="1"/>
      <c r="HGS136" s="1"/>
      <c r="HGT136" s="1"/>
      <c r="HGU136" s="1"/>
      <c r="HGV136" s="1"/>
      <c r="HGW136" s="1"/>
      <c r="HGX136" s="1"/>
      <c r="HGY136" s="1"/>
      <c r="HGZ136" s="1"/>
      <c r="HHA136" s="1"/>
      <c r="HHB136" s="1"/>
      <c r="HHC136" s="1"/>
      <c r="HHD136" s="1"/>
      <c r="HHE136" s="1"/>
      <c r="HHF136" s="1"/>
      <c r="HHG136" s="1"/>
      <c r="HHH136" s="1"/>
      <c r="HHI136" s="1"/>
      <c r="HHJ136" s="1"/>
      <c r="HHK136" s="1"/>
      <c r="HHL136" s="1"/>
      <c r="HHM136" s="1"/>
      <c r="HHN136" s="1"/>
      <c r="HHO136" s="1"/>
      <c r="HHP136" s="1"/>
      <c r="HHQ136" s="1"/>
      <c r="HHR136" s="1"/>
      <c r="HHS136" s="1"/>
      <c r="HHT136" s="1"/>
      <c r="HHU136" s="1"/>
      <c r="HHV136" s="1"/>
      <c r="HHW136" s="1"/>
      <c r="HHX136" s="1"/>
      <c r="HHY136" s="1"/>
      <c r="HHZ136" s="1"/>
      <c r="HIA136" s="1"/>
      <c r="HIB136" s="1"/>
      <c r="HIC136" s="1"/>
      <c r="HID136" s="1"/>
      <c r="HIE136" s="1"/>
      <c r="HIF136" s="1"/>
      <c r="HIG136" s="1"/>
      <c r="HIH136" s="1"/>
      <c r="HII136" s="1"/>
      <c r="HIJ136" s="1"/>
      <c r="HIK136" s="1"/>
      <c r="HIL136" s="1"/>
      <c r="HIM136" s="1"/>
      <c r="HIN136" s="1"/>
      <c r="HIO136" s="1"/>
      <c r="HIP136" s="1"/>
      <c r="HIQ136" s="1"/>
      <c r="HIR136" s="1"/>
      <c r="HIS136" s="1"/>
      <c r="HIT136" s="1"/>
      <c r="HIU136" s="1"/>
      <c r="HIV136" s="1"/>
      <c r="HIW136" s="1"/>
      <c r="HIX136" s="1"/>
      <c r="HIY136" s="1"/>
      <c r="HIZ136" s="1"/>
      <c r="HJA136" s="1"/>
      <c r="HJB136" s="1"/>
      <c r="HJC136" s="1"/>
      <c r="HJD136" s="1"/>
      <c r="HJE136" s="1"/>
      <c r="HJF136" s="1"/>
      <c r="HJG136" s="1"/>
      <c r="HJH136" s="1"/>
      <c r="HJI136" s="1"/>
      <c r="HJJ136" s="1"/>
      <c r="HJK136" s="1"/>
      <c r="HJL136" s="1"/>
      <c r="HJM136" s="1"/>
      <c r="HJN136" s="1"/>
      <c r="HJO136" s="1"/>
      <c r="HJP136" s="1"/>
      <c r="HJQ136" s="1"/>
      <c r="HJR136" s="1"/>
      <c r="HJS136" s="1"/>
      <c r="HJT136" s="1"/>
      <c r="HJU136" s="1"/>
      <c r="HJV136" s="1"/>
      <c r="HJW136" s="1"/>
      <c r="HJX136" s="1"/>
      <c r="HJY136" s="1"/>
      <c r="HJZ136" s="1"/>
      <c r="HKA136" s="1"/>
      <c r="HKB136" s="1"/>
      <c r="HKC136" s="1"/>
      <c r="HKD136" s="1"/>
      <c r="HKE136" s="1"/>
      <c r="HKF136" s="1"/>
      <c r="HKG136" s="1"/>
      <c r="HKH136" s="1"/>
      <c r="HKI136" s="1"/>
      <c r="HKJ136" s="1"/>
      <c r="HKK136" s="1"/>
      <c r="HKL136" s="1"/>
      <c r="HKM136" s="1"/>
      <c r="HKN136" s="1"/>
      <c r="HKO136" s="1"/>
      <c r="HKP136" s="1"/>
      <c r="HKQ136" s="1"/>
      <c r="HKR136" s="1"/>
      <c r="HKS136" s="1"/>
      <c r="HKT136" s="1"/>
      <c r="HKU136" s="1"/>
      <c r="HKV136" s="1"/>
      <c r="HKW136" s="1"/>
      <c r="HKX136" s="1"/>
      <c r="HKY136" s="1"/>
      <c r="HKZ136" s="1"/>
      <c r="HLA136" s="1"/>
      <c r="HLB136" s="1"/>
      <c r="HLC136" s="1"/>
      <c r="HLD136" s="1"/>
      <c r="HLE136" s="1"/>
      <c r="HLF136" s="1"/>
      <c r="HLG136" s="1"/>
      <c r="HLH136" s="1"/>
      <c r="HLI136" s="1"/>
      <c r="HLJ136" s="1"/>
      <c r="HLK136" s="1"/>
      <c r="HLL136" s="1"/>
      <c r="HLM136" s="1"/>
      <c r="HLN136" s="1"/>
      <c r="HLO136" s="1"/>
      <c r="HLP136" s="1"/>
      <c r="HLQ136" s="1"/>
      <c r="HLR136" s="1"/>
      <c r="HLS136" s="1"/>
      <c r="HLT136" s="1"/>
      <c r="HLU136" s="1"/>
      <c r="HLV136" s="1"/>
      <c r="HLW136" s="1"/>
      <c r="HLX136" s="1"/>
      <c r="HLY136" s="1"/>
      <c r="HLZ136" s="1"/>
      <c r="HMA136" s="1"/>
      <c r="HMB136" s="1"/>
      <c r="HMC136" s="1"/>
      <c r="HMD136" s="1"/>
      <c r="HME136" s="1"/>
      <c r="HMF136" s="1"/>
      <c r="HMG136" s="1"/>
      <c r="HMH136" s="1"/>
      <c r="HMI136" s="1"/>
      <c r="HMJ136" s="1"/>
      <c r="HMK136" s="1"/>
      <c r="HML136" s="1"/>
      <c r="HMM136" s="1"/>
      <c r="HMN136" s="1"/>
      <c r="HMO136" s="1"/>
      <c r="HMP136" s="1"/>
      <c r="HMQ136" s="1"/>
      <c r="HMR136" s="1"/>
      <c r="HMS136" s="1"/>
      <c r="HMT136" s="1"/>
      <c r="HMU136" s="1"/>
      <c r="HMV136" s="1"/>
      <c r="HMW136" s="1"/>
      <c r="HMX136" s="1"/>
      <c r="HMY136" s="1"/>
      <c r="HMZ136" s="1"/>
      <c r="HNA136" s="1"/>
      <c r="HNB136" s="1"/>
      <c r="HNC136" s="1"/>
      <c r="HND136" s="1"/>
      <c r="HNE136" s="1"/>
      <c r="HNF136" s="1"/>
      <c r="HNG136" s="1"/>
      <c r="HNH136" s="1"/>
      <c r="HNI136" s="1"/>
      <c r="HNJ136" s="1"/>
      <c r="HNK136" s="1"/>
      <c r="HNL136" s="1"/>
      <c r="HNM136" s="1"/>
      <c r="HNN136" s="1"/>
      <c r="HNO136" s="1"/>
      <c r="HNP136" s="1"/>
      <c r="HNQ136" s="1"/>
      <c r="HNR136" s="1"/>
      <c r="HNS136" s="1"/>
      <c r="HNT136" s="1"/>
      <c r="HNU136" s="1"/>
      <c r="HNV136" s="1"/>
      <c r="HNW136" s="1"/>
      <c r="HNX136" s="1"/>
      <c r="HNY136" s="1"/>
      <c r="HNZ136" s="1"/>
      <c r="HOA136" s="1"/>
      <c r="HOB136" s="1"/>
      <c r="HOC136" s="1"/>
      <c r="HOD136" s="1"/>
      <c r="HOE136" s="1"/>
      <c r="HOF136" s="1"/>
      <c r="HOG136" s="1"/>
      <c r="HOH136" s="1"/>
      <c r="HOI136" s="1"/>
      <c r="HOJ136" s="1"/>
      <c r="HOK136" s="1"/>
      <c r="HOL136" s="1"/>
      <c r="HOM136" s="1"/>
      <c r="HON136" s="1"/>
      <c r="HOO136" s="1"/>
      <c r="HOP136" s="1"/>
      <c r="HOQ136" s="1"/>
      <c r="HOR136" s="1"/>
      <c r="HOS136" s="1"/>
      <c r="HOT136" s="1"/>
      <c r="HOU136" s="1"/>
      <c r="HOV136" s="1"/>
      <c r="HOW136" s="1"/>
      <c r="HOX136" s="1"/>
      <c r="HOY136" s="1"/>
      <c r="HOZ136" s="1"/>
      <c r="HPA136" s="1"/>
      <c r="HPB136" s="1"/>
      <c r="HPC136" s="1"/>
      <c r="HPD136" s="1"/>
      <c r="HPE136" s="1"/>
      <c r="HPF136" s="1"/>
      <c r="HPG136" s="1"/>
      <c r="HPH136" s="1"/>
      <c r="HPI136" s="1"/>
      <c r="HPJ136" s="1"/>
      <c r="HPK136" s="1"/>
      <c r="HPL136" s="1"/>
      <c r="HPM136" s="1"/>
      <c r="HPN136" s="1"/>
      <c r="HPO136" s="1"/>
      <c r="HPP136" s="1"/>
      <c r="HPQ136" s="1"/>
      <c r="HPR136" s="1"/>
      <c r="HPS136" s="1"/>
      <c r="HPT136" s="1"/>
      <c r="HPU136" s="1"/>
      <c r="HPV136" s="1"/>
      <c r="HPW136" s="1"/>
      <c r="HPX136" s="1"/>
      <c r="HPY136" s="1"/>
      <c r="HPZ136" s="1"/>
      <c r="HQA136" s="1"/>
      <c r="HQB136" s="1"/>
      <c r="HQC136" s="1"/>
      <c r="HQD136" s="1"/>
      <c r="HQE136" s="1"/>
      <c r="HQF136" s="1"/>
      <c r="HQG136" s="1"/>
      <c r="HQH136" s="1"/>
      <c r="HQI136" s="1"/>
      <c r="HQJ136" s="1"/>
      <c r="HQK136" s="1"/>
      <c r="HQL136" s="1"/>
      <c r="HQM136" s="1"/>
      <c r="HQN136" s="1"/>
      <c r="HQO136" s="1"/>
      <c r="HQP136" s="1"/>
      <c r="HQQ136" s="1"/>
      <c r="HQR136" s="1"/>
      <c r="HQS136" s="1"/>
      <c r="HQT136" s="1"/>
      <c r="HQU136" s="1"/>
      <c r="HQV136" s="1"/>
      <c r="HQW136" s="1"/>
      <c r="HQX136" s="1"/>
      <c r="HQY136" s="1"/>
      <c r="HQZ136" s="1"/>
      <c r="HRA136" s="1"/>
      <c r="HRB136" s="1"/>
      <c r="HRC136" s="1"/>
      <c r="HRD136" s="1"/>
      <c r="HRE136" s="1"/>
      <c r="HRF136" s="1"/>
      <c r="HRG136" s="1"/>
      <c r="HRH136" s="1"/>
      <c r="HRI136" s="1"/>
      <c r="HRJ136" s="1"/>
      <c r="HRK136" s="1"/>
      <c r="HRL136" s="1"/>
      <c r="HRM136" s="1"/>
      <c r="HRN136" s="1"/>
      <c r="HRO136" s="1"/>
      <c r="HRP136" s="1"/>
      <c r="HRQ136" s="1"/>
      <c r="HRR136" s="1"/>
      <c r="HRS136" s="1"/>
      <c r="HRT136" s="1"/>
      <c r="HRU136" s="1"/>
      <c r="HRV136" s="1"/>
      <c r="HRW136" s="1"/>
      <c r="HRX136" s="1"/>
      <c r="HRY136" s="1"/>
      <c r="HRZ136" s="1"/>
      <c r="HSA136" s="1"/>
      <c r="HSB136" s="1"/>
      <c r="HSC136" s="1"/>
      <c r="HSD136" s="1"/>
      <c r="HSE136" s="1"/>
      <c r="HSF136" s="1"/>
      <c r="HSG136" s="1"/>
      <c r="HSH136" s="1"/>
      <c r="HSI136" s="1"/>
      <c r="HSJ136" s="1"/>
      <c r="HSK136" s="1"/>
      <c r="HSL136" s="1"/>
      <c r="HSM136" s="1"/>
      <c r="HSN136" s="1"/>
      <c r="HSO136" s="1"/>
      <c r="HSP136" s="1"/>
      <c r="HSQ136" s="1"/>
      <c r="HSR136" s="1"/>
      <c r="HSS136" s="1"/>
      <c r="HST136" s="1"/>
      <c r="HSU136" s="1"/>
      <c r="HSV136" s="1"/>
      <c r="HSW136" s="1"/>
      <c r="HSX136" s="1"/>
      <c r="HSY136" s="1"/>
      <c r="HSZ136" s="1"/>
      <c r="HTA136" s="1"/>
      <c r="HTB136" s="1"/>
      <c r="HTC136" s="1"/>
      <c r="HTD136" s="1"/>
      <c r="HTE136" s="1"/>
      <c r="HTF136" s="1"/>
      <c r="HTG136" s="1"/>
      <c r="HTH136" s="1"/>
      <c r="HTI136" s="1"/>
      <c r="HTJ136" s="1"/>
      <c r="HTK136" s="1"/>
      <c r="HTL136" s="1"/>
      <c r="HTM136" s="1"/>
      <c r="HTN136" s="1"/>
      <c r="HTO136" s="1"/>
    </row>
  </sheetData>
  <mergeCells count="15">
    <mergeCell ref="A1:G1"/>
    <mergeCell ref="A2:G2"/>
    <mergeCell ref="B79:G79"/>
    <mergeCell ref="A85:B85"/>
    <mergeCell ref="A90:B90"/>
    <mergeCell ref="F4:F5"/>
    <mergeCell ref="G4:G5"/>
    <mergeCell ref="A65:A66"/>
    <mergeCell ref="B65:B66"/>
    <mergeCell ref="B81:G81"/>
    <mergeCell ref="A4:A5"/>
    <mergeCell ref="B4:B5"/>
    <mergeCell ref="C4:C5"/>
    <mergeCell ref="D4:D5"/>
    <mergeCell ref="E4:E5"/>
  </mergeCells>
  <pageMargins left="0.53" right="0.51181102362204722" top="0.74803149606299213" bottom="0.74803149606299213" header="0.31496062992125984" footer="0.31496062992125984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topLeftCell="A50" workbookViewId="0">
      <selection activeCell="B96" sqref="B96"/>
    </sheetView>
  </sheetViews>
  <sheetFormatPr defaultColWidth="19" defaultRowHeight="15"/>
  <cols>
    <col min="1" max="1" width="4" customWidth="1"/>
    <col min="2" max="2" width="18" customWidth="1"/>
    <col min="3" max="3" width="13.140625" customWidth="1"/>
    <col min="4" max="4" width="10.42578125" customWidth="1"/>
    <col min="5" max="5" width="14.140625" customWidth="1"/>
    <col min="6" max="6" width="7.140625" customWidth="1"/>
    <col min="7" max="7" width="10.42578125" customWidth="1"/>
    <col min="8" max="8" width="12.85546875" customWidth="1"/>
  </cols>
  <sheetData>
    <row r="1" spans="1:8" ht="18.75">
      <c r="B1" s="231" t="s">
        <v>130</v>
      </c>
      <c r="C1" s="231"/>
      <c r="D1" s="231"/>
      <c r="E1" s="231"/>
    </row>
    <row r="2" spans="1:8" ht="15.75">
      <c r="B2" s="232" t="s">
        <v>131</v>
      </c>
      <c r="C2" s="232"/>
      <c r="D2" s="232"/>
      <c r="E2" s="232"/>
    </row>
    <row r="3" spans="1:8" ht="31.5">
      <c r="A3" s="240">
        <v>1</v>
      </c>
      <c r="B3" s="58" t="s">
        <v>132</v>
      </c>
      <c r="C3" s="58" t="s">
        <v>133</v>
      </c>
      <c r="D3" s="58" t="s">
        <v>134</v>
      </c>
      <c r="E3" s="58" t="s">
        <v>173</v>
      </c>
    </row>
    <row r="4" spans="1:8" ht="15.75">
      <c r="A4" s="240"/>
      <c r="B4" s="104" t="s">
        <v>136</v>
      </c>
      <c r="C4" s="104">
        <v>176367</v>
      </c>
      <c r="D4" s="109">
        <v>0.435</v>
      </c>
      <c r="E4" s="104">
        <f>C4*D4</f>
        <v>76719.645000000004</v>
      </c>
      <c r="F4" s="99"/>
      <c r="G4" s="99" t="s">
        <v>137</v>
      </c>
      <c r="H4" s="99"/>
    </row>
    <row r="5" spans="1:8" ht="15.75">
      <c r="A5" s="240"/>
      <c r="B5" s="104" t="s">
        <v>138</v>
      </c>
      <c r="C5" s="104">
        <v>101706000</v>
      </c>
      <c r="D5" s="109">
        <v>0.29399999999999998</v>
      </c>
      <c r="E5" s="104">
        <f>C5*D5</f>
        <v>29901564</v>
      </c>
      <c r="F5" s="99"/>
      <c r="G5" s="99"/>
      <c r="H5" s="99"/>
    </row>
    <row r="6" spans="1:8" ht="15.75">
      <c r="A6" s="240"/>
      <c r="B6" s="107" t="s">
        <v>139</v>
      </c>
      <c r="C6" s="110">
        <f>SUM(C4:C5)</f>
        <v>101882367</v>
      </c>
      <c r="D6" s="107"/>
      <c r="E6" s="111">
        <f>SUM(E4:E5)</f>
        <v>29978283.645</v>
      </c>
      <c r="F6" s="99"/>
      <c r="G6" s="99"/>
      <c r="H6" s="99"/>
    </row>
    <row r="7" spans="1:8" ht="15.75">
      <c r="A7" s="112"/>
      <c r="B7" s="233" t="s">
        <v>140</v>
      </c>
      <c r="C7" s="233"/>
      <c r="D7" s="233"/>
      <c r="E7" s="233"/>
      <c r="F7" s="99"/>
      <c r="G7" s="99"/>
      <c r="H7" s="99"/>
    </row>
    <row r="8" spans="1:8" ht="31.5">
      <c r="A8" s="240">
        <v>2</v>
      </c>
      <c r="B8" s="102" t="s">
        <v>132</v>
      </c>
      <c r="C8" s="102" t="s">
        <v>133</v>
      </c>
      <c r="D8" s="102" t="s">
        <v>134</v>
      </c>
      <c r="E8" s="102" t="s">
        <v>173</v>
      </c>
      <c r="F8" s="99"/>
      <c r="G8" s="99"/>
      <c r="H8" s="99"/>
    </row>
    <row r="9" spans="1:8" ht="15.75">
      <c r="A9" s="240"/>
      <c r="B9" s="104" t="s">
        <v>136</v>
      </c>
      <c r="C9" s="104">
        <v>4134832</v>
      </c>
      <c r="D9" s="109">
        <v>0.435</v>
      </c>
      <c r="E9" s="104">
        <f>C9*D9</f>
        <v>1798651.92</v>
      </c>
      <c r="F9" s="99"/>
      <c r="G9" s="99"/>
      <c r="H9" s="99"/>
    </row>
    <row r="10" spans="1:8" ht="15.75">
      <c r="A10" s="240"/>
      <c r="B10" s="104" t="s">
        <v>138</v>
      </c>
      <c r="C10" s="113">
        <v>64528000</v>
      </c>
      <c r="D10" s="109">
        <v>0.29399999999999998</v>
      </c>
      <c r="E10" s="104">
        <f>C10*D10</f>
        <v>18971232</v>
      </c>
      <c r="F10" s="99"/>
      <c r="G10" s="99"/>
      <c r="H10" s="99"/>
    </row>
    <row r="11" spans="1:8" ht="15.75">
      <c r="A11" s="240"/>
      <c r="B11" s="107" t="s">
        <v>139</v>
      </c>
      <c r="C11" s="110">
        <f>SUM(C9:C10)</f>
        <v>68662832</v>
      </c>
      <c r="D11" s="107"/>
      <c r="E11" s="111">
        <f>SUM(E9:E10)</f>
        <v>20769883.920000002</v>
      </c>
      <c r="F11" s="99"/>
      <c r="G11" s="99"/>
      <c r="H11" s="99"/>
    </row>
    <row r="12" spans="1:8" ht="15.75">
      <c r="A12" s="112"/>
      <c r="B12" s="233" t="s">
        <v>141</v>
      </c>
      <c r="C12" s="233"/>
      <c r="D12" s="233"/>
      <c r="E12" s="233"/>
      <c r="F12" s="99"/>
      <c r="G12" s="99"/>
      <c r="H12" s="99"/>
    </row>
    <row r="13" spans="1:8" ht="31.5">
      <c r="A13" s="240">
        <v>3</v>
      </c>
      <c r="B13" s="102" t="s">
        <v>132</v>
      </c>
      <c r="C13" s="102" t="s">
        <v>133</v>
      </c>
      <c r="D13" s="102" t="s">
        <v>134</v>
      </c>
      <c r="E13" s="102" t="s">
        <v>173</v>
      </c>
      <c r="F13" s="99"/>
      <c r="G13" s="99"/>
      <c r="H13" s="99"/>
    </row>
    <row r="14" spans="1:8" ht="15.75">
      <c r="A14" s="240"/>
      <c r="B14" s="104" t="s">
        <v>136</v>
      </c>
      <c r="C14" s="104"/>
      <c r="D14" s="109">
        <v>0.435</v>
      </c>
      <c r="E14" s="104">
        <f>C14*D14*1000</f>
        <v>0</v>
      </c>
      <c r="F14" s="99"/>
      <c r="G14" s="99"/>
      <c r="H14" s="99"/>
    </row>
    <row r="15" spans="1:8" ht="15.75">
      <c r="A15" s="240"/>
      <c r="B15" s="104" t="s">
        <v>138</v>
      </c>
      <c r="C15" s="113">
        <v>90780425</v>
      </c>
      <c r="D15" s="109">
        <v>0.29399999999999998</v>
      </c>
      <c r="E15" s="104">
        <f>C15*D15</f>
        <v>26689444.949999999</v>
      </c>
      <c r="F15" s="99"/>
      <c r="G15" s="99"/>
      <c r="H15" s="99"/>
    </row>
    <row r="16" spans="1:8" ht="15.75">
      <c r="A16" s="240"/>
      <c r="B16" s="107" t="s">
        <v>139</v>
      </c>
      <c r="C16" s="110">
        <f>SUM(C14:C15)</f>
        <v>90780425</v>
      </c>
      <c r="D16" s="107"/>
      <c r="E16" s="107">
        <f>SUM(E14:E15)</f>
        <v>26689444.949999999</v>
      </c>
      <c r="F16" s="99"/>
      <c r="G16" s="99"/>
      <c r="H16" s="99"/>
    </row>
    <row r="17" spans="1:8" ht="15.75">
      <c r="A17" s="112"/>
      <c r="B17" s="233" t="s">
        <v>142</v>
      </c>
      <c r="C17" s="233"/>
      <c r="D17" s="233"/>
      <c r="E17" s="233"/>
      <c r="F17" s="99"/>
      <c r="G17" s="99"/>
      <c r="H17" s="99"/>
    </row>
    <row r="18" spans="1:8" ht="31.5">
      <c r="A18" s="240">
        <v>4</v>
      </c>
      <c r="B18" s="102" t="s">
        <v>132</v>
      </c>
      <c r="C18" s="102" t="s">
        <v>133</v>
      </c>
      <c r="D18" s="102" t="s">
        <v>134</v>
      </c>
      <c r="E18" s="102" t="s">
        <v>173</v>
      </c>
      <c r="F18" s="99"/>
      <c r="G18" s="99"/>
      <c r="H18" s="99"/>
    </row>
    <row r="19" spans="1:8" ht="15.75">
      <c r="A19" s="240"/>
      <c r="B19" s="104" t="s">
        <v>136</v>
      </c>
      <c r="C19" s="104">
        <v>3406713</v>
      </c>
      <c r="D19" s="109">
        <v>0.435</v>
      </c>
      <c r="E19" s="104">
        <f>C19*D19</f>
        <v>1481920.155</v>
      </c>
      <c r="F19" s="99"/>
      <c r="G19" s="99"/>
      <c r="H19" s="99"/>
    </row>
    <row r="20" spans="1:8" ht="15.75">
      <c r="A20" s="240"/>
      <c r="B20" s="104" t="s">
        <v>138</v>
      </c>
      <c r="C20" s="113">
        <v>20913400</v>
      </c>
      <c r="D20" s="109">
        <v>0.29399999999999998</v>
      </c>
      <c r="E20" s="104">
        <f>C20*D20</f>
        <v>6148539.5999999996</v>
      </c>
      <c r="F20" s="99"/>
      <c r="G20" s="99"/>
      <c r="H20" s="99"/>
    </row>
    <row r="21" spans="1:8" ht="15.75">
      <c r="A21" s="240"/>
      <c r="B21" s="107" t="s">
        <v>139</v>
      </c>
      <c r="C21" s="110">
        <f>SUM(C19:C20)</f>
        <v>24320113</v>
      </c>
      <c r="D21" s="107"/>
      <c r="E21" s="111">
        <f>SUM(E19:E20)</f>
        <v>7630459.7549999999</v>
      </c>
      <c r="F21" s="99"/>
      <c r="G21" s="99"/>
      <c r="H21" s="99"/>
    </row>
    <row r="22" spans="1:8" ht="15.75">
      <c r="A22" s="112"/>
      <c r="B22" s="233" t="s">
        <v>143</v>
      </c>
      <c r="C22" s="233"/>
      <c r="D22" s="233"/>
      <c r="E22" s="233"/>
      <c r="F22" s="99"/>
      <c r="G22" s="99"/>
      <c r="H22" s="99"/>
    </row>
    <row r="23" spans="1:8" ht="31.5">
      <c r="A23" s="240">
        <v>5</v>
      </c>
      <c r="B23" s="102" t="s">
        <v>132</v>
      </c>
      <c r="C23" s="102" t="s">
        <v>133</v>
      </c>
      <c r="D23" s="102" t="s">
        <v>134</v>
      </c>
      <c r="E23" s="102" t="s">
        <v>173</v>
      </c>
      <c r="F23" s="99"/>
      <c r="G23" s="99"/>
      <c r="H23" s="99"/>
    </row>
    <row r="24" spans="1:8" ht="15.75">
      <c r="A24" s="240"/>
      <c r="B24" s="104" t="s">
        <v>136</v>
      </c>
      <c r="C24" s="104">
        <v>495000</v>
      </c>
      <c r="D24" s="109">
        <v>0.435</v>
      </c>
      <c r="E24" s="104">
        <f>C24*D24</f>
        <v>215325</v>
      </c>
      <c r="F24" s="99"/>
      <c r="G24" s="99"/>
      <c r="H24" s="99"/>
    </row>
    <row r="25" spans="1:8" ht="15.75">
      <c r="A25" s="240"/>
      <c r="B25" s="104" t="s">
        <v>138</v>
      </c>
      <c r="C25" s="113">
        <v>101248000</v>
      </c>
      <c r="D25" s="109">
        <v>0.29399999999999998</v>
      </c>
      <c r="E25" s="104">
        <f>C25*D25</f>
        <v>29766912</v>
      </c>
      <c r="F25" s="99"/>
      <c r="G25" s="99"/>
      <c r="H25" s="99"/>
    </row>
    <row r="26" spans="1:8" ht="15.75">
      <c r="A26" s="240"/>
      <c r="B26" s="107" t="s">
        <v>139</v>
      </c>
      <c r="C26" s="110">
        <f>C24+C25</f>
        <v>101743000</v>
      </c>
      <c r="D26" s="107"/>
      <c r="E26" s="111">
        <f>SUM(E24:E25)</f>
        <v>29982237</v>
      </c>
      <c r="F26" s="99"/>
      <c r="G26" s="99"/>
      <c r="H26" s="99"/>
    </row>
    <row r="27" spans="1:8" ht="15.75">
      <c r="A27" s="112"/>
      <c r="B27" s="233" t="s">
        <v>144</v>
      </c>
      <c r="C27" s="233"/>
      <c r="D27" s="233"/>
      <c r="E27" s="233"/>
      <c r="F27" s="99"/>
      <c r="G27" s="99"/>
      <c r="H27" s="99"/>
    </row>
    <row r="28" spans="1:8" ht="31.5">
      <c r="A28" s="240">
        <v>6</v>
      </c>
      <c r="B28" s="102" t="s">
        <v>132</v>
      </c>
      <c r="C28" s="102" t="s">
        <v>133</v>
      </c>
      <c r="D28" s="102" t="s">
        <v>134</v>
      </c>
      <c r="E28" s="102" t="s">
        <v>173</v>
      </c>
      <c r="F28" s="99"/>
      <c r="G28" s="99"/>
      <c r="H28" s="99"/>
    </row>
    <row r="29" spans="1:8" ht="15.75">
      <c r="A29" s="240"/>
      <c r="B29" s="104" t="s">
        <v>136</v>
      </c>
      <c r="C29" s="104"/>
      <c r="D29" s="109">
        <v>0.435</v>
      </c>
      <c r="E29" s="104">
        <f>C29*D29*1000</f>
        <v>0</v>
      </c>
      <c r="F29" s="99"/>
      <c r="G29" s="99"/>
      <c r="H29" s="99"/>
    </row>
    <row r="30" spans="1:8" ht="15.75">
      <c r="A30" s="240"/>
      <c r="B30" s="104" t="s">
        <v>138</v>
      </c>
      <c r="C30" s="104">
        <v>14636140</v>
      </c>
      <c r="D30" s="109">
        <v>0.29399999999999998</v>
      </c>
      <c r="E30" s="104">
        <f>C30*D30</f>
        <v>4303025.16</v>
      </c>
      <c r="F30" s="99"/>
      <c r="G30" s="99"/>
      <c r="H30" s="99"/>
    </row>
    <row r="31" spans="1:8" ht="15.75">
      <c r="A31" s="240"/>
      <c r="B31" s="107" t="s">
        <v>139</v>
      </c>
      <c r="C31" s="110">
        <f>SUM(C29:C30)</f>
        <v>14636140</v>
      </c>
      <c r="D31" s="107"/>
      <c r="E31" s="111">
        <f>SUM(E29:E30)</f>
        <v>4303025.16</v>
      </c>
      <c r="F31" s="99"/>
      <c r="G31" s="99"/>
      <c r="H31" s="99"/>
    </row>
    <row r="32" spans="1:8" ht="15.75">
      <c r="A32" s="112"/>
      <c r="B32" s="233" t="s">
        <v>145</v>
      </c>
      <c r="C32" s="233"/>
      <c r="D32" s="233"/>
      <c r="E32" s="233"/>
      <c r="F32" s="99"/>
      <c r="G32" s="99"/>
      <c r="H32" s="99"/>
    </row>
    <row r="33" spans="1:8" ht="31.5">
      <c r="A33" s="240">
        <v>7</v>
      </c>
      <c r="B33" s="102" t="s">
        <v>132</v>
      </c>
      <c r="C33" s="102" t="s">
        <v>133</v>
      </c>
      <c r="D33" s="102" t="s">
        <v>134</v>
      </c>
      <c r="E33" s="102" t="s">
        <v>173</v>
      </c>
      <c r="F33" s="99"/>
      <c r="G33" s="99"/>
      <c r="H33" s="99"/>
    </row>
    <row r="34" spans="1:8" ht="15.75">
      <c r="A34" s="240"/>
      <c r="B34" s="104" t="s">
        <v>136</v>
      </c>
      <c r="C34" s="103">
        <v>3350276</v>
      </c>
      <c r="D34" s="109">
        <v>0.435</v>
      </c>
      <c r="E34" s="104">
        <f>SUM(C34*D34)</f>
        <v>1457370.06</v>
      </c>
      <c r="F34" s="99"/>
      <c r="G34" s="99"/>
      <c r="H34" s="99"/>
    </row>
    <row r="35" spans="1:8" ht="15.75">
      <c r="A35" s="240"/>
      <c r="B35" s="104" t="s">
        <v>138</v>
      </c>
      <c r="C35" s="103">
        <v>7696799</v>
      </c>
      <c r="D35" s="109">
        <v>0.29399999999999998</v>
      </c>
      <c r="E35" s="104">
        <f>C35*D35</f>
        <v>2262858.906</v>
      </c>
      <c r="F35" s="99"/>
      <c r="G35" s="99"/>
      <c r="H35" s="99"/>
    </row>
    <row r="36" spans="1:8" ht="15.75">
      <c r="A36" s="240"/>
      <c r="B36" s="107" t="s">
        <v>139</v>
      </c>
      <c r="C36" s="110">
        <f>SUM(C34:C35)</f>
        <v>11047075</v>
      </c>
      <c r="D36" s="107"/>
      <c r="E36" s="111">
        <f>SUM(E34:E35)</f>
        <v>3720228.966</v>
      </c>
      <c r="F36" s="99"/>
      <c r="G36" s="99"/>
      <c r="H36" s="99"/>
    </row>
    <row r="37" spans="1:8" ht="15.75">
      <c r="A37" s="112"/>
      <c r="B37" s="233" t="s">
        <v>146</v>
      </c>
      <c r="C37" s="233"/>
      <c r="D37" s="233"/>
      <c r="E37" s="233"/>
      <c r="F37" s="99"/>
      <c r="G37" s="99"/>
      <c r="H37" s="99"/>
    </row>
    <row r="38" spans="1:8" ht="31.5">
      <c r="A38" s="240">
        <v>8</v>
      </c>
      <c r="B38" s="102" t="s">
        <v>132</v>
      </c>
      <c r="C38" s="102" t="s">
        <v>133</v>
      </c>
      <c r="D38" s="102" t="s">
        <v>134</v>
      </c>
      <c r="E38" s="102" t="s">
        <v>173</v>
      </c>
      <c r="F38" s="99"/>
      <c r="G38" s="99"/>
      <c r="H38" s="99"/>
    </row>
    <row r="39" spans="1:8" ht="15.75">
      <c r="A39" s="240"/>
      <c r="B39" s="104" t="s">
        <v>136</v>
      </c>
      <c r="C39" s="103">
        <v>1938899</v>
      </c>
      <c r="D39" s="109">
        <v>0.435</v>
      </c>
      <c r="E39" s="104">
        <f>SUM(C39*D39)</f>
        <v>843421.06499999994</v>
      </c>
      <c r="F39" s="99"/>
      <c r="G39" s="99"/>
      <c r="H39" s="99"/>
    </row>
    <row r="40" spans="1:8" ht="15.75">
      <c r="A40" s="240"/>
      <c r="B40" s="104" t="s">
        <v>138</v>
      </c>
      <c r="C40" s="103">
        <v>15290848</v>
      </c>
      <c r="D40" s="109">
        <v>0.29399999999999998</v>
      </c>
      <c r="E40" s="104">
        <f>SUM(C40*D40)</f>
        <v>4495509.3119999999</v>
      </c>
      <c r="F40" s="99"/>
      <c r="G40" s="99"/>
      <c r="H40" s="99"/>
    </row>
    <row r="41" spans="1:8" ht="15.75">
      <c r="A41" s="240"/>
      <c r="B41" s="107" t="s">
        <v>139</v>
      </c>
      <c r="C41" s="110">
        <f>SUM(C39:C40)</f>
        <v>17229747</v>
      </c>
      <c r="D41" s="107"/>
      <c r="E41" s="111">
        <f>SUM(E39:E40)</f>
        <v>5338930.3770000003</v>
      </c>
      <c r="F41" s="99"/>
      <c r="G41" s="99"/>
      <c r="H41" s="99"/>
    </row>
    <row r="42" spans="1:8" ht="15.75">
      <c r="B42" s="234" t="s">
        <v>147</v>
      </c>
      <c r="C42" s="234"/>
      <c r="D42" s="234"/>
      <c r="E42" s="234"/>
      <c r="F42" s="99"/>
      <c r="G42" s="99"/>
      <c r="H42" s="99"/>
    </row>
    <row r="43" spans="1:8" ht="31.5">
      <c r="A43" s="239">
        <v>9</v>
      </c>
      <c r="B43" s="102" t="s">
        <v>132</v>
      </c>
      <c r="C43" s="102" t="s">
        <v>133</v>
      </c>
      <c r="D43" s="102" t="s">
        <v>134</v>
      </c>
      <c r="E43" s="102" t="s">
        <v>173</v>
      </c>
      <c r="F43" s="99"/>
      <c r="G43" s="99"/>
      <c r="H43" s="99"/>
    </row>
    <row r="44" spans="1:8" ht="15.75">
      <c r="A44" s="239"/>
      <c r="B44" s="98" t="s">
        <v>136</v>
      </c>
      <c r="C44" s="103">
        <v>3848622</v>
      </c>
      <c r="D44" s="108">
        <v>0.435</v>
      </c>
      <c r="E44" s="104">
        <f>SUM(C44*D44)</f>
        <v>1674150.57</v>
      </c>
      <c r="F44" s="99"/>
      <c r="G44" s="99"/>
      <c r="H44" s="99"/>
    </row>
    <row r="45" spans="1:8" ht="15.75">
      <c r="A45" s="239"/>
      <c r="B45" s="98" t="s">
        <v>138</v>
      </c>
      <c r="C45" s="103">
        <v>6645529</v>
      </c>
      <c r="D45" s="108">
        <v>0.29399999999999998</v>
      </c>
      <c r="E45" s="104">
        <f>C45*D45</f>
        <v>1953785.5259999998</v>
      </c>
      <c r="F45" s="99"/>
      <c r="G45" s="99"/>
      <c r="H45" s="99"/>
    </row>
    <row r="46" spans="1:8" ht="15.75">
      <c r="A46" s="239"/>
      <c r="B46" s="64" t="s">
        <v>139</v>
      </c>
      <c r="C46" s="100">
        <f>SUM(C44:C45)</f>
        <v>10494151</v>
      </c>
      <c r="D46" s="64"/>
      <c r="E46" s="101">
        <f>SUM(E44:E45)</f>
        <v>3627936.0959999999</v>
      </c>
      <c r="F46" s="99"/>
      <c r="G46" s="99"/>
      <c r="H46" s="99"/>
    </row>
    <row r="47" spans="1:8" ht="15.75">
      <c r="B47" s="235" t="s">
        <v>148</v>
      </c>
      <c r="C47" s="235"/>
      <c r="D47" s="235"/>
      <c r="E47" s="235"/>
      <c r="F47" s="99"/>
      <c r="G47" s="99"/>
      <c r="H47" s="99"/>
    </row>
    <row r="48" spans="1:8" ht="31.5">
      <c r="A48" s="239">
        <v>10</v>
      </c>
      <c r="B48" s="102" t="s">
        <v>132</v>
      </c>
      <c r="C48" s="102" t="s">
        <v>133</v>
      </c>
      <c r="D48" s="102" t="s">
        <v>134</v>
      </c>
      <c r="E48" s="102" t="s">
        <v>173</v>
      </c>
      <c r="F48" s="99"/>
      <c r="G48" s="99"/>
      <c r="H48" s="99"/>
    </row>
    <row r="49" spans="1:10" ht="15.75">
      <c r="A49" s="239"/>
      <c r="B49" s="98" t="s">
        <v>136</v>
      </c>
      <c r="C49" s="103"/>
      <c r="D49" s="108">
        <v>0.435</v>
      </c>
      <c r="E49" s="104">
        <f>SUM(C49*D49*1000)</f>
        <v>0</v>
      </c>
      <c r="F49" s="99"/>
      <c r="G49" s="99"/>
      <c r="H49" s="99"/>
    </row>
    <row r="50" spans="1:10" ht="15.75">
      <c r="A50" s="239"/>
      <c r="B50" s="98" t="s">
        <v>138</v>
      </c>
      <c r="C50" s="103">
        <v>8958110</v>
      </c>
      <c r="D50" s="108">
        <v>0.29399999999999998</v>
      </c>
      <c r="E50" s="104">
        <f>C50*D50</f>
        <v>2633684.34</v>
      </c>
      <c r="F50" s="99"/>
      <c r="G50" s="99"/>
      <c r="H50" s="99"/>
    </row>
    <row r="51" spans="1:10" ht="15.75">
      <c r="A51" s="239"/>
      <c r="B51" s="64" t="s">
        <v>139</v>
      </c>
      <c r="C51" s="100">
        <f>SUM(C49:C50)</f>
        <v>8958110</v>
      </c>
      <c r="D51" s="64"/>
      <c r="E51" s="101">
        <f>SUM(E49:E50)</f>
        <v>2633684.34</v>
      </c>
      <c r="F51" s="99"/>
      <c r="G51" s="99"/>
      <c r="H51" s="99"/>
    </row>
    <row r="52" spans="1:10" ht="15.75">
      <c r="B52" s="230" t="s">
        <v>149</v>
      </c>
      <c r="C52" s="230"/>
      <c r="D52" s="230"/>
      <c r="E52" s="230"/>
      <c r="F52" s="99"/>
      <c r="G52" s="99"/>
      <c r="H52" s="99"/>
    </row>
    <row r="53" spans="1:10" ht="31.5">
      <c r="B53" s="102" t="s">
        <v>132</v>
      </c>
      <c r="C53" s="102" t="s">
        <v>133</v>
      </c>
      <c r="D53" s="102" t="s">
        <v>134</v>
      </c>
      <c r="E53" s="102" t="s">
        <v>173</v>
      </c>
      <c r="F53" s="105" t="s">
        <v>165</v>
      </c>
      <c r="G53" s="105" t="s">
        <v>166</v>
      </c>
      <c r="H53" s="105" t="s">
        <v>167</v>
      </c>
    </row>
    <row r="54" spans="1:10" ht="15.75">
      <c r="B54" s="98" t="s">
        <v>136</v>
      </c>
      <c r="C54" s="98">
        <f>C4+C9+C14+C19+C24+C29+C34+C39+C44+C49</f>
        <v>17350709</v>
      </c>
      <c r="D54" s="108">
        <v>0.435</v>
      </c>
      <c r="E54" s="98">
        <f>SUM(E4+E9+E14+E19+E24+E29+E34+E39+E44)</f>
        <v>7547558.4149999991</v>
      </c>
      <c r="F54" s="106"/>
      <c r="G54" s="106"/>
      <c r="H54" s="106"/>
      <c r="I54" s="22"/>
    </row>
    <row r="55" spans="1:10" ht="15.75">
      <c r="B55" s="98" t="s">
        <v>138</v>
      </c>
      <c r="C55" s="98">
        <f>SUM(C5+C10+C15+C20+C25+C30+C35+C40+C45+C50)</f>
        <v>432403251</v>
      </c>
      <c r="D55" s="108">
        <v>0.29399999999999998</v>
      </c>
      <c r="E55" s="98">
        <f>E25+E30+E35+E40+E45+E50+E5+E10+E15+E20</f>
        <v>127126555.794</v>
      </c>
      <c r="F55" s="106"/>
      <c r="G55" s="106"/>
      <c r="H55" s="106"/>
      <c r="I55" s="97"/>
      <c r="J55" s="79"/>
    </row>
    <row r="56" spans="1:10" ht="15.75">
      <c r="B56" s="64" t="s">
        <v>139</v>
      </c>
      <c r="C56" s="64">
        <f>SUM(C54:C55)</f>
        <v>449753960</v>
      </c>
      <c r="D56" s="64"/>
      <c r="E56" s="107">
        <f>SUM(E54:E55)</f>
        <v>134674114.20899999</v>
      </c>
      <c r="F56" s="106">
        <v>15.47</v>
      </c>
      <c r="G56" s="106">
        <f>SUM(C56*F56/1000)</f>
        <v>6957693.7612000005</v>
      </c>
      <c r="H56" s="106">
        <f>SUM(E56+G56)</f>
        <v>141631807.9702</v>
      </c>
      <c r="I56" s="22"/>
      <c r="J56" s="79"/>
    </row>
    <row r="57" spans="1:10" ht="15.75">
      <c r="B57" s="237" t="s">
        <v>151</v>
      </c>
      <c r="C57" s="237"/>
      <c r="D57" s="237"/>
      <c r="E57" s="237"/>
      <c r="F57" s="106"/>
      <c r="G57" s="106"/>
      <c r="H57" s="106"/>
      <c r="I57" s="22"/>
    </row>
    <row r="58" spans="1:10" ht="31.5">
      <c r="B58" s="102" t="s">
        <v>132</v>
      </c>
      <c r="C58" s="102" t="s">
        <v>133</v>
      </c>
      <c r="D58" s="102" t="s">
        <v>134</v>
      </c>
      <c r="E58" s="102" t="s">
        <v>135</v>
      </c>
      <c r="F58" s="106"/>
      <c r="G58" s="106"/>
      <c r="H58" s="106"/>
      <c r="I58" s="22"/>
    </row>
    <row r="59" spans="1:10" ht="15.75">
      <c r="B59" s="98" t="s">
        <v>138</v>
      </c>
      <c r="C59" s="98">
        <v>72326304</v>
      </c>
      <c r="D59" s="108">
        <v>0.22700000000000001</v>
      </c>
      <c r="E59" s="98">
        <f>C59*D59</f>
        <v>16418071.008000001</v>
      </c>
      <c r="F59" s="106"/>
      <c r="G59" s="106"/>
      <c r="H59" s="106"/>
      <c r="I59" s="22"/>
    </row>
    <row r="60" spans="1:10" ht="15.75">
      <c r="B60" s="98"/>
      <c r="C60" s="98"/>
      <c r="D60" s="98"/>
      <c r="E60" s="98">
        <f>C60*D60*1000</f>
        <v>0</v>
      </c>
      <c r="F60" s="106"/>
      <c r="G60" s="106"/>
      <c r="H60" s="106"/>
      <c r="I60" s="22"/>
    </row>
    <row r="61" spans="1:10" ht="15.75">
      <c r="B61" s="64" t="s">
        <v>139</v>
      </c>
      <c r="C61" s="101">
        <f>C59+C60</f>
        <v>72326304</v>
      </c>
      <c r="D61" s="64"/>
      <c r="E61" s="101">
        <f>E59+E60</f>
        <v>16418071.008000001</v>
      </c>
      <c r="F61" s="106">
        <v>93.91</v>
      </c>
      <c r="G61" s="106">
        <f>SUM(C61*F61/1000)</f>
        <v>6792163.2086399999</v>
      </c>
      <c r="H61" s="106">
        <f>SUM(E61+G61)</f>
        <v>23210234.216640003</v>
      </c>
      <c r="I61" s="22"/>
    </row>
    <row r="62" spans="1:10" ht="15.75">
      <c r="B62" s="64" t="s">
        <v>164</v>
      </c>
      <c r="C62" s="64">
        <f>SUM(C56+C61)</f>
        <v>522080264</v>
      </c>
      <c r="D62" s="64">
        <f t="shared" ref="D62:E62" si="0">SUM(D56+D61)</f>
        <v>0</v>
      </c>
      <c r="E62" s="64">
        <f t="shared" si="0"/>
        <v>151092185.21700001</v>
      </c>
      <c r="F62" s="106"/>
      <c r="G62" s="106">
        <f>SUM(G56:G61)</f>
        <v>13749856.969840001</v>
      </c>
      <c r="H62" s="106">
        <f>SUM(H56:H61)</f>
        <v>164842042.18684</v>
      </c>
      <c r="I62" s="22"/>
    </row>
    <row r="63" spans="1:10" ht="15.75">
      <c r="B63" s="94"/>
      <c r="C63" s="95"/>
      <c r="D63" s="95"/>
      <c r="E63" s="95"/>
      <c r="I63" s="22"/>
    </row>
    <row r="64" spans="1:10" ht="15.75">
      <c r="B64" s="236" t="s">
        <v>150</v>
      </c>
      <c r="C64" s="236"/>
      <c r="D64" s="236"/>
      <c r="E64" s="236"/>
    </row>
    <row r="65" spans="2:9" ht="31.5">
      <c r="B65" s="58" t="s">
        <v>132</v>
      </c>
      <c r="C65" s="58" t="s">
        <v>133</v>
      </c>
      <c r="D65" s="58" t="s">
        <v>134</v>
      </c>
      <c r="E65" s="58" t="s">
        <v>135</v>
      </c>
      <c r="H65" s="65"/>
    </row>
    <row r="66" spans="2:9" ht="15.75">
      <c r="B66" s="59" t="s">
        <v>138</v>
      </c>
      <c r="C66" s="63">
        <v>6165000</v>
      </c>
      <c r="D66" s="59">
        <v>1.139</v>
      </c>
      <c r="E66" s="60">
        <f>(C66*D66)</f>
        <v>7021935</v>
      </c>
    </row>
    <row r="67" spans="2:9" ht="15.75">
      <c r="B67" s="59" t="s">
        <v>138</v>
      </c>
      <c r="C67" s="63"/>
      <c r="D67" s="59">
        <v>1.139</v>
      </c>
      <c r="E67" s="59">
        <f>C67*D67</f>
        <v>0</v>
      </c>
    </row>
    <row r="68" spans="2:9" ht="15.75">
      <c r="B68" s="61" t="s">
        <v>139</v>
      </c>
      <c r="C68" s="62">
        <f>SUM(C66:C67)</f>
        <v>6165000</v>
      </c>
      <c r="D68" s="61"/>
      <c r="E68" s="62">
        <f>SUM(E66:E67)</f>
        <v>7021935</v>
      </c>
    </row>
    <row r="69" spans="2:9" ht="15.75">
      <c r="B69" s="236" t="s">
        <v>152</v>
      </c>
      <c r="C69" s="236"/>
      <c r="D69" s="236"/>
      <c r="E69" s="236"/>
    </row>
    <row r="70" spans="2:9" ht="31.5">
      <c r="B70" s="58" t="s">
        <v>132</v>
      </c>
      <c r="C70" s="58" t="s">
        <v>133</v>
      </c>
      <c r="D70" s="58" t="s">
        <v>134</v>
      </c>
      <c r="E70" s="58" t="s">
        <v>135</v>
      </c>
    </row>
    <row r="71" spans="2:9" ht="15.75">
      <c r="B71" s="66" t="s">
        <v>138</v>
      </c>
      <c r="C71" s="60">
        <v>732672000</v>
      </c>
      <c r="D71" s="59">
        <v>2E-3</v>
      </c>
      <c r="E71" s="60">
        <f>C71*D71</f>
        <v>1465344</v>
      </c>
    </row>
    <row r="72" spans="2:9" ht="15.75">
      <c r="B72" s="61" t="s">
        <v>139</v>
      </c>
      <c r="C72" s="62">
        <f>C71</f>
        <v>732672000</v>
      </c>
      <c r="D72" s="61"/>
      <c r="E72" s="62">
        <f>SUM(E71)</f>
        <v>1465344</v>
      </c>
    </row>
    <row r="73" spans="2:9" ht="15.75">
      <c r="B73" s="236" t="s">
        <v>153</v>
      </c>
      <c r="C73" s="236"/>
      <c r="D73" s="236"/>
      <c r="E73" s="236"/>
    </row>
    <row r="74" spans="2:9" ht="31.5">
      <c r="B74" s="58" t="s">
        <v>132</v>
      </c>
      <c r="C74" s="58" t="s">
        <v>133</v>
      </c>
      <c r="D74" s="58" t="s">
        <v>134</v>
      </c>
      <c r="E74" s="58" t="s">
        <v>135</v>
      </c>
    </row>
    <row r="75" spans="2:9" ht="15.75">
      <c r="B75" s="67" t="s">
        <v>138</v>
      </c>
      <c r="C75" s="68">
        <v>22012205</v>
      </c>
      <c r="D75" s="69">
        <v>1.1299999999999999E-2</v>
      </c>
      <c r="E75" s="70">
        <f>C75*D75</f>
        <v>248737.91649999999</v>
      </c>
      <c r="F75" s="71"/>
      <c r="H75" s="72"/>
    </row>
    <row r="76" spans="2:9" ht="15.75">
      <c r="B76" s="61" t="s">
        <v>139</v>
      </c>
      <c r="C76" s="68">
        <f>SUM(C75)</f>
        <v>22012205</v>
      </c>
      <c r="D76" s="61"/>
      <c r="E76" s="73">
        <f>SUM(E75)</f>
        <v>248737.91649999999</v>
      </c>
      <c r="F76" s="71"/>
    </row>
    <row r="77" spans="2:9" ht="15.75">
      <c r="B77" s="74" t="s">
        <v>154</v>
      </c>
      <c r="C77" s="75"/>
      <c r="D77" s="74"/>
      <c r="E77" s="76"/>
    </row>
    <row r="78" spans="2:9" ht="15.75">
      <c r="B78" s="74"/>
      <c r="C78" s="75"/>
      <c r="D78" s="74"/>
      <c r="E78" s="76"/>
    </row>
    <row r="79" spans="2:9" ht="15.75">
      <c r="B79" s="238" t="s">
        <v>149</v>
      </c>
      <c r="C79" s="238"/>
      <c r="D79" s="238"/>
      <c r="E79" s="238"/>
    </row>
    <row r="80" spans="2:9" ht="15.75">
      <c r="B80" s="77" t="s">
        <v>139</v>
      </c>
      <c r="C80" s="78">
        <f>C56+C68+C61+C72+C76</f>
        <v>1282929469</v>
      </c>
      <c r="D80" s="77">
        <v>0</v>
      </c>
      <c r="E80" s="78">
        <f>E56+E68+E61+E72+E76</f>
        <v>159828202.13350001</v>
      </c>
      <c r="G80" s="79">
        <v>70010394</v>
      </c>
      <c r="I80" s="71"/>
    </row>
    <row r="81" spans="2:9" ht="15.75">
      <c r="B81" s="80"/>
      <c r="C81" s="80"/>
      <c r="D81" s="80"/>
      <c r="E81" s="80"/>
      <c r="G81">
        <v>69987274</v>
      </c>
      <c r="I81" s="71"/>
    </row>
    <row r="82" spans="2:9" ht="15.75">
      <c r="B82" s="81" t="s">
        <v>155</v>
      </c>
      <c r="C82" s="82">
        <f>C76+C72+C68</f>
        <v>760849205</v>
      </c>
      <c r="D82" s="83"/>
      <c r="E82" s="82">
        <f>E68+E72+E76</f>
        <v>8736016.9165000003</v>
      </c>
      <c r="G82" s="79"/>
    </row>
    <row r="84" spans="2:9">
      <c r="B84" t="s">
        <v>156</v>
      </c>
      <c r="C84" s="84">
        <f>C61</f>
        <v>72326304</v>
      </c>
      <c r="E84" s="84">
        <f>E61</f>
        <v>16418071.008000001</v>
      </c>
    </row>
    <row r="85" spans="2:9">
      <c r="C85" s="85"/>
      <c r="E85" s="84"/>
    </row>
    <row r="86" spans="2:9">
      <c r="B86" t="s">
        <v>157</v>
      </c>
      <c r="C86" s="84">
        <f>SUM(C56)</f>
        <v>449753960</v>
      </c>
      <c r="E86" s="84">
        <f>E56</f>
        <v>134674114.20899999</v>
      </c>
    </row>
    <row r="87" spans="2:9">
      <c r="C87" s="84"/>
      <c r="E87" s="84"/>
    </row>
    <row r="88" spans="2:9" s="86" customFormat="1">
      <c r="B88" s="86" t="s">
        <v>158</v>
      </c>
      <c r="C88" s="87">
        <f>C84+C86</f>
        <v>522080264</v>
      </c>
      <c r="D88" s="88"/>
      <c r="E88" s="87">
        <f>E84+E86</f>
        <v>151092185.21700001</v>
      </c>
    </row>
    <row r="89" spans="2:9">
      <c r="B89" s="89" t="s">
        <v>159</v>
      </c>
      <c r="C89" s="90">
        <f>C82+C84+C86</f>
        <v>1282929469</v>
      </c>
      <c r="D89" s="91"/>
      <c r="E89" s="90">
        <f>E82+E84+E86</f>
        <v>159828202.13349998</v>
      </c>
    </row>
    <row r="92" spans="2:9">
      <c r="B92" t="s">
        <v>160</v>
      </c>
      <c r="C92" s="71">
        <f>C84+C86</f>
        <v>522080264</v>
      </c>
    </row>
  </sheetData>
  <mergeCells count="27">
    <mergeCell ref="A43:A46"/>
    <mergeCell ref="A48:A51"/>
    <mergeCell ref="A3:A6"/>
    <mergeCell ref="A8:A11"/>
    <mergeCell ref="A13:A16"/>
    <mergeCell ref="A18:A21"/>
    <mergeCell ref="A23:A26"/>
    <mergeCell ref="A28:A31"/>
    <mergeCell ref="A33:A36"/>
    <mergeCell ref="A38:A41"/>
    <mergeCell ref="B64:E64"/>
    <mergeCell ref="B57:E57"/>
    <mergeCell ref="B69:E69"/>
    <mergeCell ref="B73:E73"/>
    <mergeCell ref="B79:E79"/>
    <mergeCell ref="B52:E52"/>
    <mergeCell ref="B1:E1"/>
    <mergeCell ref="B2:E2"/>
    <mergeCell ref="B7:E7"/>
    <mergeCell ref="B12:E12"/>
    <mergeCell ref="B17:E17"/>
    <mergeCell ref="B22:E22"/>
    <mergeCell ref="B27:E27"/>
    <mergeCell ref="B32:E32"/>
    <mergeCell ref="B37:E37"/>
    <mergeCell ref="B42:E42"/>
    <mergeCell ref="B47:E47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HXB136"/>
  <sheetViews>
    <sheetView view="pageBreakPreview" zoomScale="91" zoomScaleSheetLayoutView="91" workbookViewId="0">
      <selection activeCell="H12" sqref="H12"/>
    </sheetView>
  </sheetViews>
  <sheetFormatPr defaultColWidth="9.140625" defaultRowHeight="15.75"/>
  <cols>
    <col min="1" max="1" width="6.5703125" style="14" customWidth="1"/>
    <col min="2" max="2" width="32.7109375" style="15" customWidth="1"/>
    <col min="3" max="3" width="10.85546875" style="15" customWidth="1"/>
    <col min="4" max="4" width="16.140625" style="1" customWidth="1"/>
    <col min="5" max="6" width="16" style="1" customWidth="1"/>
    <col min="7" max="7" width="11.28515625" style="1" customWidth="1"/>
    <col min="8" max="8" width="35.7109375" style="1" customWidth="1"/>
    <col min="9" max="9" width="7.5703125" style="1" hidden="1" customWidth="1"/>
    <col min="10" max="12" width="9.140625" style="1" hidden="1" customWidth="1"/>
    <col min="13" max="14" width="11.28515625" style="1" bestFit="1" customWidth="1"/>
    <col min="15" max="15" width="9.28515625" style="1" bestFit="1" customWidth="1"/>
    <col min="16" max="44" width="9.140625" style="1"/>
    <col min="45" max="45" width="5.7109375" style="1" customWidth="1"/>
    <col min="46" max="46" width="65" style="1" customWidth="1"/>
    <col min="47" max="47" width="20" style="1" customWidth="1"/>
    <col min="48" max="48" width="26.28515625" style="1" customWidth="1"/>
    <col min="49" max="49" width="22.140625" style="1" customWidth="1"/>
    <col min="50" max="50" width="0.140625" style="1" customWidth="1"/>
    <col min="51" max="51" width="19.140625" style="1" customWidth="1"/>
    <col min="52" max="53" width="0" style="1" hidden="1" customWidth="1"/>
    <col min="54" max="54" width="153.85546875" style="1" customWidth="1"/>
    <col min="55" max="55" width="14.85546875" style="1" customWidth="1"/>
    <col min="56" max="56" width="16.7109375" style="1" bestFit="1" customWidth="1"/>
    <col min="57" max="300" width="9.140625" style="1"/>
    <col min="301" max="301" width="5.7109375" style="1" customWidth="1"/>
    <col min="302" max="302" width="65" style="1" customWidth="1"/>
    <col min="303" max="303" width="20" style="1" customWidth="1"/>
    <col min="304" max="304" width="26.28515625" style="1" customWidth="1"/>
    <col min="305" max="305" width="22.140625" style="1" customWidth="1"/>
    <col min="306" max="306" width="0.140625" style="1" customWidth="1"/>
    <col min="307" max="307" width="19.140625" style="1" customWidth="1"/>
    <col min="308" max="309" width="0" style="1" hidden="1" customWidth="1"/>
    <col min="310" max="310" width="153.85546875" style="1" customWidth="1"/>
    <col min="311" max="311" width="14.85546875" style="1" customWidth="1"/>
    <col min="312" max="312" width="16.7109375" style="1" bestFit="1" customWidth="1"/>
    <col min="313" max="556" width="9.140625" style="1"/>
    <col min="557" max="557" width="5.7109375" style="1" customWidth="1"/>
    <col min="558" max="558" width="65" style="1" customWidth="1"/>
    <col min="559" max="559" width="20" style="1" customWidth="1"/>
    <col min="560" max="560" width="26.28515625" style="1" customWidth="1"/>
    <col min="561" max="561" width="22.140625" style="1" customWidth="1"/>
    <col min="562" max="562" width="0.140625" style="1" customWidth="1"/>
    <col min="563" max="563" width="19.140625" style="1" customWidth="1"/>
    <col min="564" max="565" width="0" style="1" hidden="1" customWidth="1"/>
    <col min="566" max="566" width="153.85546875" style="1" customWidth="1"/>
    <col min="567" max="567" width="14.85546875" style="1" customWidth="1"/>
    <col min="568" max="568" width="16.7109375" style="1" bestFit="1" customWidth="1"/>
    <col min="569" max="812" width="9.140625" style="1"/>
    <col min="813" max="813" width="5.7109375" style="1" customWidth="1"/>
    <col min="814" max="814" width="65" style="1" customWidth="1"/>
    <col min="815" max="815" width="20" style="1" customWidth="1"/>
    <col min="816" max="816" width="26.28515625" style="1" customWidth="1"/>
    <col min="817" max="817" width="22.140625" style="1" customWidth="1"/>
    <col min="818" max="818" width="0.140625" style="1" customWidth="1"/>
    <col min="819" max="819" width="19.140625" style="1" customWidth="1"/>
    <col min="820" max="821" width="0" style="1" hidden="1" customWidth="1"/>
    <col min="822" max="822" width="153.85546875" style="1" customWidth="1"/>
    <col min="823" max="823" width="14.85546875" style="1" customWidth="1"/>
    <col min="824" max="824" width="16.7109375" style="1" bestFit="1" customWidth="1"/>
    <col min="825" max="1068" width="8.85546875" style="1" customWidth="1"/>
    <col min="1069" max="1069" width="5.7109375" style="1" customWidth="1"/>
    <col min="1070" max="1070" width="65" style="1" customWidth="1"/>
    <col min="1071" max="1071" width="20" style="1" customWidth="1"/>
    <col min="1072" max="1072" width="26.28515625" style="1" customWidth="1"/>
    <col min="1073" max="1073" width="22.140625" style="1" customWidth="1"/>
    <col min="1074" max="1074" width="0.140625" style="1" customWidth="1"/>
    <col min="1075" max="1075" width="19.140625" style="1" customWidth="1"/>
    <col min="1076" max="1077" width="0" style="1" hidden="1" customWidth="1"/>
    <col min="1078" max="1078" width="153.85546875" style="1" customWidth="1"/>
    <col min="1079" max="1079" width="14.85546875" style="1" customWidth="1"/>
    <col min="1080" max="1080" width="16.7109375" style="1" bestFit="1" customWidth="1"/>
    <col min="1081" max="1324" width="9.140625" style="1"/>
    <col min="1325" max="1325" width="5.7109375" style="1" customWidth="1"/>
    <col min="1326" max="1326" width="65" style="1" customWidth="1"/>
    <col min="1327" max="1327" width="20" style="1" customWidth="1"/>
    <col min="1328" max="1328" width="26.28515625" style="1" customWidth="1"/>
    <col min="1329" max="1329" width="22.140625" style="1" customWidth="1"/>
    <col min="1330" max="1330" width="0.140625" style="1" customWidth="1"/>
    <col min="1331" max="1331" width="19.140625" style="1" customWidth="1"/>
    <col min="1332" max="1333" width="0" style="1" hidden="1" customWidth="1"/>
    <col min="1334" max="1334" width="153.85546875" style="1" customWidth="1"/>
    <col min="1335" max="1335" width="14.85546875" style="1" customWidth="1"/>
    <col min="1336" max="1336" width="16.7109375" style="1" bestFit="1" customWidth="1"/>
    <col min="1337" max="1580" width="9.140625" style="1"/>
    <col min="1581" max="1581" width="5.7109375" style="1" customWidth="1"/>
    <col min="1582" max="1582" width="65" style="1" customWidth="1"/>
    <col min="1583" max="1583" width="20" style="1" customWidth="1"/>
    <col min="1584" max="1584" width="26.28515625" style="1" customWidth="1"/>
    <col min="1585" max="1585" width="22.140625" style="1" customWidth="1"/>
    <col min="1586" max="1586" width="0.140625" style="1" customWidth="1"/>
    <col min="1587" max="1587" width="19.140625" style="1" customWidth="1"/>
    <col min="1588" max="1589" width="0" style="1" hidden="1" customWidth="1"/>
    <col min="1590" max="1590" width="153.85546875" style="1" customWidth="1"/>
    <col min="1591" max="1591" width="14.85546875" style="1" customWidth="1"/>
    <col min="1592" max="1592" width="16.7109375" style="1" bestFit="1" customWidth="1"/>
    <col min="1593" max="1836" width="9.140625" style="1"/>
    <col min="1837" max="1837" width="5.7109375" style="1" customWidth="1"/>
    <col min="1838" max="1838" width="65" style="1" customWidth="1"/>
    <col min="1839" max="1839" width="20" style="1" customWidth="1"/>
    <col min="1840" max="1840" width="26.28515625" style="1" customWidth="1"/>
    <col min="1841" max="1841" width="22.140625" style="1" customWidth="1"/>
    <col min="1842" max="1842" width="0.140625" style="1" customWidth="1"/>
    <col min="1843" max="1843" width="19.140625" style="1" customWidth="1"/>
    <col min="1844" max="1845" width="0" style="1" hidden="1" customWidth="1"/>
    <col min="1846" max="1846" width="153.85546875" style="1" customWidth="1"/>
    <col min="1847" max="1847" width="14.85546875" style="1" customWidth="1"/>
    <col min="1848" max="1848" width="16.7109375" style="1" bestFit="1" customWidth="1"/>
    <col min="1849" max="2092" width="8.85546875" style="1" customWidth="1"/>
    <col min="2093" max="2093" width="5.7109375" style="1" customWidth="1"/>
    <col min="2094" max="2094" width="65" style="1" customWidth="1"/>
    <col min="2095" max="2095" width="20" style="1" customWidth="1"/>
    <col min="2096" max="2096" width="26.28515625" style="1" customWidth="1"/>
    <col min="2097" max="2097" width="22.140625" style="1" customWidth="1"/>
    <col min="2098" max="2098" width="0.140625" style="1" customWidth="1"/>
    <col min="2099" max="2099" width="19.140625" style="1" customWidth="1"/>
    <col min="2100" max="2101" width="0" style="1" hidden="1" customWidth="1"/>
    <col min="2102" max="2102" width="153.85546875" style="1" customWidth="1"/>
    <col min="2103" max="2103" width="14.85546875" style="1" customWidth="1"/>
    <col min="2104" max="2104" width="16.7109375" style="1" bestFit="1" customWidth="1"/>
    <col min="2105" max="2348" width="9.140625" style="1"/>
    <col min="2349" max="2349" width="5.7109375" style="1" customWidth="1"/>
    <col min="2350" max="2350" width="65" style="1" customWidth="1"/>
    <col min="2351" max="2351" width="20" style="1" customWidth="1"/>
    <col min="2352" max="2352" width="26.28515625" style="1" customWidth="1"/>
    <col min="2353" max="2353" width="22.140625" style="1" customWidth="1"/>
    <col min="2354" max="2354" width="0.140625" style="1" customWidth="1"/>
    <col min="2355" max="2355" width="19.140625" style="1" customWidth="1"/>
    <col min="2356" max="2357" width="0" style="1" hidden="1" customWidth="1"/>
    <col min="2358" max="2358" width="153.85546875" style="1" customWidth="1"/>
    <col min="2359" max="2359" width="14.85546875" style="1" customWidth="1"/>
    <col min="2360" max="2360" width="16.7109375" style="1" bestFit="1" customWidth="1"/>
    <col min="2361" max="2604" width="9.140625" style="1"/>
    <col min="2605" max="2605" width="5.7109375" style="1" customWidth="1"/>
    <col min="2606" max="2606" width="65" style="1" customWidth="1"/>
    <col min="2607" max="2607" width="20" style="1" customWidth="1"/>
    <col min="2608" max="2608" width="26.28515625" style="1" customWidth="1"/>
    <col min="2609" max="2609" width="22.140625" style="1" customWidth="1"/>
    <col min="2610" max="2610" width="0.140625" style="1" customWidth="1"/>
    <col min="2611" max="2611" width="19.140625" style="1" customWidth="1"/>
    <col min="2612" max="2613" width="0" style="1" hidden="1" customWidth="1"/>
    <col min="2614" max="2614" width="153.85546875" style="1" customWidth="1"/>
    <col min="2615" max="2615" width="14.85546875" style="1" customWidth="1"/>
    <col min="2616" max="2616" width="16.7109375" style="1" bestFit="1" customWidth="1"/>
    <col min="2617" max="2860" width="9.140625" style="1"/>
    <col min="2861" max="2861" width="5.7109375" style="1" customWidth="1"/>
    <col min="2862" max="2862" width="65" style="1" customWidth="1"/>
    <col min="2863" max="2863" width="20" style="1" customWidth="1"/>
    <col min="2864" max="2864" width="26.28515625" style="1" customWidth="1"/>
    <col min="2865" max="2865" width="22.140625" style="1" customWidth="1"/>
    <col min="2866" max="2866" width="0.140625" style="1" customWidth="1"/>
    <col min="2867" max="2867" width="19.140625" style="1" customWidth="1"/>
    <col min="2868" max="2869" width="0" style="1" hidden="1" customWidth="1"/>
    <col min="2870" max="2870" width="153.85546875" style="1" customWidth="1"/>
    <col min="2871" max="2871" width="14.85546875" style="1" customWidth="1"/>
    <col min="2872" max="2872" width="16.7109375" style="1" bestFit="1" customWidth="1"/>
    <col min="2873" max="3116" width="8.85546875" style="1" customWidth="1"/>
    <col min="3117" max="3117" width="5.7109375" style="1" customWidth="1"/>
    <col min="3118" max="3118" width="65" style="1" customWidth="1"/>
    <col min="3119" max="3119" width="20" style="1" customWidth="1"/>
    <col min="3120" max="3120" width="26.28515625" style="1" customWidth="1"/>
    <col min="3121" max="3121" width="22.140625" style="1" customWidth="1"/>
    <col min="3122" max="3122" width="0.140625" style="1" customWidth="1"/>
    <col min="3123" max="3123" width="19.140625" style="1" customWidth="1"/>
    <col min="3124" max="3125" width="0" style="1" hidden="1" customWidth="1"/>
    <col min="3126" max="3126" width="153.85546875" style="1" customWidth="1"/>
    <col min="3127" max="3127" width="14.85546875" style="1" customWidth="1"/>
    <col min="3128" max="3128" width="16.7109375" style="1" bestFit="1" customWidth="1"/>
    <col min="3129" max="3372" width="9.140625" style="1"/>
    <col min="3373" max="3373" width="5.7109375" style="1" customWidth="1"/>
    <col min="3374" max="3374" width="65" style="1" customWidth="1"/>
    <col min="3375" max="3375" width="20" style="1" customWidth="1"/>
    <col min="3376" max="3376" width="26.28515625" style="1" customWidth="1"/>
    <col min="3377" max="3377" width="22.140625" style="1" customWidth="1"/>
    <col min="3378" max="3378" width="0.140625" style="1" customWidth="1"/>
    <col min="3379" max="3379" width="19.140625" style="1" customWidth="1"/>
    <col min="3380" max="3381" width="0" style="1" hidden="1" customWidth="1"/>
    <col min="3382" max="3382" width="153.85546875" style="1" customWidth="1"/>
    <col min="3383" max="3383" width="14.85546875" style="1" customWidth="1"/>
    <col min="3384" max="3384" width="16.7109375" style="1" bestFit="1" customWidth="1"/>
    <col min="3385" max="3628" width="9.140625" style="1"/>
    <col min="3629" max="3629" width="5.7109375" style="1" customWidth="1"/>
    <col min="3630" max="3630" width="65" style="1" customWidth="1"/>
    <col min="3631" max="3631" width="20" style="1" customWidth="1"/>
    <col min="3632" max="3632" width="26.28515625" style="1" customWidth="1"/>
    <col min="3633" max="3633" width="22.140625" style="1" customWidth="1"/>
    <col min="3634" max="3634" width="0.140625" style="1" customWidth="1"/>
    <col min="3635" max="3635" width="19.140625" style="1" customWidth="1"/>
    <col min="3636" max="3637" width="0" style="1" hidden="1" customWidth="1"/>
    <col min="3638" max="3638" width="153.85546875" style="1" customWidth="1"/>
    <col min="3639" max="3639" width="14.85546875" style="1" customWidth="1"/>
    <col min="3640" max="3640" width="16.7109375" style="1" bestFit="1" customWidth="1"/>
    <col min="3641" max="3884" width="9.140625" style="1"/>
    <col min="3885" max="3885" width="5.7109375" style="1" customWidth="1"/>
    <col min="3886" max="3886" width="65" style="1" customWidth="1"/>
    <col min="3887" max="3887" width="20" style="1" customWidth="1"/>
    <col min="3888" max="3888" width="26.28515625" style="1" customWidth="1"/>
    <col min="3889" max="3889" width="22.140625" style="1" customWidth="1"/>
    <col min="3890" max="3890" width="0.140625" style="1" customWidth="1"/>
    <col min="3891" max="3891" width="19.140625" style="1" customWidth="1"/>
    <col min="3892" max="3893" width="0" style="1" hidden="1" customWidth="1"/>
    <col min="3894" max="3894" width="153.85546875" style="1" customWidth="1"/>
    <col min="3895" max="3895" width="14.85546875" style="1" customWidth="1"/>
    <col min="3896" max="3896" width="16.7109375" style="1" bestFit="1" customWidth="1"/>
    <col min="3897" max="4140" width="8.85546875" style="1" customWidth="1"/>
    <col min="4141" max="4141" width="5.7109375" style="1" customWidth="1"/>
    <col min="4142" max="4142" width="65" style="1" customWidth="1"/>
    <col min="4143" max="4143" width="20" style="1" customWidth="1"/>
    <col min="4144" max="4144" width="26.28515625" style="1" customWidth="1"/>
    <col min="4145" max="4145" width="22.140625" style="1" customWidth="1"/>
    <col min="4146" max="4146" width="0.140625" style="1" customWidth="1"/>
    <col min="4147" max="4147" width="19.140625" style="1" customWidth="1"/>
    <col min="4148" max="4149" width="0" style="1" hidden="1" customWidth="1"/>
    <col min="4150" max="4150" width="153.85546875" style="1" customWidth="1"/>
    <col min="4151" max="4151" width="14.85546875" style="1" customWidth="1"/>
    <col min="4152" max="4152" width="16.7109375" style="1" bestFit="1" customWidth="1"/>
    <col min="4153" max="4396" width="9.140625" style="1"/>
    <col min="4397" max="4397" width="5.7109375" style="1" customWidth="1"/>
    <col min="4398" max="4398" width="65" style="1" customWidth="1"/>
    <col min="4399" max="4399" width="20" style="1" customWidth="1"/>
    <col min="4400" max="4400" width="26.28515625" style="1" customWidth="1"/>
    <col min="4401" max="4401" width="22.140625" style="1" customWidth="1"/>
    <col min="4402" max="4402" width="0.140625" style="1" customWidth="1"/>
    <col min="4403" max="4403" width="19.140625" style="1" customWidth="1"/>
    <col min="4404" max="4405" width="0" style="1" hidden="1" customWidth="1"/>
    <col min="4406" max="4406" width="153.85546875" style="1" customWidth="1"/>
    <col min="4407" max="4407" width="14.85546875" style="1" customWidth="1"/>
    <col min="4408" max="4408" width="16.7109375" style="1" bestFit="1" customWidth="1"/>
    <col min="4409" max="4652" width="9.140625" style="1"/>
    <col min="4653" max="4653" width="5.7109375" style="1" customWidth="1"/>
    <col min="4654" max="4654" width="65" style="1" customWidth="1"/>
    <col min="4655" max="4655" width="20" style="1" customWidth="1"/>
    <col min="4656" max="4656" width="26.28515625" style="1" customWidth="1"/>
    <col min="4657" max="4657" width="22.140625" style="1" customWidth="1"/>
    <col min="4658" max="4658" width="0.140625" style="1" customWidth="1"/>
    <col min="4659" max="4659" width="19.140625" style="1" customWidth="1"/>
    <col min="4660" max="4661" width="0" style="1" hidden="1" customWidth="1"/>
    <col min="4662" max="4662" width="153.85546875" style="1" customWidth="1"/>
    <col min="4663" max="4663" width="14.85546875" style="1" customWidth="1"/>
    <col min="4664" max="4664" width="16.7109375" style="1" bestFit="1" customWidth="1"/>
    <col min="4665" max="4908" width="9.140625" style="1"/>
    <col min="4909" max="4909" width="5.7109375" style="1" customWidth="1"/>
    <col min="4910" max="4910" width="65" style="1" customWidth="1"/>
    <col min="4911" max="4911" width="20" style="1" customWidth="1"/>
    <col min="4912" max="4912" width="26.28515625" style="1" customWidth="1"/>
    <col min="4913" max="4913" width="22.140625" style="1" customWidth="1"/>
    <col min="4914" max="4914" width="0.140625" style="1" customWidth="1"/>
    <col min="4915" max="4915" width="19.140625" style="1" customWidth="1"/>
    <col min="4916" max="4917" width="0" style="1" hidden="1" customWidth="1"/>
    <col min="4918" max="4918" width="153.85546875" style="1" customWidth="1"/>
    <col min="4919" max="4919" width="14.85546875" style="1" customWidth="1"/>
    <col min="4920" max="4920" width="16.7109375" style="1" bestFit="1" customWidth="1"/>
    <col min="4921" max="5164" width="8.85546875" style="1" customWidth="1"/>
    <col min="5165" max="5165" width="5.7109375" style="1" customWidth="1"/>
    <col min="5166" max="5166" width="65" style="1" customWidth="1"/>
    <col min="5167" max="5167" width="20" style="1" customWidth="1"/>
    <col min="5168" max="5168" width="26.28515625" style="1" customWidth="1"/>
    <col min="5169" max="5169" width="22.140625" style="1" customWidth="1"/>
    <col min="5170" max="5170" width="0.140625" style="1" customWidth="1"/>
    <col min="5171" max="5171" width="19.140625" style="1" customWidth="1"/>
    <col min="5172" max="5173" width="0" style="1" hidden="1" customWidth="1"/>
    <col min="5174" max="5174" width="153.85546875" style="1" customWidth="1"/>
    <col min="5175" max="5175" width="14.85546875" style="1" customWidth="1"/>
    <col min="5176" max="5176" width="16.7109375" style="1" bestFit="1" customWidth="1"/>
    <col min="5177" max="5420" width="9.140625" style="1"/>
    <col min="5421" max="5421" width="5.7109375" style="1" customWidth="1"/>
    <col min="5422" max="5422" width="65" style="1" customWidth="1"/>
    <col min="5423" max="5423" width="20" style="1" customWidth="1"/>
    <col min="5424" max="5424" width="26.28515625" style="1" customWidth="1"/>
    <col min="5425" max="5425" width="22.140625" style="1" customWidth="1"/>
    <col min="5426" max="5426" width="0.140625" style="1" customWidth="1"/>
    <col min="5427" max="5427" width="19.140625" style="1" customWidth="1"/>
    <col min="5428" max="5429" width="0" style="1" hidden="1" customWidth="1"/>
    <col min="5430" max="5430" width="153.85546875" style="1" customWidth="1"/>
    <col min="5431" max="5431" width="14.85546875" style="1" customWidth="1"/>
    <col min="5432" max="5432" width="16.7109375" style="1" bestFit="1" customWidth="1"/>
    <col min="5433" max="5676" width="9.140625" style="1"/>
    <col min="5677" max="5677" width="5.7109375" style="1" customWidth="1"/>
    <col min="5678" max="5678" width="65" style="1" customWidth="1"/>
    <col min="5679" max="5679" width="20" style="1" customWidth="1"/>
    <col min="5680" max="5680" width="26.28515625" style="1" customWidth="1"/>
    <col min="5681" max="5681" width="22.140625" style="1" customWidth="1"/>
    <col min="5682" max="5682" width="0.140625" style="1" customWidth="1"/>
    <col min="5683" max="5683" width="19.140625" style="1" customWidth="1"/>
    <col min="5684" max="5685" width="0" style="1" hidden="1" customWidth="1"/>
    <col min="5686" max="5686" width="153.85546875" style="1" customWidth="1"/>
    <col min="5687" max="5687" width="14.85546875" style="1" customWidth="1"/>
    <col min="5688" max="5688" width="16.7109375" style="1" bestFit="1" customWidth="1"/>
    <col min="5689" max="5932" width="9.140625" style="1"/>
    <col min="5933" max="5933" width="5.7109375" style="1" customWidth="1"/>
    <col min="5934" max="5934" width="65" style="1" customWidth="1"/>
    <col min="5935" max="5935" width="20" style="1" customWidth="1"/>
    <col min="5936" max="5936" width="26.28515625" style="1" customWidth="1"/>
    <col min="5937" max="5937" width="22.140625" style="1" customWidth="1"/>
    <col min="5938" max="5938" width="0.140625" style="1" customWidth="1"/>
    <col min="5939" max="5939" width="19.140625" style="1" customWidth="1"/>
    <col min="5940" max="5941" width="0" style="1" hidden="1" customWidth="1"/>
    <col min="5942" max="5942" width="153.85546875" style="1" customWidth="1"/>
    <col min="5943" max="5943" width="14.85546875" style="1" customWidth="1"/>
    <col min="5944" max="5944" width="16.7109375" style="1" bestFit="1" customWidth="1"/>
    <col min="5945" max="6221" width="8.85546875" style="1" customWidth="1"/>
    <col min="6222" max="6222" width="9.140625" style="1" customWidth="1"/>
    <col min="6223" max="16384" width="9.140625" style="1"/>
  </cols>
  <sheetData>
    <row r="1" spans="1:15" ht="18.75" customHeight="1">
      <c r="A1" s="217" t="s">
        <v>120</v>
      </c>
      <c r="B1" s="217"/>
      <c r="C1" s="217"/>
      <c r="D1" s="217"/>
      <c r="E1" s="217"/>
      <c r="F1" s="217"/>
      <c r="G1" s="217"/>
      <c r="H1" s="217"/>
    </row>
    <row r="2" spans="1:15" ht="18.75" customHeight="1">
      <c r="A2" s="217" t="s">
        <v>174</v>
      </c>
      <c r="B2" s="217"/>
      <c r="C2" s="217"/>
      <c r="D2" s="217"/>
      <c r="E2" s="217"/>
      <c r="F2" s="217"/>
      <c r="G2" s="217"/>
      <c r="H2" s="217"/>
    </row>
    <row r="4" spans="1:15" s="2" customFormat="1" ht="50.25" customHeight="1">
      <c r="A4" s="227" t="s">
        <v>0</v>
      </c>
      <c r="B4" s="223" t="s">
        <v>1</v>
      </c>
      <c r="C4" s="223" t="s">
        <v>2</v>
      </c>
      <c r="D4" s="223" t="s">
        <v>176</v>
      </c>
      <c r="E4" s="229" t="s">
        <v>168</v>
      </c>
      <c r="F4" s="229" t="s">
        <v>168</v>
      </c>
      <c r="G4" s="221" t="s">
        <v>3</v>
      </c>
      <c r="H4" s="223" t="s">
        <v>4</v>
      </c>
    </row>
    <row r="5" spans="1:15" s="2" customFormat="1" ht="17.25" customHeight="1">
      <c r="A5" s="228"/>
      <c r="B5" s="224"/>
      <c r="C5" s="224"/>
      <c r="D5" s="224"/>
      <c r="E5" s="229"/>
      <c r="F5" s="229"/>
      <c r="G5" s="222"/>
      <c r="H5" s="224"/>
    </row>
    <row r="6" spans="1:15" s="4" customFormat="1" ht="42.75" customHeight="1">
      <c r="A6" s="46" t="s">
        <v>5</v>
      </c>
      <c r="B6" s="29" t="s">
        <v>6</v>
      </c>
      <c r="C6" s="30" t="s">
        <v>7</v>
      </c>
      <c r="D6" s="31">
        <f>D7+D13+D18+D20+D25</f>
        <v>57605.009918333337</v>
      </c>
      <c r="E6" s="32" t="e">
        <f>E7+E13+E17+E18+E20</f>
        <v>#REF!</v>
      </c>
      <c r="F6" s="32">
        <f>F7+F13+F17+F18+F20</f>
        <v>140448.93524999998</v>
      </c>
      <c r="G6" s="33" t="e">
        <f>SUM(E6/D6*100)</f>
        <v>#REF!</v>
      </c>
      <c r="H6" s="40" t="s">
        <v>8</v>
      </c>
      <c r="M6" s="4">
        <v>149693</v>
      </c>
      <c r="N6" s="4">
        <v>6</v>
      </c>
    </row>
    <row r="7" spans="1:15" ht="25.5">
      <c r="A7" s="46">
        <v>1</v>
      </c>
      <c r="B7" s="29" t="s">
        <v>9</v>
      </c>
      <c r="C7" s="30" t="s">
        <v>7</v>
      </c>
      <c r="D7" s="31">
        <f>SUM(D8:D12)</f>
        <v>2887.1260833333336</v>
      </c>
      <c r="E7" s="32">
        <f>E9+E11+E12+E8</f>
        <v>661</v>
      </c>
      <c r="F7" s="32">
        <f>F9+F11+F12+F8</f>
        <v>74.89</v>
      </c>
      <c r="G7" s="33">
        <f>SUM(E7/D7*100)</f>
        <v>22.894739644928912</v>
      </c>
      <c r="H7" s="34"/>
      <c r="N7" s="1">
        <v>78</v>
      </c>
    </row>
    <row r="8" spans="1:15">
      <c r="A8" s="56" t="s">
        <v>10</v>
      </c>
      <c r="B8" s="35" t="s">
        <v>11</v>
      </c>
      <c r="C8" s="36" t="s">
        <v>7</v>
      </c>
      <c r="D8" s="37">
        <f>901.653/12*7</f>
        <v>525.96424999999999</v>
      </c>
      <c r="E8" s="39">
        <v>661</v>
      </c>
      <c r="F8" s="39">
        <v>74.89</v>
      </c>
      <c r="G8" s="33">
        <f>SUM(E8/D8*100)</f>
        <v>125.67394076688672</v>
      </c>
      <c r="H8" s="34"/>
      <c r="N8" s="1">
        <f>SUM(N6:N7)</f>
        <v>84</v>
      </c>
    </row>
    <row r="9" spans="1:15">
      <c r="A9" s="56" t="s">
        <v>12</v>
      </c>
      <c r="B9" s="35" t="s">
        <v>13</v>
      </c>
      <c r="C9" s="36" t="s">
        <v>7</v>
      </c>
      <c r="D9" s="37">
        <f>2993.052/12*7</f>
        <v>1745.9470000000001</v>
      </c>
      <c r="E9" s="39"/>
      <c r="F9" s="39">
        <v>0</v>
      </c>
      <c r="G9" s="33">
        <f>SUM(E9/D9*100)</f>
        <v>0</v>
      </c>
      <c r="H9" s="40"/>
      <c r="N9" s="1">
        <f>SUM(M6-N8)</f>
        <v>149609</v>
      </c>
      <c r="O9" s="28" t="e">
        <f>SUM(E6-N9)</f>
        <v>#REF!</v>
      </c>
    </row>
    <row r="10" spans="1:15">
      <c r="A10" s="56" t="s">
        <v>14</v>
      </c>
      <c r="B10" s="35" t="s">
        <v>15</v>
      </c>
      <c r="C10" s="36" t="s">
        <v>7</v>
      </c>
      <c r="D10" s="37"/>
      <c r="E10" s="39"/>
      <c r="F10" s="39">
        <v>0</v>
      </c>
      <c r="G10" s="33"/>
      <c r="H10" s="34"/>
    </row>
    <row r="11" spans="1:15">
      <c r="A11" s="56" t="s">
        <v>16</v>
      </c>
      <c r="B11" s="35" t="s">
        <v>17</v>
      </c>
      <c r="C11" s="36" t="s">
        <v>7</v>
      </c>
      <c r="D11" s="37">
        <f>1054.654/12*7</f>
        <v>615.21483333333333</v>
      </c>
      <c r="E11" s="39"/>
      <c r="F11" s="39">
        <v>0</v>
      </c>
      <c r="G11" s="33">
        <f>SUM(E11/D11*100)</f>
        <v>0</v>
      </c>
      <c r="H11" s="40"/>
    </row>
    <row r="12" spans="1:15" ht="19.5" customHeight="1">
      <c r="A12" s="56" t="s">
        <v>121</v>
      </c>
      <c r="B12" s="35" t="s">
        <v>179</v>
      </c>
      <c r="C12" s="36" t="s">
        <v>7</v>
      </c>
      <c r="D12" s="37"/>
      <c r="E12" s="39"/>
      <c r="F12" s="39">
        <v>0</v>
      </c>
      <c r="G12" s="33"/>
      <c r="H12" s="40"/>
    </row>
    <row r="13" spans="1:15" ht="25.5">
      <c r="A13" s="46" t="s">
        <v>18</v>
      </c>
      <c r="B13" s="29" t="s">
        <v>19</v>
      </c>
      <c r="C13" s="30" t="s">
        <v>7</v>
      </c>
      <c r="D13" s="38">
        <f>SUM(D14:D16)</f>
        <v>49341.504085</v>
      </c>
      <c r="E13" s="32">
        <f>E14+E15+E16</f>
        <v>86805</v>
      </c>
      <c r="F13" s="32">
        <f>F14+F15+F16</f>
        <v>86805</v>
      </c>
      <c r="G13" s="33">
        <f>SUM(E13/D13*100)</f>
        <v>175.92694347229889</v>
      </c>
      <c r="H13" s="34"/>
    </row>
    <row r="14" spans="1:15">
      <c r="A14" s="56" t="s">
        <v>20</v>
      </c>
      <c r="B14" s="35" t="s">
        <v>21</v>
      </c>
      <c r="C14" s="36" t="s">
        <v>7</v>
      </c>
      <c r="D14" s="37">
        <f>77246.988/12*7</f>
        <v>45060.743000000002</v>
      </c>
      <c r="E14" s="39">
        <v>78527</v>
      </c>
      <c r="F14" s="39">
        <v>78527</v>
      </c>
      <c r="G14" s="33">
        <f>SUM(E14/D14*100)</f>
        <v>174.2692081220232</v>
      </c>
      <c r="H14" s="34"/>
      <c r="L14" s="1">
        <v>806.55499999999995</v>
      </c>
    </row>
    <row r="15" spans="1:15" ht="11.25" customHeight="1">
      <c r="A15" s="56" t="s">
        <v>22</v>
      </c>
      <c r="B15" s="35" t="s">
        <v>23</v>
      </c>
      <c r="C15" s="36" t="s">
        <v>7</v>
      </c>
      <c r="D15" s="41">
        <f>SUM((D14-10%)*9.5%)</f>
        <v>4280.7610850000001</v>
      </c>
      <c r="E15" s="39">
        <f>2550+4348</f>
        <v>6898</v>
      </c>
      <c r="F15" s="39">
        <f>2550+4348</f>
        <v>6898</v>
      </c>
      <c r="G15" s="33">
        <f>SUM(E15/D15*100)</f>
        <v>161.13956988094793</v>
      </c>
      <c r="H15" s="34"/>
      <c r="L15" s="1">
        <v>1890.9549999999999</v>
      </c>
    </row>
    <row r="16" spans="1:15" ht="25.5">
      <c r="A16" s="56" t="s">
        <v>24</v>
      </c>
      <c r="B16" s="35" t="s">
        <v>25</v>
      </c>
      <c r="C16" s="36" t="s">
        <v>7</v>
      </c>
      <c r="D16" s="37"/>
      <c r="E16" s="39">
        <f>1380</f>
        <v>1380</v>
      </c>
      <c r="F16" s="39">
        <f>1380</f>
        <v>1380</v>
      </c>
      <c r="G16" s="33"/>
      <c r="H16" s="40" t="s">
        <v>26</v>
      </c>
      <c r="L16" s="1">
        <v>1424.075</v>
      </c>
    </row>
    <row r="17" spans="1:14" s="4" customFormat="1">
      <c r="A17" s="46" t="s">
        <v>27</v>
      </c>
      <c r="B17" s="29" t="s">
        <v>28</v>
      </c>
      <c r="C17" s="30" t="s">
        <v>7</v>
      </c>
      <c r="D17" s="38"/>
      <c r="E17" s="32">
        <v>33184</v>
      </c>
      <c r="F17" s="32">
        <v>33184.014389999997</v>
      </c>
      <c r="G17" s="33"/>
      <c r="H17" s="40" t="s">
        <v>8</v>
      </c>
      <c r="I17" s="4">
        <v>24422</v>
      </c>
    </row>
    <row r="18" spans="1:14" ht="25.5">
      <c r="A18" s="46" t="s">
        <v>29</v>
      </c>
      <c r="B18" s="29" t="s">
        <v>30</v>
      </c>
      <c r="C18" s="30" t="s">
        <v>7</v>
      </c>
      <c r="D18" s="42">
        <f>SUM(D19)</f>
        <v>4036.2869166666669</v>
      </c>
      <c r="E18" s="32">
        <f>E19</f>
        <v>20385</v>
      </c>
      <c r="F18" s="32">
        <f>F19</f>
        <v>20385.030859999999</v>
      </c>
      <c r="G18" s="33">
        <f>SUM(E18/D18*100)</f>
        <v>505.04338321010084</v>
      </c>
      <c r="H18" s="40"/>
      <c r="L18" s="1">
        <f>SUM(L14:L17)</f>
        <v>4121.585</v>
      </c>
    </row>
    <row r="19" spans="1:14" ht="38.25">
      <c r="A19" s="56" t="s">
        <v>31</v>
      </c>
      <c r="B19" s="35" t="s">
        <v>32</v>
      </c>
      <c r="C19" s="36" t="s">
        <v>7</v>
      </c>
      <c r="D19" s="37">
        <f>6919.349/12*7</f>
        <v>4036.2869166666669</v>
      </c>
      <c r="E19" s="39">
        <v>20385</v>
      </c>
      <c r="F19" s="39">
        <v>20385.030859999999</v>
      </c>
      <c r="G19" s="33">
        <f>SUM(E19/D19*100)</f>
        <v>505.04338321010084</v>
      </c>
      <c r="H19" s="40" t="s">
        <v>8</v>
      </c>
      <c r="I19" s="1">
        <v>22635.439999999999</v>
      </c>
    </row>
    <row r="20" spans="1:14" ht="25.5">
      <c r="A20" s="46" t="s">
        <v>33</v>
      </c>
      <c r="B20" s="29" t="s">
        <v>34</v>
      </c>
      <c r="C20" s="30" t="s">
        <v>7</v>
      </c>
      <c r="D20" s="38">
        <f>SUM(D21:D24)</f>
        <v>1115.9837500000001</v>
      </c>
      <c r="E20" s="32" t="e">
        <f>E21+E22+#REF!+E25</f>
        <v>#REF!</v>
      </c>
      <c r="F20" s="32">
        <f>F21+F22+F23+F24</f>
        <v>0</v>
      </c>
      <c r="G20" s="33" t="e">
        <f>SUM(E20/D20*100)</f>
        <v>#REF!</v>
      </c>
      <c r="H20" s="40"/>
    </row>
    <row r="21" spans="1:14" ht="38.25">
      <c r="A21" s="56" t="s">
        <v>35</v>
      </c>
      <c r="B21" s="35" t="s">
        <v>36</v>
      </c>
      <c r="C21" s="36" t="s">
        <v>7</v>
      </c>
      <c r="D21" s="37"/>
      <c r="E21" s="32"/>
      <c r="F21" s="32"/>
      <c r="G21" s="33"/>
      <c r="H21" s="40"/>
    </row>
    <row r="22" spans="1:14" ht="38.25">
      <c r="A22" s="56" t="s">
        <v>37</v>
      </c>
      <c r="B22" s="35" t="s">
        <v>38</v>
      </c>
      <c r="C22" s="36" t="s">
        <v>7</v>
      </c>
      <c r="D22" s="37">
        <f>1794.502/12*7</f>
        <v>1046.7928333333334</v>
      </c>
      <c r="E22" s="39"/>
      <c r="F22" s="39"/>
      <c r="G22" s="33">
        <f>SUM(E22/D22*100)</f>
        <v>0</v>
      </c>
      <c r="H22" s="40" t="s">
        <v>8</v>
      </c>
    </row>
    <row r="23" spans="1:14" ht="25.5">
      <c r="A23" s="56" t="s">
        <v>39</v>
      </c>
      <c r="B23" s="35" t="s">
        <v>40</v>
      </c>
      <c r="C23" s="36" t="s">
        <v>7</v>
      </c>
      <c r="D23" s="37"/>
      <c r="E23" s="32"/>
      <c r="F23" s="32"/>
      <c r="G23" s="33"/>
      <c r="H23" s="40"/>
    </row>
    <row r="24" spans="1:14">
      <c r="A24" s="56" t="s">
        <v>41</v>
      </c>
      <c r="B24" s="35" t="s">
        <v>42</v>
      </c>
      <c r="C24" s="36" t="s">
        <v>7</v>
      </c>
      <c r="D24" s="37">
        <f>118.613/12*7</f>
        <v>69.190916666666666</v>
      </c>
      <c r="E24" s="32"/>
      <c r="F24" s="32"/>
      <c r="G24" s="33">
        <f>SUM(E24/D24*100)</f>
        <v>0</v>
      </c>
      <c r="H24" s="40"/>
    </row>
    <row r="25" spans="1:14" ht="25.5">
      <c r="A25" s="46" t="s">
        <v>45</v>
      </c>
      <c r="B25" s="29" t="s">
        <v>46</v>
      </c>
      <c r="C25" s="30" t="s">
        <v>7</v>
      </c>
      <c r="D25" s="38">
        <f>SUM(D26:D30)</f>
        <v>224.10908333333333</v>
      </c>
      <c r="E25" s="32">
        <f>E26+E27+E28+E29+E30</f>
        <v>8574</v>
      </c>
      <c r="F25" s="32">
        <f>F26+F27+F28+F29+F30</f>
        <v>9068.1551979999986</v>
      </c>
      <c r="G25" s="33">
        <f>SUM(E25/D25*100)</f>
        <v>3825.8154789947903</v>
      </c>
      <c r="H25" s="40"/>
    </row>
    <row r="26" spans="1:14">
      <c r="A26" s="56" t="s">
        <v>47</v>
      </c>
      <c r="B26" s="35" t="s">
        <v>48</v>
      </c>
      <c r="C26" s="36" t="s">
        <v>7</v>
      </c>
      <c r="D26" s="37"/>
      <c r="E26" s="32"/>
      <c r="F26" s="32"/>
      <c r="G26" s="33"/>
      <c r="H26" s="40"/>
    </row>
    <row r="27" spans="1:14">
      <c r="A27" s="56" t="s">
        <v>49</v>
      </c>
      <c r="B27" s="35" t="s">
        <v>50</v>
      </c>
      <c r="C27" s="36" t="s">
        <v>7</v>
      </c>
      <c r="D27" s="37"/>
      <c r="E27" s="32">
        <f>19+378+352+6921</f>
        <v>7670</v>
      </c>
      <c r="F27" s="32">
        <f>18.692+6921.511+455.914+351.927</f>
        <v>7748.0439999999999</v>
      </c>
      <c r="G27" s="33"/>
      <c r="H27" s="40"/>
      <c r="M27" s="28">
        <f>E27-F27</f>
        <v>-78.043999999999869</v>
      </c>
    </row>
    <row r="28" spans="1:14">
      <c r="A28" s="56" t="s">
        <v>51</v>
      </c>
      <c r="B28" s="35" t="s">
        <v>52</v>
      </c>
      <c r="C28" s="36" t="s">
        <v>7</v>
      </c>
      <c r="D28" s="37"/>
      <c r="E28" s="32"/>
      <c r="F28" s="32"/>
      <c r="G28" s="33"/>
      <c r="H28" s="40" t="s">
        <v>26</v>
      </c>
    </row>
    <row r="29" spans="1:14">
      <c r="A29" s="56" t="s">
        <v>53</v>
      </c>
      <c r="B29" s="35" t="s">
        <v>54</v>
      </c>
      <c r="C29" s="36" t="s">
        <v>7</v>
      </c>
      <c r="D29" s="37"/>
      <c r="E29" s="32">
        <f>11+159+62+75</f>
        <v>307</v>
      </c>
      <c r="F29" s="32">
        <f>661+62.4924</f>
        <v>723.49239999999998</v>
      </c>
      <c r="G29" s="33"/>
      <c r="H29" s="40"/>
    </row>
    <row r="30" spans="1:14">
      <c r="A30" s="56" t="s">
        <v>55</v>
      </c>
      <c r="B30" s="35" t="s">
        <v>123</v>
      </c>
      <c r="C30" s="36" t="s">
        <v>7</v>
      </c>
      <c r="D30" s="37">
        <f>384.187/12*7</f>
        <v>224.10908333333333</v>
      </c>
      <c r="E30" s="32">
        <v>597</v>
      </c>
      <c r="F30" s="32">
        <v>596.61879799999997</v>
      </c>
      <c r="G30" s="33">
        <f>SUM(E30/D30*100)</f>
        <v>266.38813167248537</v>
      </c>
      <c r="H30" s="40"/>
    </row>
    <row r="31" spans="1:14" s="4" customFormat="1" ht="25.5">
      <c r="A31" s="46" t="s">
        <v>57</v>
      </c>
      <c r="B31" s="93" t="s">
        <v>58</v>
      </c>
      <c r="C31" s="30" t="s">
        <v>7</v>
      </c>
      <c r="D31" s="32">
        <f>D32+D59</f>
        <v>25236.966416666663</v>
      </c>
      <c r="E31" s="32">
        <f>E32+E59</f>
        <v>45477.593000000001</v>
      </c>
      <c r="F31" s="32">
        <f>F32+F59</f>
        <v>42248.348120000002</v>
      </c>
      <c r="G31" s="33">
        <f>SUM(E31/D31*100)</f>
        <v>180.20229630280085</v>
      </c>
      <c r="H31" s="40" t="s">
        <v>8</v>
      </c>
    </row>
    <row r="32" spans="1:14" ht="38.25">
      <c r="A32" s="46" t="s">
        <v>59</v>
      </c>
      <c r="B32" s="29" t="s">
        <v>60</v>
      </c>
      <c r="C32" s="30" t="s">
        <v>7</v>
      </c>
      <c r="D32" s="32">
        <f>SUM(D34:D46)</f>
        <v>14251.633083333332</v>
      </c>
      <c r="E32" s="32">
        <f>SUM(E34:E46)</f>
        <v>39501.593000000001</v>
      </c>
      <c r="F32" s="32">
        <f>SUM(F34:F46)</f>
        <v>36272.348120000002</v>
      </c>
      <c r="G32" s="33">
        <f>SUM(E32/D32*100)</f>
        <v>277.17239679847921</v>
      </c>
      <c r="H32" s="40" t="s">
        <v>8</v>
      </c>
      <c r="M32" s="1">
        <v>39501.563000000002</v>
      </c>
      <c r="N32" s="28">
        <f>SUM(E32-M32)</f>
        <v>2.9999999998835847E-2</v>
      </c>
    </row>
    <row r="33" spans="1:15">
      <c r="A33" s="56" t="s">
        <v>61</v>
      </c>
      <c r="B33" s="35" t="s">
        <v>62</v>
      </c>
      <c r="C33" s="36" t="s">
        <v>7</v>
      </c>
      <c r="D33" s="37"/>
      <c r="E33" s="32"/>
      <c r="F33" s="32">
        <f>1303.42333</f>
        <v>1303.4233300000001</v>
      </c>
      <c r="G33" s="33"/>
      <c r="H33" s="40"/>
    </row>
    <row r="34" spans="1:15" ht="25.5">
      <c r="A34" s="56" t="s">
        <v>63</v>
      </c>
      <c r="B34" s="35" t="s">
        <v>64</v>
      </c>
      <c r="C34" s="36" t="s">
        <v>7</v>
      </c>
      <c r="D34" s="37"/>
      <c r="E34" s="32">
        <f>245+23099</f>
        <v>23344</v>
      </c>
      <c r="F34" s="32">
        <f>245+23099</f>
        <v>23344</v>
      </c>
      <c r="G34" s="33"/>
      <c r="H34" s="40" t="s">
        <v>26</v>
      </c>
    </row>
    <row r="35" spans="1:15">
      <c r="A35" s="56" t="s">
        <v>65</v>
      </c>
      <c r="B35" s="35" t="s">
        <v>23</v>
      </c>
      <c r="C35" s="36" t="s">
        <v>7</v>
      </c>
      <c r="D35" s="37"/>
      <c r="E35" s="32">
        <f>739+1248</f>
        <v>1987</v>
      </c>
      <c r="F35" s="32">
        <f>739+1248</f>
        <v>1987</v>
      </c>
      <c r="G35" s="33"/>
      <c r="H35" s="40" t="s">
        <v>26</v>
      </c>
    </row>
    <row r="36" spans="1:15" ht="25.5">
      <c r="A36" s="56" t="s">
        <v>66</v>
      </c>
      <c r="B36" s="35" t="s">
        <v>25</v>
      </c>
      <c r="C36" s="36" t="s">
        <v>7</v>
      </c>
      <c r="D36" s="37"/>
      <c r="E36" s="32">
        <v>453</v>
      </c>
      <c r="F36" s="32">
        <v>453</v>
      </c>
      <c r="G36" s="33"/>
      <c r="H36" s="40" t="s">
        <v>26</v>
      </c>
    </row>
    <row r="37" spans="1:15">
      <c r="A37" s="56" t="s">
        <v>67</v>
      </c>
      <c r="B37" s="35" t="s">
        <v>68</v>
      </c>
      <c r="C37" s="36" t="s">
        <v>7</v>
      </c>
      <c r="D37" s="37"/>
      <c r="E37" s="32">
        <v>132</v>
      </c>
      <c r="F37" s="32">
        <f>132.18815</f>
        <v>132.18815000000001</v>
      </c>
      <c r="G37" s="33"/>
      <c r="H37" s="40" t="s">
        <v>8</v>
      </c>
    </row>
    <row r="38" spans="1:15" s="7" customFormat="1">
      <c r="A38" s="56" t="s">
        <v>69</v>
      </c>
      <c r="B38" s="35" t="s">
        <v>70</v>
      </c>
      <c r="C38" s="36" t="s">
        <v>7</v>
      </c>
      <c r="D38" s="43"/>
      <c r="E38" s="32">
        <v>1039</v>
      </c>
      <c r="F38" s="32">
        <v>1039.0949800000001</v>
      </c>
      <c r="G38" s="33"/>
      <c r="H38" s="40" t="s">
        <v>26</v>
      </c>
    </row>
    <row r="39" spans="1:15">
      <c r="A39" s="56" t="s">
        <v>71</v>
      </c>
      <c r="B39" s="35" t="s">
        <v>56</v>
      </c>
      <c r="C39" s="36" t="s">
        <v>7</v>
      </c>
      <c r="D39" s="37"/>
      <c r="E39" s="32"/>
      <c r="F39" s="32"/>
      <c r="G39" s="33"/>
      <c r="H39" s="40"/>
    </row>
    <row r="40" spans="1:15" ht="25.5">
      <c r="A40" s="56"/>
      <c r="B40" s="35" t="s">
        <v>180</v>
      </c>
      <c r="C40" s="36"/>
      <c r="D40" s="37"/>
      <c r="E40" s="32"/>
      <c r="F40" s="32">
        <f>51.5+38.17857</f>
        <v>89.678570000000008</v>
      </c>
      <c r="G40" s="33"/>
      <c r="H40" s="40"/>
    </row>
    <row r="41" spans="1:15" ht="30.75" customHeight="1">
      <c r="A41" s="56" t="s">
        <v>72</v>
      </c>
      <c r="B41" s="35" t="s">
        <v>73</v>
      </c>
      <c r="C41" s="36" t="s">
        <v>7</v>
      </c>
      <c r="D41" s="37">
        <f>47.1/12*7</f>
        <v>27.475000000000001</v>
      </c>
      <c r="E41" s="32">
        <v>180</v>
      </c>
      <c r="F41" s="32">
        <v>180</v>
      </c>
      <c r="G41" s="33">
        <f>SUM(E41/D41*100)</f>
        <v>655.14103730664237</v>
      </c>
      <c r="H41" s="40" t="s">
        <v>8</v>
      </c>
    </row>
    <row r="42" spans="1:15">
      <c r="A42" s="56" t="s">
        <v>74</v>
      </c>
      <c r="B42" s="35" t="s">
        <v>52</v>
      </c>
      <c r="C42" s="36" t="s">
        <v>7</v>
      </c>
      <c r="D42" s="37"/>
      <c r="E42" s="32"/>
      <c r="F42" s="32"/>
      <c r="G42" s="33"/>
      <c r="H42" s="40"/>
    </row>
    <row r="43" spans="1:15">
      <c r="A43" s="56" t="s">
        <v>75</v>
      </c>
      <c r="B43" s="35" t="s">
        <v>44</v>
      </c>
      <c r="C43" s="36" t="s">
        <v>7</v>
      </c>
      <c r="D43" s="37"/>
      <c r="E43" s="39">
        <f>59+658</f>
        <v>717</v>
      </c>
      <c r="F43" s="39">
        <f>658.18164+58.92857</f>
        <v>717.11021000000005</v>
      </c>
      <c r="G43" s="33"/>
      <c r="H43" s="40"/>
    </row>
    <row r="44" spans="1:15">
      <c r="A44" s="56" t="s">
        <v>76</v>
      </c>
      <c r="B44" s="35" t="s">
        <v>77</v>
      </c>
      <c r="C44" s="36" t="s">
        <v>7</v>
      </c>
      <c r="D44" s="37"/>
      <c r="E44" s="32"/>
      <c r="F44" s="32"/>
      <c r="G44" s="33"/>
      <c r="H44" s="40"/>
    </row>
    <row r="45" spans="1:15" ht="24.75" customHeight="1">
      <c r="A45" s="56" t="s">
        <v>78</v>
      </c>
      <c r="B45" s="35" t="s">
        <v>50</v>
      </c>
      <c r="C45" s="36" t="s">
        <v>7</v>
      </c>
      <c r="D45" s="37">
        <f>1169.273/12*7</f>
        <v>682.07591666666667</v>
      </c>
      <c r="E45" s="92">
        <f>47+8125</f>
        <v>8172</v>
      </c>
      <c r="F45" s="92">
        <f>46.646+8124.97</f>
        <v>8171.616</v>
      </c>
      <c r="G45" s="33">
        <f>SUM(E45/D45*100)</f>
        <v>1198.1071022030662</v>
      </c>
      <c r="H45" s="40" t="s">
        <v>8</v>
      </c>
    </row>
    <row r="46" spans="1:15" s="4" customFormat="1" ht="25.5">
      <c r="A46" s="46" t="s">
        <v>79</v>
      </c>
      <c r="B46" s="29" t="s">
        <v>80</v>
      </c>
      <c r="C46" s="30" t="s">
        <v>7</v>
      </c>
      <c r="D46" s="42">
        <f>SUM(D47:D59)</f>
        <v>13542.082166666665</v>
      </c>
      <c r="E46" s="32">
        <f>SUM(E47:E51)</f>
        <v>3477.5929999999998</v>
      </c>
      <c r="F46" s="32">
        <f>F47+F48+F49+F50+F51</f>
        <v>158.66020999999998</v>
      </c>
      <c r="G46" s="33">
        <f>SUM(E46/D46*100)</f>
        <v>25.679898830919569</v>
      </c>
      <c r="H46" s="40" t="s">
        <v>8</v>
      </c>
      <c r="M46" s="32">
        <v>721.14300000000003</v>
      </c>
      <c r="O46" s="4" t="s">
        <v>162</v>
      </c>
    </row>
    <row r="47" spans="1:15">
      <c r="A47" s="56" t="s">
        <v>81</v>
      </c>
      <c r="B47" s="35" t="s">
        <v>181</v>
      </c>
      <c r="C47" s="36" t="s">
        <v>7</v>
      </c>
      <c r="D47" s="37"/>
      <c r="E47" s="32"/>
      <c r="F47" s="32">
        <v>11.554399999999999</v>
      </c>
      <c r="G47" s="33"/>
      <c r="H47" s="40" t="s">
        <v>26</v>
      </c>
      <c r="M47" s="32">
        <f>321.7+44.711+276.3</f>
        <v>642.71100000000001</v>
      </c>
    </row>
    <row r="48" spans="1:15" ht="25.5" customHeight="1">
      <c r="A48" s="56" t="s">
        <v>83</v>
      </c>
      <c r="B48" s="35" t="s">
        <v>84</v>
      </c>
      <c r="C48" s="36" t="s">
        <v>7</v>
      </c>
      <c r="D48" s="37"/>
      <c r="E48" s="32">
        <v>7</v>
      </c>
      <c r="F48" s="32"/>
      <c r="G48" s="33"/>
      <c r="H48" s="40" t="s">
        <v>8</v>
      </c>
      <c r="M48" s="28">
        <f>M46+M47</f>
        <v>1363.854</v>
      </c>
    </row>
    <row r="49" spans="1:13">
      <c r="A49" s="56" t="s">
        <v>85</v>
      </c>
      <c r="B49" s="35" t="s">
        <v>86</v>
      </c>
      <c r="C49" s="36" t="s">
        <v>7</v>
      </c>
      <c r="D49" s="37"/>
      <c r="E49" s="32"/>
      <c r="F49" s="32"/>
      <c r="G49" s="33"/>
      <c r="H49" s="40"/>
    </row>
    <row r="50" spans="1:13" ht="25.5">
      <c r="A50" s="56" t="s">
        <v>87</v>
      </c>
      <c r="B50" s="35" t="s">
        <v>88</v>
      </c>
      <c r="C50" s="36" t="s">
        <v>7</v>
      </c>
      <c r="D50" s="37"/>
      <c r="E50" s="32"/>
      <c r="F50" s="32"/>
      <c r="G50" s="33"/>
      <c r="H50" s="40" t="s">
        <v>26</v>
      </c>
    </row>
    <row r="51" spans="1:13">
      <c r="A51" s="56" t="s">
        <v>89</v>
      </c>
      <c r="B51" s="35" t="s">
        <v>124</v>
      </c>
      <c r="C51" s="36" t="s">
        <v>7</v>
      </c>
      <c r="D51" s="37">
        <f>4382.998/12*7</f>
        <v>2556.7488333333331</v>
      </c>
      <c r="E51" s="32">
        <f>SUM(E52:E58)</f>
        <v>3470.5929999999998</v>
      </c>
      <c r="F51" s="32">
        <f>147.10581</f>
        <v>147.10580999999999</v>
      </c>
      <c r="G51" s="33">
        <f>SUM(E51/D51*100)</f>
        <v>135.74243018135078</v>
      </c>
      <c r="H51" s="40" t="s">
        <v>26</v>
      </c>
    </row>
    <row r="52" spans="1:13">
      <c r="A52" s="56" t="s">
        <v>91</v>
      </c>
      <c r="B52" s="35" t="s">
        <v>13</v>
      </c>
      <c r="C52" s="36" t="s">
        <v>7</v>
      </c>
      <c r="D52" s="37"/>
      <c r="E52" s="32">
        <v>1303</v>
      </c>
      <c r="F52" s="32"/>
      <c r="G52" s="33"/>
      <c r="H52" s="40" t="s">
        <v>26</v>
      </c>
    </row>
    <row r="53" spans="1:13" ht="38.25">
      <c r="A53" s="56" t="s">
        <v>92</v>
      </c>
      <c r="B53" s="35" t="s">
        <v>122</v>
      </c>
      <c r="C53" s="36" t="s">
        <v>7</v>
      </c>
      <c r="D53" s="37"/>
      <c r="E53" s="32">
        <v>895</v>
      </c>
      <c r="F53" s="32"/>
      <c r="G53" s="33"/>
      <c r="H53" s="40" t="s">
        <v>175</v>
      </c>
    </row>
    <row r="54" spans="1:13">
      <c r="A54" s="56" t="s">
        <v>93</v>
      </c>
      <c r="B54" s="35" t="s">
        <v>163</v>
      </c>
      <c r="C54" s="36" t="s">
        <v>7</v>
      </c>
      <c r="D54" s="37"/>
      <c r="E54" s="32">
        <v>51</v>
      </c>
      <c r="F54" s="32"/>
      <c r="G54" s="33"/>
      <c r="H54" s="40" t="s">
        <v>26</v>
      </c>
    </row>
    <row r="55" spans="1:13">
      <c r="A55" s="56" t="s">
        <v>94</v>
      </c>
      <c r="B55" s="35" t="s">
        <v>125</v>
      </c>
      <c r="C55" s="36" t="s">
        <v>7</v>
      </c>
      <c r="D55" s="37"/>
      <c r="E55" s="32">
        <f>222+8+298+377+60+57+2.593</f>
        <v>1024.5930000000001</v>
      </c>
      <c r="F55" s="32"/>
      <c r="G55" s="33"/>
      <c r="H55" s="40" t="s">
        <v>26</v>
      </c>
    </row>
    <row r="56" spans="1:13">
      <c r="A56" s="56" t="s">
        <v>170</v>
      </c>
      <c r="B56" s="35" t="s">
        <v>161</v>
      </c>
      <c r="C56" s="36" t="s">
        <v>7</v>
      </c>
      <c r="D56" s="37"/>
      <c r="E56" s="32">
        <v>12</v>
      </c>
      <c r="F56" s="32"/>
      <c r="G56" s="33"/>
      <c r="H56" s="40" t="s">
        <v>26</v>
      </c>
    </row>
    <row r="57" spans="1:13">
      <c r="A57" s="56" t="s">
        <v>171</v>
      </c>
      <c r="B57" s="35" t="s">
        <v>126</v>
      </c>
      <c r="C57" s="36" t="s">
        <v>7</v>
      </c>
      <c r="D57" s="37"/>
      <c r="E57" s="32">
        <v>38</v>
      </c>
      <c r="F57" s="32"/>
      <c r="G57" s="33"/>
      <c r="H57" s="40" t="s">
        <v>26</v>
      </c>
    </row>
    <row r="58" spans="1:13">
      <c r="A58" s="56" t="s">
        <v>172</v>
      </c>
      <c r="B58" s="35" t="s">
        <v>169</v>
      </c>
      <c r="C58" s="36" t="s">
        <v>7</v>
      </c>
      <c r="D58" s="37"/>
      <c r="E58" s="32">
        <v>147</v>
      </c>
      <c r="F58" s="32"/>
      <c r="G58" s="33"/>
      <c r="H58" s="40" t="s">
        <v>26</v>
      </c>
    </row>
    <row r="59" spans="1:13" s="4" customFormat="1" ht="25.5">
      <c r="A59" s="56" t="s">
        <v>177</v>
      </c>
      <c r="B59" s="29" t="s">
        <v>95</v>
      </c>
      <c r="C59" s="30" t="s">
        <v>7</v>
      </c>
      <c r="D59" s="44">
        <f>18832/12*7</f>
        <v>10985.333333333332</v>
      </c>
      <c r="E59" s="32">
        <v>5976</v>
      </c>
      <c r="F59" s="32">
        <v>5976</v>
      </c>
      <c r="G59" s="33">
        <f>SUM(E59/D59*100)</f>
        <v>54.399805801674972</v>
      </c>
      <c r="H59" s="40"/>
    </row>
    <row r="60" spans="1:13" s="4" customFormat="1">
      <c r="A60" s="3" t="s">
        <v>96</v>
      </c>
      <c r="B60" s="29" t="s">
        <v>97</v>
      </c>
      <c r="C60" s="30" t="s">
        <v>7</v>
      </c>
      <c r="D60" s="42">
        <f>D6+D31</f>
        <v>82841.976334999999</v>
      </c>
      <c r="E60" s="32" t="e">
        <f>E6+E31+E59</f>
        <v>#REF!</v>
      </c>
      <c r="F60" s="32">
        <f>F6+F31</f>
        <v>182697.28336999999</v>
      </c>
      <c r="G60" s="33" t="e">
        <f>SUM(E60/D60*100)</f>
        <v>#REF!</v>
      </c>
      <c r="H60" s="40"/>
      <c r="M60" s="4">
        <v>107529175</v>
      </c>
    </row>
    <row r="61" spans="1:13" s="4" customFormat="1">
      <c r="A61" s="3" t="s">
        <v>98</v>
      </c>
      <c r="B61" s="29" t="s">
        <v>99</v>
      </c>
      <c r="C61" s="30" t="s">
        <v>7</v>
      </c>
      <c r="D61" s="42">
        <f>SUM(D63-D60)</f>
        <v>-10844.865835000004</v>
      </c>
      <c r="E61" s="32" t="e">
        <f>SUM(E63-E60)</f>
        <v>#REF!</v>
      </c>
      <c r="F61" s="32"/>
      <c r="G61" s="33" t="e">
        <f>SUM(E61/D61*100)</f>
        <v>#REF!</v>
      </c>
      <c r="H61" s="40"/>
      <c r="M61" s="4">
        <v>108212991</v>
      </c>
    </row>
    <row r="62" spans="1:13" s="4" customFormat="1" ht="51">
      <c r="A62" s="3"/>
      <c r="B62" s="29" t="s">
        <v>100</v>
      </c>
      <c r="C62" s="30" t="s">
        <v>7</v>
      </c>
      <c r="D62" s="38">
        <v>0</v>
      </c>
      <c r="E62" s="32"/>
      <c r="F62" s="32"/>
      <c r="G62" s="33"/>
      <c r="H62" s="40"/>
      <c r="M62" s="4">
        <f>M60-M61</f>
        <v>-683816</v>
      </c>
    </row>
    <row r="63" spans="1:13" s="4" customFormat="1">
      <c r="A63" s="3" t="s">
        <v>101</v>
      </c>
      <c r="B63" s="29" t="s">
        <v>102</v>
      </c>
      <c r="C63" s="30" t="s">
        <v>7</v>
      </c>
      <c r="D63" s="38">
        <f>123423.618/12*7</f>
        <v>71997.110499999995</v>
      </c>
      <c r="E63" s="32">
        <f>164842.042</f>
        <v>164842.04199999999</v>
      </c>
      <c r="F63" s="32">
        <f>164842.042</f>
        <v>164842.04199999999</v>
      </c>
      <c r="G63" s="33">
        <f>SUM(E63/D63*100)</f>
        <v>228.95646902385062</v>
      </c>
      <c r="H63" s="40"/>
    </row>
    <row r="64" spans="1:13" s="4" customFormat="1" ht="63.75">
      <c r="A64" s="3" t="s">
        <v>103</v>
      </c>
      <c r="B64" s="45" t="s">
        <v>104</v>
      </c>
      <c r="C64" s="46" t="s">
        <v>105</v>
      </c>
      <c r="D64" s="38">
        <f>896550/12*8</f>
        <v>597700</v>
      </c>
      <c r="E64" s="32">
        <f>449753.96+72326.304</f>
        <v>522080.26400000002</v>
      </c>
      <c r="F64" s="32">
        <f>449753.96+72326.304</f>
        <v>522080.26400000002</v>
      </c>
      <c r="G64" s="33">
        <f>SUM(E64/D64*100)</f>
        <v>87.348212146561821</v>
      </c>
      <c r="H64" s="40" t="s">
        <v>127</v>
      </c>
    </row>
    <row r="65" spans="1:6034" s="8" customFormat="1">
      <c r="A65" s="225" t="s">
        <v>106</v>
      </c>
      <c r="B65" s="226" t="s">
        <v>107</v>
      </c>
      <c r="C65" s="47" t="s">
        <v>108</v>
      </c>
      <c r="D65" s="48">
        <v>20.696000000000002</v>
      </c>
      <c r="E65" s="118">
        <v>30</v>
      </c>
      <c r="F65" s="118">
        <v>30</v>
      </c>
      <c r="G65" s="33">
        <f>SUM(E65/D65*100)</f>
        <v>144.95554696559719</v>
      </c>
      <c r="H65" s="40"/>
    </row>
    <row r="66" spans="1:6034" s="8" customFormat="1">
      <c r="A66" s="225"/>
      <c r="B66" s="226"/>
      <c r="C66" s="47" t="s">
        <v>105</v>
      </c>
      <c r="D66" s="114">
        <f>SUM(D64*D65/100-D65)</f>
        <v>123679.29600000002</v>
      </c>
      <c r="E66" s="114">
        <f>SUM(E64*E65/100-E65)</f>
        <v>156594.07920000001</v>
      </c>
      <c r="F66" s="114">
        <f>SUM(F64*F65/100-F65)</f>
        <v>156594.07920000001</v>
      </c>
      <c r="G66" s="33">
        <f>SUM(E66/D66*100)</f>
        <v>126.61300982825774</v>
      </c>
      <c r="H66" s="40"/>
    </row>
    <row r="67" spans="1:6034" s="4" customFormat="1">
      <c r="A67" s="3" t="s">
        <v>109</v>
      </c>
      <c r="B67" s="29" t="s">
        <v>110</v>
      </c>
      <c r="C67" s="46" t="s">
        <v>111</v>
      </c>
      <c r="D67" s="38">
        <v>0.20799999999999999</v>
      </c>
      <c r="E67" s="32" t="e">
        <f>SUM(E60/E64)</f>
        <v>#REF!</v>
      </c>
      <c r="F67" s="32"/>
      <c r="G67" s="33" t="e">
        <f>SUM(E67/D67*100)</f>
        <v>#REF!</v>
      </c>
      <c r="H67" s="40"/>
    </row>
    <row r="68" spans="1:6034">
      <c r="A68" s="9"/>
      <c r="B68" s="49" t="s">
        <v>112</v>
      </c>
      <c r="C68" s="50"/>
      <c r="D68" s="37"/>
      <c r="E68" s="51"/>
      <c r="F68" s="51"/>
      <c r="G68" s="33"/>
      <c r="H68" s="40"/>
    </row>
    <row r="69" spans="1:6034" s="4" customFormat="1" ht="25.5">
      <c r="A69" s="3"/>
      <c r="B69" s="29" t="s">
        <v>113</v>
      </c>
      <c r="C69" s="46" t="s">
        <v>114</v>
      </c>
      <c r="D69" s="115">
        <f>SUM(D70:D72)</f>
        <v>149</v>
      </c>
      <c r="E69" s="116">
        <f>E71+E72</f>
        <v>149</v>
      </c>
      <c r="F69" s="116"/>
      <c r="G69" s="33">
        <f>SUM(E69/D69*100)</f>
        <v>100</v>
      </c>
      <c r="H69" s="40"/>
    </row>
    <row r="70" spans="1:6034">
      <c r="A70" s="9"/>
      <c r="B70" s="52" t="s">
        <v>90</v>
      </c>
      <c r="C70" s="50"/>
      <c r="D70" s="115"/>
      <c r="E70" s="116"/>
      <c r="F70" s="116"/>
      <c r="G70" s="33"/>
      <c r="H70" s="40"/>
    </row>
    <row r="71" spans="1:6034">
      <c r="A71" s="6"/>
      <c r="B71" s="40" t="s">
        <v>115</v>
      </c>
      <c r="C71" s="36" t="s">
        <v>114</v>
      </c>
      <c r="D71" s="115">
        <v>122</v>
      </c>
      <c r="E71" s="116">
        <v>122</v>
      </c>
      <c r="F71" s="116"/>
      <c r="G71" s="33">
        <f>SUM(E71/D71*100)</f>
        <v>100</v>
      </c>
      <c r="H71" s="40"/>
    </row>
    <row r="72" spans="1:6034">
      <c r="A72" s="5"/>
      <c r="B72" s="35" t="s">
        <v>116</v>
      </c>
      <c r="C72" s="36" t="s">
        <v>114</v>
      </c>
      <c r="D72" s="55">
        <v>27</v>
      </c>
      <c r="E72" s="117">
        <v>27</v>
      </c>
      <c r="F72" s="117"/>
      <c r="G72" s="33">
        <f>SUM(E72/D72*100)</f>
        <v>100</v>
      </c>
      <c r="H72" s="40"/>
    </row>
    <row r="73" spans="1:6034" s="4" customFormat="1">
      <c r="A73" s="9"/>
      <c r="B73" s="50" t="s">
        <v>117</v>
      </c>
      <c r="C73" s="46" t="s">
        <v>118</v>
      </c>
      <c r="D73" s="55">
        <f>43203/12*5</f>
        <v>18001.25</v>
      </c>
      <c r="E73" s="55">
        <f>SUM(E14+E34/6)</f>
        <v>82417.666666666672</v>
      </c>
      <c r="F73" s="55"/>
      <c r="G73" s="33">
        <f>SUM(E73/D73*100)</f>
        <v>457.84413119459305</v>
      </c>
      <c r="H73" s="40"/>
    </row>
    <row r="74" spans="1:6034">
      <c r="A74" s="3"/>
      <c r="B74" s="52" t="s">
        <v>90</v>
      </c>
      <c r="C74" s="46"/>
      <c r="D74" s="53"/>
      <c r="E74" s="54"/>
      <c r="F74" s="54"/>
      <c r="G74" s="33"/>
      <c r="H74" s="40"/>
    </row>
    <row r="75" spans="1:6034">
      <c r="A75" s="5"/>
      <c r="B75" s="40" t="s">
        <v>115</v>
      </c>
      <c r="C75" s="56" t="s">
        <v>118</v>
      </c>
      <c r="D75" s="53">
        <v>21985</v>
      </c>
      <c r="E75" s="54">
        <f>SUM(E14/E71/6*1000)</f>
        <v>107277.32240437159</v>
      </c>
      <c r="F75" s="54"/>
      <c r="G75" s="33">
        <f>SUM(E75/D75*100)</f>
        <v>487.95689062711665</v>
      </c>
      <c r="H75" s="40"/>
    </row>
    <row r="76" spans="1:6034">
      <c r="A76" s="5"/>
      <c r="B76" s="35" t="s">
        <v>116</v>
      </c>
      <c r="C76" s="56" t="s">
        <v>118</v>
      </c>
      <c r="D76" s="54">
        <f>SUM(D34/D72/6*1000)</f>
        <v>0</v>
      </c>
      <c r="E76" s="54">
        <f>SUM(E34/E72/6*1000)</f>
        <v>144098.76543209876</v>
      </c>
      <c r="F76" s="54"/>
      <c r="G76" s="33"/>
      <c r="H76" s="40"/>
    </row>
    <row r="77" spans="1:6034">
      <c r="A77" s="10"/>
      <c r="B77" s="11"/>
      <c r="C77" s="10"/>
      <c r="D77" s="12"/>
      <c r="G77" s="13"/>
    </row>
    <row r="78" spans="1:6034" s="16" customFormat="1">
      <c r="A78" s="14"/>
      <c r="B78" s="15"/>
      <c r="C78" s="1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</row>
    <row r="79" spans="1:6034" s="16" customFormat="1" ht="18.75">
      <c r="A79" s="14"/>
      <c r="B79" s="218" t="s">
        <v>128</v>
      </c>
      <c r="C79" s="218"/>
      <c r="D79" s="218"/>
      <c r="E79" s="218"/>
      <c r="F79" s="218"/>
      <c r="G79" s="218"/>
      <c r="H79" s="21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</row>
    <row r="80" spans="1:6034" s="16" customFormat="1" ht="18.75">
      <c r="A80" s="14"/>
      <c r="B80" s="119"/>
      <c r="C80" s="17"/>
      <c r="D80" s="1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</row>
    <row r="81" spans="1:6034" s="16" customFormat="1" ht="18.75" customHeight="1">
      <c r="A81" s="14"/>
      <c r="B81" s="218" t="s">
        <v>129</v>
      </c>
      <c r="C81" s="218"/>
      <c r="D81" s="218"/>
      <c r="E81" s="218"/>
      <c r="F81" s="218"/>
      <c r="G81" s="218"/>
      <c r="H81" s="218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</row>
    <row r="82" spans="1:6034" s="16" customFormat="1" ht="18.75">
      <c r="A82" s="14"/>
      <c r="B82" s="19"/>
      <c r="C82" s="20"/>
      <c r="D82" s="2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</row>
    <row r="83" spans="1:6034" s="16" customFormat="1" ht="18.75">
      <c r="A83" s="14"/>
      <c r="B83" s="19"/>
      <c r="C83" s="20"/>
      <c r="D83" s="2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</row>
    <row r="84" spans="1:6034" s="16" customFormat="1" ht="18.75">
      <c r="A84" s="14"/>
      <c r="B84" s="19"/>
      <c r="C84" s="20"/>
      <c r="D84" s="2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</row>
    <row r="85" spans="1:6034" s="16" customFormat="1" ht="18.75">
      <c r="A85" s="219" t="s">
        <v>178</v>
      </c>
      <c r="B85" s="219"/>
      <c r="C85" s="20"/>
      <c r="D85" s="2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</row>
    <row r="86" spans="1:6034" s="16" customFormat="1" ht="18.75">
      <c r="A86" s="14"/>
      <c r="B86" s="19"/>
      <c r="C86" s="20"/>
      <c r="D86" s="2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</row>
    <row r="87" spans="1:6034" s="16" customFormat="1" ht="18.75">
      <c r="A87" s="14"/>
      <c r="B87" s="19"/>
      <c r="C87" s="20"/>
      <c r="D87" s="2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  <c r="AMK87" s="1"/>
      <c r="AML87" s="1"/>
      <c r="AMM87" s="1"/>
      <c r="AMN87" s="1"/>
      <c r="AMO87" s="1"/>
      <c r="AMP87" s="1"/>
      <c r="AMQ87" s="1"/>
      <c r="AMR87" s="1"/>
      <c r="AMS87" s="1"/>
      <c r="AMT87" s="1"/>
      <c r="AMU87" s="1"/>
      <c r="AMV87" s="1"/>
      <c r="AMW87" s="1"/>
      <c r="AMX87" s="1"/>
      <c r="AMY87" s="1"/>
      <c r="AMZ87" s="1"/>
      <c r="ANA87" s="1"/>
      <c r="ANB87" s="1"/>
      <c r="ANC87" s="1"/>
      <c r="AND87" s="1"/>
      <c r="ANE87" s="1"/>
      <c r="ANF87" s="1"/>
      <c r="ANG87" s="1"/>
      <c r="ANH87" s="1"/>
      <c r="ANI87" s="1"/>
      <c r="ANJ87" s="1"/>
      <c r="ANK87" s="1"/>
      <c r="ANL87" s="1"/>
      <c r="ANM87" s="1"/>
      <c r="ANN87" s="1"/>
      <c r="ANO87" s="1"/>
      <c r="ANP87" s="1"/>
      <c r="ANQ87" s="1"/>
      <c r="ANR87" s="1"/>
      <c r="ANS87" s="1"/>
      <c r="ANT87" s="1"/>
      <c r="ANU87" s="1"/>
      <c r="ANV87" s="1"/>
      <c r="ANW87" s="1"/>
      <c r="ANX87" s="1"/>
      <c r="ANY87" s="1"/>
      <c r="ANZ87" s="1"/>
      <c r="AOA87" s="1"/>
      <c r="AOB87" s="1"/>
      <c r="AOC87" s="1"/>
      <c r="AOD87" s="1"/>
      <c r="AOE87" s="1"/>
      <c r="AOF87" s="1"/>
      <c r="AOG87" s="1"/>
      <c r="AOH87" s="1"/>
      <c r="AOI87" s="1"/>
      <c r="AOJ87" s="1"/>
      <c r="AOK87" s="1"/>
      <c r="AOL87" s="1"/>
      <c r="AOM87" s="1"/>
      <c r="AON87" s="1"/>
      <c r="AOO87" s="1"/>
      <c r="AOP87" s="1"/>
      <c r="AOQ87" s="1"/>
      <c r="AOR87" s="1"/>
      <c r="AOS87" s="1"/>
      <c r="AOT87" s="1"/>
      <c r="AOU87" s="1"/>
      <c r="AOV87" s="1"/>
      <c r="AOW87" s="1"/>
      <c r="AOX87" s="1"/>
      <c r="AOY87" s="1"/>
      <c r="AOZ87" s="1"/>
      <c r="APA87" s="1"/>
      <c r="APB87" s="1"/>
      <c r="APC87" s="1"/>
      <c r="APD87" s="1"/>
      <c r="APE87" s="1"/>
      <c r="APF87" s="1"/>
      <c r="APG87" s="1"/>
      <c r="APH87" s="1"/>
      <c r="API87" s="1"/>
      <c r="APJ87" s="1"/>
      <c r="APK87" s="1"/>
      <c r="APL87" s="1"/>
      <c r="APM87" s="1"/>
      <c r="APN87" s="1"/>
      <c r="APO87" s="1"/>
      <c r="APP87" s="1"/>
      <c r="APQ87" s="1"/>
      <c r="APR87" s="1"/>
      <c r="APS87" s="1"/>
      <c r="APT87" s="1"/>
      <c r="APU87" s="1"/>
      <c r="APV87" s="1"/>
      <c r="APW87" s="1"/>
      <c r="APX87" s="1"/>
      <c r="APY87" s="1"/>
      <c r="APZ87" s="1"/>
      <c r="AQA87" s="1"/>
      <c r="AQB87" s="1"/>
      <c r="AQC87" s="1"/>
      <c r="AQD87" s="1"/>
      <c r="AQE87" s="1"/>
      <c r="AQF87" s="1"/>
      <c r="AQG87" s="1"/>
      <c r="AQH87" s="1"/>
      <c r="AQI87" s="1"/>
      <c r="AQJ87" s="1"/>
      <c r="AQK87" s="1"/>
      <c r="AQL87" s="1"/>
      <c r="AQM87" s="1"/>
      <c r="AQN87" s="1"/>
      <c r="AQO87" s="1"/>
      <c r="AQP87" s="1"/>
      <c r="AQQ87" s="1"/>
      <c r="AQR87" s="1"/>
      <c r="AQS87" s="1"/>
      <c r="AQT87" s="1"/>
      <c r="AQU87" s="1"/>
      <c r="AQV87" s="1"/>
      <c r="AQW87" s="1"/>
      <c r="AQX87" s="1"/>
      <c r="AQY87" s="1"/>
      <c r="AQZ87" s="1"/>
      <c r="ARA87" s="1"/>
      <c r="ARB87" s="1"/>
      <c r="ARC87" s="1"/>
      <c r="ARD87" s="1"/>
      <c r="ARE87" s="1"/>
      <c r="ARF87" s="1"/>
      <c r="ARG87" s="1"/>
      <c r="ARH87" s="1"/>
      <c r="ARI87" s="1"/>
      <c r="ARJ87" s="1"/>
      <c r="ARK87" s="1"/>
      <c r="ARL87" s="1"/>
      <c r="ARM87" s="1"/>
      <c r="ARN87" s="1"/>
      <c r="ARO87" s="1"/>
      <c r="ARP87" s="1"/>
      <c r="ARQ87" s="1"/>
      <c r="ARR87" s="1"/>
      <c r="ARS87" s="1"/>
      <c r="ART87" s="1"/>
      <c r="ARU87" s="1"/>
      <c r="ARV87" s="1"/>
      <c r="ARW87" s="1"/>
      <c r="ARX87" s="1"/>
      <c r="ARY87" s="1"/>
      <c r="ARZ87" s="1"/>
      <c r="ASA87" s="1"/>
      <c r="ASB87" s="1"/>
      <c r="ASC87" s="1"/>
      <c r="ASD87" s="1"/>
      <c r="ASE87" s="1"/>
      <c r="ASF87" s="1"/>
      <c r="ASG87" s="1"/>
      <c r="ASH87" s="1"/>
      <c r="ASI87" s="1"/>
      <c r="ASJ87" s="1"/>
      <c r="ASK87" s="1"/>
      <c r="ASL87" s="1"/>
      <c r="ASM87" s="1"/>
      <c r="ASN87" s="1"/>
      <c r="ASO87" s="1"/>
      <c r="ASP87" s="1"/>
      <c r="ASQ87" s="1"/>
      <c r="ASR87" s="1"/>
      <c r="ASS87" s="1"/>
      <c r="AST87" s="1"/>
      <c r="ASU87" s="1"/>
      <c r="ASV87" s="1"/>
      <c r="ASW87" s="1"/>
      <c r="ASX87" s="1"/>
      <c r="ASY87" s="1"/>
      <c r="ASZ87" s="1"/>
      <c r="ATA87" s="1"/>
      <c r="ATB87" s="1"/>
      <c r="ATC87" s="1"/>
      <c r="ATD87" s="1"/>
      <c r="ATE87" s="1"/>
      <c r="ATF87" s="1"/>
      <c r="ATG87" s="1"/>
      <c r="ATH87" s="1"/>
      <c r="ATI87" s="1"/>
      <c r="ATJ87" s="1"/>
      <c r="ATK87" s="1"/>
      <c r="ATL87" s="1"/>
      <c r="ATM87" s="1"/>
      <c r="ATN87" s="1"/>
      <c r="ATO87" s="1"/>
      <c r="ATP87" s="1"/>
      <c r="ATQ87" s="1"/>
      <c r="ATR87" s="1"/>
      <c r="ATS87" s="1"/>
      <c r="ATT87" s="1"/>
      <c r="ATU87" s="1"/>
      <c r="ATV87" s="1"/>
      <c r="ATW87" s="1"/>
      <c r="ATX87" s="1"/>
      <c r="ATY87" s="1"/>
      <c r="ATZ87" s="1"/>
      <c r="AUA87" s="1"/>
      <c r="AUB87" s="1"/>
      <c r="AUC87" s="1"/>
      <c r="AUD87" s="1"/>
      <c r="AUE87" s="1"/>
      <c r="AUF87" s="1"/>
      <c r="AUG87" s="1"/>
      <c r="AUH87" s="1"/>
      <c r="AUI87" s="1"/>
      <c r="AUJ87" s="1"/>
      <c r="AUK87" s="1"/>
      <c r="AUL87" s="1"/>
      <c r="AUM87" s="1"/>
      <c r="AUN87" s="1"/>
      <c r="AUO87" s="1"/>
      <c r="AUP87" s="1"/>
      <c r="AUQ87" s="1"/>
      <c r="AUR87" s="1"/>
      <c r="AUS87" s="1"/>
      <c r="AUT87" s="1"/>
      <c r="AUU87" s="1"/>
      <c r="AUV87" s="1"/>
      <c r="AUW87" s="1"/>
      <c r="AUX87" s="1"/>
      <c r="AUY87" s="1"/>
      <c r="AUZ87" s="1"/>
      <c r="AVA87" s="1"/>
      <c r="AVB87" s="1"/>
      <c r="AVC87" s="1"/>
      <c r="AVD87" s="1"/>
      <c r="AVE87" s="1"/>
      <c r="AVF87" s="1"/>
      <c r="AVG87" s="1"/>
      <c r="AVH87" s="1"/>
      <c r="AVI87" s="1"/>
      <c r="AVJ87" s="1"/>
      <c r="AVK87" s="1"/>
      <c r="AVL87" s="1"/>
      <c r="AVM87" s="1"/>
      <c r="AVN87" s="1"/>
      <c r="AVO87" s="1"/>
      <c r="AVP87" s="1"/>
      <c r="AVQ87" s="1"/>
      <c r="AVR87" s="1"/>
      <c r="AVS87" s="1"/>
      <c r="AVT87" s="1"/>
      <c r="AVU87" s="1"/>
      <c r="AVV87" s="1"/>
      <c r="AVW87" s="1"/>
      <c r="AVX87" s="1"/>
      <c r="AVY87" s="1"/>
      <c r="AVZ87" s="1"/>
      <c r="AWA87" s="1"/>
      <c r="AWB87" s="1"/>
      <c r="AWC87" s="1"/>
      <c r="AWD87" s="1"/>
      <c r="AWE87" s="1"/>
      <c r="AWF87" s="1"/>
      <c r="AWG87" s="1"/>
      <c r="AWH87" s="1"/>
      <c r="AWI87" s="1"/>
      <c r="AWJ87" s="1"/>
      <c r="AWK87" s="1"/>
      <c r="AWL87" s="1"/>
      <c r="AWM87" s="1"/>
      <c r="AWN87" s="1"/>
      <c r="AWO87" s="1"/>
      <c r="AWP87" s="1"/>
      <c r="AWQ87" s="1"/>
      <c r="AWR87" s="1"/>
      <c r="AWS87" s="1"/>
      <c r="AWT87" s="1"/>
      <c r="AWU87" s="1"/>
      <c r="AWV87" s="1"/>
      <c r="AWW87" s="1"/>
      <c r="AWX87" s="1"/>
      <c r="AWY87" s="1"/>
      <c r="AWZ87" s="1"/>
      <c r="AXA87" s="1"/>
      <c r="AXB87" s="1"/>
      <c r="AXC87" s="1"/>
      <c r="AXD87" s="1"/>
      <c r="AXE87" s="1"/>
      <c r="AXF87" s="1"/>
      <c r="AXG87" s="1"/>
      <c r="AXH87" s="1"/>
      <c r="AXI87" s="1"/>
      <c r="AXJ87" s="1"/>
      <c r="AXK87" s="1"/>
      <c r="AXL87" s="1"/>
      <c r="AXM87" s="1"/>
      <c r="AXN87" s="1"/>
      <c r="AXO87" s="1"/>
      <c r="AXP87" s="1"/>
      <c r="AXQ87" s="1"/>
      <c r="AXR87" s="1"/>
      <c r="AXS87" s="1"/>
      <c r="AXT87" s="1"/>
      <c r="AXU87" s="1"/>
      <c r="AXV87" s="1"/>
      <c r="AXW87" s="1"/>
      <c r="AXX87" s="1"/>
      <c r="AXY87" s="1"/>
      <c r="AXZ87" s="1"/>
      <c r="AYA87" s="1"/>
      <c r="AYB87" s="1"/>
      <c r="AYC87" s="1"/>
      <c r="AYD87" s="1"/>
      <c r="AYE87" s="1"/>
      <c r="AYF87" s="1"/>
      <c r="AYG87" s="1"/>
      <c r="AYH87" s="1"/>
      <c r="AYI87" s="1"/>
      <c r="AYJ87" s="1"/>
      <c r="AYK87" s="1"/>
      <c r="AYL87" s="1"/>
      <c r="AYM87" s="1"/>
      <c r="AYN87" s="1"/>
      <c r="AYO87" s="1"/>
      <c r="AYP87" s="1"/>
      <c r="AYQ87" s="1"/>
      <c r="AYR87" s="1"/>
      <c r="AYS87" s="1"/>
      <c r="AYT87" s="1"/>
      <c r="AYU87" s="1"/>
      <c r="AYV87" s="1"/>
      <c r="AYW87" s="1"/>
      <c r="AYX87" s="1"/>
      <c r="AYY87" s="1"/>
      <c r="AYZ87" s="1"/>
      <c r="AZA87" s="1"/>
      <c r="AZB87" s="1"/>
      <c r="AZC87" s="1"/>
      <c r="AZD87" s="1"/>
      <c r="AZE87" s="1"/>
      <c r="AZF87" s="1"/>
      <c r="AZG87" s="1"/>
      <c r="AZH87" s="1"/>
      <c r="AZI87" s="1"/>
      <c r="AZJ87" s="1"/>
      <c r="AZK87" s="1"/>
      <c r="AZL87" s="1"/>
      <c r="AZM87" s="1"/>
      <c r="AZN87" s="1"/>
      <c r="AZO87" s="1"/>
      <c r="AZP87" s="1"/>
      <c r="AZQ87" s="1"/>
      <c r="AZR87" s="1"/>
      <c r="AZS87" s="1"/>
      <c r="AZT87" s="1"/>
      <c r="AZU87" s="1"/>
      <c r="AZV87" s="1"/>
      <c r="AZW87" s="1"/>
      <c r="AZX87" s="1"/>
      <c r="AZY87" s="1"/>
      <c r="AZZ87" s="1"/>
      <c r="BAA87" s="1"/>
      <c r="BAB87" s="1"/>
      <c r="BAC87" s="1"/>
      <c r="BAD87" s="1"/>
      <c r="BAE87" s="1"/>
      <c r="BAF87" s="1"/>
      <c r="BAG87" s="1"/>
      <c r="BAH87" s="1"/>
      <c r="BAI87" s="1"/>
      <c r="BAJ87" s="1"/>
      <c r="BAK87" s="1"/>
      <c r="BAL87" s="1"/>
      <c r="BAM87" s="1"/>
      <c r="BAN87" s="1"/>
      <c r="BAO87" s="1"/>
      <c r="BAP87" s="1"/>
      <c r="BAQ87" s="1"/>
      <c r="BAR87" s="1"/>
      <c r="BAS87" s="1"/>
      <c r="BAT87" s="1"/>
      <c r="BAU87" s="1"/>
      <c r="BAV87" s="1"/>
      <c r="BAW87" s="1"/>
      <c r="BAX87" s="1"/>
      <c r="BAY87" s="1"/>
      <c r="BAZ87" s="1"/>
      <c r="BBA87" s="1"/>
      <c r="BBB87" s="1"/>
      <c r="BBC87" s="1"/>
      <c r="BBD87" s="1"/>
      <c r="BBE87" s="1"/>
      <c r="BBF87" s="1"/>
      <c r="BBG87" s="1"/>
      <c r="BBH87" s="1"/>
      <c r="BBI87" s="1"/>
      <c r="BBJ87" s="1"/>
      <c r="BBK87" s="1"/>
      <c r="BBL87" s="1"/>
      <c r="BBM87" s="1"/>
      <c r="BBN87" s="1"/>
      <c r="BBO87" s="1"/>
      <c r="BBP87" s="1"/>
      <c r="BBQ87" s="1"/>
      <c r="BBR87" s="1"/>
      <c r="BBS87" s="1"/>
      <c r="BBT87" s="1"/>
      <c r="BBU87" s="1"/>
      <c r="BBV87" s="1"/>
      <c r="BBW87" s="1"/>
      <c r="BBX87" s="1"/>
      <c r="BBY87" s="1"/>
      <c r="BBZ87" s="1"/>
      <c r="BCA87" s="1"/>
      <c r="BCB87" s="1"/>
      <c r="BCC87" s="1"/>
      <c r="BCD87" s="1"/>
      <c r="BCE87" s="1"/>
      <c r="BCF87" s="1"/>
      <c r="BCG87" s="1"/>
      <c r="BCH87" s="1"/>
      <c r="BCI87" s="1"/>
      <c r="BCJ87" s="1"/>
      <c r="BCK87" s="1"/>
      <c r="BCL87" s="1"/>
      <c r="BCM87" s="1"/>
      <c r="BCN87" s="1"/>
      <c r="BCO87" s="1"/>
      <c r="BCP87" s="1"/>
      <c r="BCQ87" s="1"/>
      <c r="BCR87" s="1"/>
      <c r="BCS87" s="1"/>
      <c r="BCT87" s="1"/>
      <c r="BCU87" s="1"/>
      <c r="BCV87" s="1"/>
      <c r="BCW87" s="1"/>
      <c r="BCX87" s="1"/>
      <c r="BCY87" s="1"/>
      <c r="BCZ87" s="1"/>
      <c r="BDA87" s="1"/>
      <c r="BDB87" s="1"/>
      <c r="BDC87" s="1"/>
      <c r="BDD87" s="1"/>
      <c r="BDE87" s="1"/>
      <c r="BDF87" s="1"/>
      <c r="BDG87" s="1"/>
      <c r="BDH87" s="1"/>
      <c r="BDI87" s="1"/>
      <c r="BDJ87" s="1"/>
      <c r="BDK87" s="1"/>
      <c r="BDL87" s="1"/>
      <c r="BDM87" s="1"/>
      <c r="BDN87" s="1"/>
      <c r="BDO87" s="1"/>
      <c r="BDP87" s="1"/>
      <c r="BDQ87" s="1"/>
      <c r="BDR87" s="1"/>
      <c r="BDS87" s="1"/>
      <c r="BDT87" s="1"/>
      <c r="BDU87" s="1"/>
      <c r="BDV87" s="1"/>
      <c r="BDW87" s="1"/>
      <c r="BDX87" s="1"/>
      <c r="BDY87" s="1"/>
      <c r="BDZ87" s="1"/>
      <c r="BEA87" s="1"/>
      <c r="BEB87" s="1"/>
      <c r="BEC87" s="1"/>
      <c r="BED87" s="1"/>
      <c r="BEE87" s="1"/>
      <c r="BEF87" s="1"/>
      <c r="BEG87" s="1"/>
      <c r="BEH87" s="1"/>
      <c r="BEI87" s="1"/>
      <c r="BEJ87" s="1"/>
      <c r="BEK87" s="1"/>
      <c r="BEL87" s="1"/>
      <c r="BEM87" s="1"/>
      <c r="BEN87" s="1"/>
      <c r="BEO87" s="1"/>
      <c r="BEP87" s="1"/>
      <c r="BEQ87" s="1"/>
      <c r="BER87" s="1"/>
      <c r="BES87" s="1"/>
      <c r="BET87" s="1"/>
      <c r="BEU87" s="1"/>
      <c r="BEV87" s="1"/>
      <c r="BEW87" s="1"/>
      <c r="BEX87" s="1"/>
      <c r="BEY87" s="1"/>
      <c r="BEZ87" s="1"/>
      <c r="BFA87" s="1"/>
      <c r="BFB87" s="1"/>
      <c r="BFC87" s="1"/>
      <c r="BFD87" s="1"/>
      <c r="BFE87" s="1"/>
      <c r="BFF87" s="1"/>
      <c r="BFG87" s="1"/>
      <c r="BFH87" s="1"/>
      <c r="BFI87" s="1"/>
      <c r="BFJ87" s="1"/>
      <c r="BFK87" s="1"/>
      <c r="BFL87" s="1"/>
      <c r="BFM87" s="1"/>
      <c r="BFN87" s="1"/>
      <c r="BFO87" s="1"/>
      <c r="BFP87" s="1"/>
      <c r="BFQ87" s="1"/>
      <c r="BFR87" s="1"/>
      <c r="BFS87" s="1"/>
      <c r="BFT87" s="1"/>
      <c r="BFU87" s="1"/>
      <c r="BFV87" s="1"/>
      <c r="BFW87" s="1"/>
      <c r="BFX87" s="1"/>
      <c r="BFY87" s="1"/>
      <c r="BFZ87" s="1"/>
      <c r="BGA87" s="1"/>
      <c r="BGB87" s="1"/>
      <c r="BGC87" s="1"/>
      <c r="BGD87" s="1"/>
      <c r="BGE87" s="1"/>
      <c r="BGF87" s="1"/>
      <c r="BGG87" s="1"/>
      <c r="BGH87" s="1"/>
      <c r="BGI87" s="1"/>
      <c r="BGJ87" s="1"/>
      <c r="BGK87" s="1"/>
      <c r="BGL87" s="1"/>
      <c r="BGM87" s="1"/>
      <c r="BGN87" s="1"/>
      <c r="BGO87" s="1"/>
      <c r="BGP87" s="1"/>
      <c r="BGQ87" s="1"/>
      <c r="BGR87" s="1"/>
      <c r="BGS87" s="1"/>
      <c r="BGT87" s="1"/>
      <c r="BGU87" s="1"/>
      <c r="BGV87" s="1"/>
      <c r="BGW87" s="1"/>
      <c r="BGX87" s="1"/>
      <c r="BGY87" s="1"/>
      <c r="BGZ87" s="1"/>
      <c r="BHA87" s="1"/>
      <c r="BHB87" s="1"/>
      <c r="BHC87" s="1"/>
      <c r="BHD87" s="1"/>
      <c r="BHE87" s="1"/>
      <c r="BHF87" s="1"/>
      <c r="BHG87" s="1"/>
      <c r="BHH87" s="1"/>
      <c r="BHI87" s="1"/>
      <c r="BHJ87" s="1"/>
      <c r="BHK87" s="1"/>
      <c r="BHL87" s="1"/>
      <c r="BHM87" s="1"/>
      <c r="BHN87" s="1"/>
      <c r="BHO87" s="1"/>
      <c r="BHP87" s="1"/>
      <c r="BHQ87" s="1"/>
      <c r="BHR87" s="1"/>
      <c r="BHS87" s="1"/>
      <c r="BHT87" s="1"/>
      <c r="BHU87" s="1"/>
      <c r="BHV87" s="1"/>
      <c r="BHW87" s="1"/>
      <c r="BHX87" s="1"/>
      <c r="BHY87" s="1"/>
      <c r="BHZ87" s="1"/>
      <c r="BIA87" s="1"/>
      <c r="BIB87" s="1"/>
      <c r="BIC87" s="1"/>
      <c r="BID87" s="1"/>
      <c r="BIE87" s="1"/>
      <c r="BIF87" s="1"/>
      <c r="BIG87" s="1"/>
      <c r="BIH87" s="1"/>
      <c r="BII87" s="1"/>
      <c r="BIJ87" s="1"/>
      <c r="BIK87" s="1"/>
      <c r="BIL87" s="1"/>
      <c r="BIM87" s="1"/>
      <c r="BIN87" s="1"/>
      <c r="BIO87" s="1"/>
      <c r="BIP87" s="1"/>
      <c r="BIQ87" s="1"/>
      <c r="BIR87" s="1"/>
      <c r="BIS87" s="1"/>
      <c r="BIT87" s="1"/>
      <c r="BIU87" s="1"/>
      <c r="BIV87" s="1"/>
      <c r="BIW87" s="1"/>
      <c r="BIX87" s="1"/>
      <c r="BIY87" s="1"/>
      <c r="BIZ87" s="1"/>
      <c r="BJA87" s="1"/>
      <c r="BJB87" s="1"/>
      <c r="BJC87" s="1"/>
      <c r="BJD87" s="1"/>
      <c r="BJE87" s="1"/>
      <c r="BJF87" s="1"/>
      <c r="BJG87" s="1"/>
      <c r="BJH87" s="1"/>
      <c r="BJI87" s="1"/>
      <c r="BJJ87" s="1"/>
      <c r="BJK87" s="1"/>
      <c r="BJL87" s="1"/>
      <c r="BJM87" s="1"/>
      <c r="BJN87" s="1"/>
      <c r="BJO87" s="1"/>
      <c r="BJP87" s="1"/>
      <c r="BJQ87" s="1"/>
      <c r="BJR87" s="1"/>
      <c r="BJS87" s="1"/>
      <c r="BJT87" s="1"/>
      <c r="BJU87" s="1"/>
      <c r="BJV87" s="1"/>
      <c r="BJW87" s="1"/>
      <c r="BJX87" s="1"/>
      <c r="BJY87" s="1"/>
      <c r="BJZ87" s="1"/>
      <c r="BKA87" s="1"/>
      <c r="BKB87" s="1"/>
      <c r="BKC87" s="1"/>
      <c r="BKD87" s="1"/>
      <c r="BKE87" s="1"/>
      <c r="BKF87" s="1"/>
      <c r="BKG87" s="1"/>
      <c r="BKH87" s="1"/>
      <c r="BKI87" s="1"/>
      <c r="BKJ87" s="1"/>
      <c r="BKK87" s="1"/>
      <c r="BKL87" s="1"/>
      <c r="BKM87" s="1"/>
      <c r="BKN87" s="1"/>
      <c r="BKO87" s="1"/>
      <c r="BKP87" s="1"/>
      <c r="BKQ87" s="1"/>
      <c r="BKR87" s="1"/>
      <c r="BKS87" s="1"/>
      <c r="BKT87" s="1"/>
      <c r="BKU87" s="1"/>
      <c r="BKV87" s="1"/>
      <c r="BKW87" s="1"/>
      <c r="BKX87" s="1"/>
      <c r="BKY87" s="1"/>
      <c r="BKZ87" s="1"/>
      <c r="BLA87" s="1"/>
      <c r="BLB87" s="1"/>
      <c r="BLC87" s="1"/>
      <c r="BLD87" s="1"/>
      <c r="BLE87" s="1"/>
      <c r="BLF87" s="1"/>
      <c r="BLG87" s="1"/>
      <c r="BLH87" s="1"/>
      <c r="BLI87" s="1"/>
      <c r="BLJ87" s="1"/>
      <c r="BLK87" s="1"/>
      <c r="BLL87" s="1"/>
      <c r="BLM87" s="1"/>
      <c r="BLN87" s="1"/>
      <c r="BLO87" s="1"/>
      <c r="BLP87" s="1"/>
      <c r="BLQ87" s="1"/>
      <c r="BLR87" s="1"/>
      <c r="BLS87" s="1"/>
      <c r="BLT87" s="1"/>
      <c r="BLU87" s="1"/>
      <c r="BLV87" s="1"/>
      <c r="BLW87" s="1"/>
      <c r="BLX87" s="1"/>
      <c r="BLY87" s="1"/>
      <c r="BLZ87" s="1"/>
      <c r="BMA87" s="1"/>
      <c r="BMB87" s="1"/>
      <c r="BMC87" s="1"/>
      <c r="BMD87" s="1"/>
      <c r="BME87" s="1"/>
      <c r="BMF87" s="1"/>
      <c r="BMG87" s="1"/>
      <c r="BMH87" s="1"/>
      <c r="BMI87" s="1"/>
      <c r="BMJ87" s="1"/>
      <c r="BMK87" s="1"/>
      <c r="BML87" s="1"/>
      <c r="BMM87" s="1"/>
      <c r="BMN87" s="1"/>
      <c r="BMO87" s="1"/>
      <c r="BMP87" s="1"/>
      <c r="BMQ87" s="1"/>
      <c r="BMR87" s="1"/>
      <c r="BMS87" s="1"/>
      <c r="BMT87" s="1"/>
      <c r="BMU87" s="1"/>
      <c r="BMV87" s="1"/>
      <c r="BMW87" s="1"/>
      <c r="BMX87" s="1"/>
      <c r="BMY87" s="1"/>
      <c r="BMZ87" s="1"/>
      <c r="BNA87" s="1"/>
      <c r="BNB87" s="1"/>
      <c r="BNC87" s="1"/>
      <c r="BND87" s="1"/>
      <c r="BNE87" s="1"/>
      <c r="BNF87" s="1"/>
      <c r="BNG87" s="1"/>
      <c r="BNH87" s="1"/>
      <c r="BNI87" s="1"/>
      <c r="BNJ87" s="1"/>
      <c r="BNK87" s="1"/>
      <c r="BNL87" s="1"/>
      <c r="BNM87" s="1"/>
      <c r="BNN87" s="1"/>
      <c r="BNO87" s="1"/>
      <c r="BNP87" s="1"/>
      <c r="BNQ87" s="1"/>
      <c r="BNR87" s="1"/>
      <c r="BNS87" s="1"/>
      <c r="BNT87" s="1"/>
      <c r="BNU87" s="1"/>
      <c r="BNV87" s="1"/>
      <c r="BNW87" s="1"/>
      <c r="BNX87" s="1"/>
      <c r="BNY87" s="1"/>
      <c r="BNZ87" s="1"/>
      <c r="BOA87" s="1"/>
      <c r="BOB87" s="1"/>
      <c r="BOC87" s="1"/>
      <c r="BOD87" s="1"/>
      <c r="BOE87" s="1"/>
      <c r="BOF87" s="1"/>
      <c r="BOG87" s="1"/>
      <c r="BOH87" s="1"/>
      <c r="BOI87" s="1"/>
      <c r="BOJ87" s="1"/>
      <c r="BOK87" s="1"/>
      <c r="BOL87" s="1"/>
      <c r="BOM87" s="1"/>
      <c r="BON87" s="1"/>
      <c r="BOO87" s="1"/>
      <c r="BOP87" s="1"/>
      <c r="BOQ87" s="1"/>
      <c r="BOR87" s="1"/>
      <c r="BOS87" s="1"/>
      <c r="BOT87" s="1"/>
      <c r="BOU87" s="1"/>
      <c r="BOV87" s="1"/>
      <c r="BOW87" s="1"/>
      <c r="BOX87" s="1"/>
      <c r="BOY87" s="1"/>
      <c r="BOZ87" s="1"/>
      <c r="BPA87" s="1"/>
      <c r="BPB87" s="1"/>
      <c r="BPC87" s="1"/>
      <c r="BPD87" s="1"/>
      <c r="BPE87" s="1"/>
      <c r="BPF87" s="1"/>
      <c r="BPG87" s="1"/>
      <c r="BPH87" s="1"/>
      <c r="BPI87" s="1"/>
      <c r="BPJ87" s="1"/>
      <c r="BPK87" s="1"/>
      <c r="BPL87" s="1"/>
      <c r="BPM87" s="1"/>
      <c r="BPN87" s="1"/>
      <c r="BPO87" s="1"/>
      <c r="BPP87" s="1"/>
      <c r="BPQ87" s="1"/>
      <c r="BPR87" s="1"/>
      <c r="BPS87" s="1"/>
      <c r="BPT87" s="1"/>
      <c r="BPU87" s="1"/>
      <c r="BPV87" s="1"/>
      <c r="BPW87" s="1"/>
      <c r="BPX87" s="1"/>
      <c r="BPY87" s="1"/>
      <c r="BPZ87" s="1"/>
      <c r="BQA87" s="1"/>
      <c r="BQB87" s="1"/>
      <c r="BQC87" s="1"/>
      <c r="BQD87" s="1"/>
      <c r="BQE87" s="1"/>
      <c r="BQF87" s="1"/>
      <c r="BQG87" s="1"/>
      <c r="BQH87" s="1"/>
      <c r="BQI87" s="1"/>
      <c r="BQJ87" s="1"/>
      <c r="BQK87" s="1"/>
      <c r="BQL87" s="1"/>
      <c r="BQM87" s="1"/>
      <c r="BQN87" s="1"/>
      <c r="BQO87" s="1"/>
      <c r="BQP87" s="1"/>
      <c r="BQQ87" s="1"/>
      <c r="BQR87" s="1"/>
      <c r="BQS87" s="1"/>
      <c r="BQT87" s="1"/>
      <c r="BQU87" s="1"/>
      <c r="BQV87" s="1"/>
      <c r="BQW87" s="1"/>
      <c r="BQX87" s="1"/>
      <c r="BQY87" s="1"/>
      <c r="BQZ87" s="1"/>
      <c r="BRA87" s="1"/>
      <c r="BRB87" s="1"/>
      <c r="BRC87" s="1"/>
      <c r="BRD87" s="1"/>
      <c r="BRE87" s="1"/>
      <c r="BRF87" s="1"/>
      <c r="BRG87" s="1"/>
      <c r="BRH87" s="1"/>
      <c r="BRI87" s="1"/>
      <c r="BRJ87" s="1"/>
      <c r="BRK87" s="1"/>
      <c r="BRL87" s="1"/>
      <c r="BRM87" s="1"/>
      <c r="BRN87" s="1"/>
      <c r="BRO87" s="1"/>
      <c r="BRP87" s="1"/>
      <c r="BRQ87" s="1"/>
      <c r="BRR87" s="1"/>
      <c r="BRS87" s="1"/>
      <c r="BRT87" s="1"/>
      <c r="BRU87" s="1"/>
      <c r="BRV87" s="1"/>
      <c r="BRW87" s="1"/>
      <c r="BRX87" s="1"/>
      <c r="BRY87" s="1"/>
      <c r="BRZ87" s="1"/>
      <c r="BSA87" s="1"/>
      <c r="BSB87" s="1"/>
      <c r="BSC87" s="1"/>
      <c r="BSD87" s="1"/>
      <c r="BSE87" s="1"/>
      <c r="BSF87" s="1"/>
      <c r="BSG87" s="1"/>
      <c r="BSH87" s="1"/>
      <c r="BSI87" s="1"/>
      <c r="BSJ87" s="1"/>
      <c r="BSK87" s="1"/>
      <c r="BSL87" s="1"/>
      <c r="BSM87" s="1"/>
      <c r="BSN87" s="1"/>
      <c r="BSO87" s="1"/>
      <c r="BSP87" s="1"/>
      <c r="BSQ87" s="1"/>
      <c r="BSR87" s="1"/>
      <c r="BSS87" s="1"/>
      <c r="BST87" s="1"/>
      <c r="BSU87" s="1"/>
      <c r="BSV87" s="1"/>
      <c r="BSW87" s="1"/>
      <c r="BSX87" s="1"/>
      <c r="BSY87" s="1"/>
      <c r="BSZ87" s="1"/>
      <c r="BTA87" s="1"/>
      <c r="BTB87" s="1"/>
      <c r="BTC87" s="1"/>
      <c r="BTD87" s="1"/>
      <c r="BTE87" s="1"/>
      <c r="BTF87" s="1"/>
      <c r="BTG87" s="1"/>
      <c r="BTH87" s="1"/>
      <c r="BTI87" s="1"/>
      <c r="BTJ87" s="1"/>
      <c r="BTK87" s="1"/>
      <c r="BTL87" s="1"/>
      <c r="BTM87" s="1"/>
      <c r="BTN87" s="1"/>
      <c r="BTO87" s="1"/>
      <c r="BTP87" s="1"/>
      <c r="BTQ87" s="1"/>
      <c r="BTR87" s="1"/>
      <c r="BTS87" s="1"/>
      <c r="BTT87" s="1"/>
      <c r="BTU87" s="1"/>
      <c r="BTV87" s="1"/>
      <c r="BTW87" s="1"/>
      <c r="BTX87" s="1"/>
      <c r="BTY87" s="1"/>
      <c r="BTZ87" s="1"/>
      <c r="BUA87" s="1"/>
      <c r="BUB87" s="1"/>
      <c r="BUC87" s="1"/>
      <c r="BUD87" s="1"/>
      <c r="BUE87" s="1"/>
      <c r="BUF87" s="1"/>
      <c r="BUG87" s="1"/>
      <c r="BUH87" s="1"/>
      <c r="BUI87" s="1"/>
      <c r="BUJ87" s="1"/>
      <c r="BUK87" s="1"/>
      <c r="BUL87" s="1"/>
      <c r="BUM87" s="1"/>
      <c r="BUN87" s="1"/>
      <c r="BUO87" s="1"/>
      <c r="BUP87" s="1"/>
      <c r="BUQ87" s="1"/>
      <c r="BUR87" s="1"/>
      <c r="BUS87" s="1"/>
      <c r="BUT87" s="1"/>
      <c r="BUU87" s="1"/>
      <c r="BUV87" s="1"/>
      <c r="BUW87" s="1"/>
      <c r="BUX87" s="1"/>
      <c r="BUY87" s="1"/>
      <c r="BUZ87" s="1"/>
      <c r="BVA87" s="1"/>
      <c r="BVB87" s="1"/>
      <c r="BVC87" s="1"/>
      <c r="BVD87" s="1"/>
      <c r="BVE87" s="1"/>
      <c r="BVF87" s="1"/>
      <c r="BVG87" s="1"/>
      <c r="BVH87" s="1"/>
      <c r="BVI87" s="1"/>
      <c r="BVJ87" s="1"/>
      <c r="BVK87" s="1"/>
      <c r="BVL87" s="1"/>
      <c r="BVM87" s="1"/>
      <c r="BVN87" s="1"/>
      <c r="BVO87" s="1"/>
      <c r="BVP87" s="1"/>
      <c r="BVQ87" s="1"/>
      <c r="BVR87" s="1"/>
      <c r="BVS87" s="1"/>
      <c r="BVT87" s="1"/>
      <c r="BVU87" s="1"/>
      <c r="BVV87" s="1"/>
      <c r="BVW87" s="1"/>
      <c r="BVX87" s="1"/>
      <c r="BVY87" s="1"/>
      <c r="BVZ87" s="1"/>
      <c r="BWA87" s="1"/>
      <c r="BWB87" s="1"/>
      <c r="BWC87" s="1"/>
      <c r="BWD87" s="1"/>
      <c r="BWE87" s="1"/>
      <c r="BWF87" s="1"/>
      <c r="BWG87" s="1"/>
      <c r="BWH87" s="1"/>
      <c r="BWI87" s="1"/>
      <c r="BWJ87" s="1"/>
      <c r="BWK87" s="1"/>
      <c r="BWL87" s="1"/>
      <c r="BWM87" s="1"/>
      <c r="BWN87" s="1"/>
      <c r="BWO87" s="1"/>
      <c r="BWP87" s="1"/>
      <c r="BWQ87" s="1"/>
      <c r="BWR87" s="1"/>
      <c r="BWS87" s="1"/>
      <c r="BWT87" s="1"/>
      <c r="BWU87" s="1"/>
      <c r="BWV87" s="1"/>
      <c r="BWW87" s="1"/>
      <c r="BWX87" s="1"/>
      <c r="BWY87" s="1"/>
      <c r="BWZ87" s="1"/>
      <c r="BXA87" s="1"/>
      <c r="BXB87" s="1"/>
      <c r="BXC87" s="1"/>
      <c r="BXD87" s="1"/>
      <c r="BXE87" s="1"/>
      <c r="BXF87" s="1"/>
      <c r="BXG87" s="1"/>
      <c r="BXH87" s="1"/>
      <c r="BXI87" s="1"/>
      <c r="BXJ87" s="1"/>
      <c r="BXK87" s="1"/>
      <c r="BXL87" s="1"/>
      <c r="BXM87" s="1"/>
      <c r="BXN87" s="1"/>
      <c r="BXO87" s="1"/>
      <c r="BXP87" s="1"/>
      <c r="BXQ87" s="1"/>
      <c r="BXR87" s="1"/>
      <c r="BXS87" s="1"/>
      <c r="BXT87" s="1"/>
      <c r="BXU87" s="1"/>
      <c r="BXV87" s="1"/>
      <c r="BXW87" s="1"/>
      <c r="BXX87" s="1"/>
      <c r="BXY87" s="1"/>
      <c r="BXZ87" s="1"/>
      <c r="BYA87" s="1"/>
      <c r="BYB87" s="1"/>
      <c r="BYC87" s="1"/>
      <c r="BYD87" s="1"/>
      <c r="BYE87" s="1"/>
      <c r="BYF87" s="1"/>
      <c r="BYG87" s="1"/>
      <c r="BYH87" s="1"/>
      <c r="BYI87" s="1"/>
      <c r="BYJ87" s="1"/>
      <c r="BYK87" s="1"/>
      <c r="BYL87" s="1"/>
      <c r="BYM87" s="1"/>
      <c r="BYN87" s="1"/>
      <c r="BYO87" s="1"/>
      <c r="BYP87" s="1"/>
      <c r="BYQ87" s="1"/>
      <c r="BYR87" s="1"/>
      <c r="BYS87" s="1"/>
      <c r="BYT87" s="1"/>
      <c r="BYU87" s="1"/>
      <c r="BYV87" s="1"/>
      <c r="BYW87" s="1"/>
      <c r="BYX87" s="1"/>
      <c r="BYY87" s="1"/>
      <c r="BYZ87" s="1"/>
      <c r="BZA87" s="1"/>
      <c r="BZB87" s="1"/>
      <c r="BZC87" s="1"/>
      <c r="BZD87" s="1"/>
      <c r="BZE87" s="1"/>
      <c r="BZF87" s="1"/>
      <c r="BZG87" s="1"/>
      <c r="BZH87" s="1"/>
      <c r="BZI87" s="1"/>
      <c r="BZJ87" s="1"/>
      <c r="BZK87" s="1"/>
      <c r="BZL87" s="1"/>
      <c r="BZM87" s="1"/>
      <c r="BZN87" s="1"/>
      <c r="BZO87" s="1"/>
      <c r="BZP87" s="1"/>
      <c r="BZQ87" s="1"/>
      <c r="BZR87" s="1"/>
      <c r="BZS87" s="1"/>
      <c r="BZT87" s="1"/>
      <c r="BZU87" s="1"/>
      <c r="BZV87" s="1"/>
      <c r="BZW87" s="1"/>
      <c r="BZX87" s="1"/>
      <c r="BZY87" s="1"/>
      <c r="BZZ87" s="1"/>
      <c r="CAA87" s="1"/>
      <c r="CAB87" s="1"/>
      <c r="CAC87" s="1"/>
      <c r="CAD87" s="1"/>
      <c r="CAE87" s="1"/>
      <c r="CAF87" s="1"/>
      <c r="CAG87" s="1"/>
      <c r="CAH87" s="1"/>
      <c r="CAI87" s="1"/>
      <c r="CAJ87" s="1"/>
      <c r="CAK87" s="1"/>
      <c r="CAL87" s="1"/>
      <c r="CAM87" s="1"/>
      <c r="CAN87" s="1"/>
      <c r="CAO87" s="1"/>
      <c r="CAP87" s="1"/>
      <c r="CAQ87" s="1"/>
      <c r="CAR87" s="1"/>
      <c r="CAS87" s="1"/>
      <c r="CAT87" s="1"/>
      <c r="CAU87" s="1"/>
      <c r="CAV87" s="1"/>
      <c r="CAW87" s="1"/>
      <c r="CAX87" s="1"/>
      <c r="CAY87" s="1"/>
      <c r="CAZ87" s="1"/>
      <c r="CBA87" s="1"/>
      <c r="CBB87" s="1"/>
      <c r="CBC87" s="1"/>
      <c r="CBD87" s="1"/>
      <c r="CBE87" s="1"/>
      <c r="CBF87" s="1"/>
      <c r="CBG87" s="1"/>
      <c r="CBH87" s="1"/>
      <c r="CBI87" s="1"/>
      <c r="CBJ87" s="1"/>
      <c r="CBK87" s="1"/>
      <c r="CBL87" s="1"/>
      <c r="CBM87" s="1"/>
      <c r="CBN87" s="1"/>
      <c r="CBO87" s="1"/>
      <c r="CBP87" s="1"/>
      <c r="CBQ87" s="1"/>
      <c r="CBR87" s="1"/>
      <c r="CBS87" s="1"/>
      <c r="CBT87" s="1"/>
      <c r="CBU87" s="1"/>
      <c r="CBV87" s="1"/>
      <c r="CBW87" s="1"/>
      <c r="CBX87" s="1"/>
      <c r="CBY87" s="1"/>
      <c r="CBZ87" s="1"/>
      <c r="CCA87" s="1"/>
      <c r="CCB87" s="1"/>
      <c r="CCC87" s="1"/>
      <c r="CCD87" s="1"/>
      <c r="CCE87" s="1"/>
      <c r="CCF87" s="1"/>
      <c r="CCG87" s="1"/>
      <c r="CCH87" s="1"/>
      <c r="CCI87" s="1"/>
      <c r="CCJ87" s="1"/>
      <c r="CCK87" s="1"/>
      <c r="CCL87" s="1"/>
      <c r="CCM87" s="1"/>
      <c r="CCN87" s="1"/>
      <c r="CCO87" s="1"/>
      <c r="CCP87" s="1"/>
      <c r="CCQ87" s="1"/>
      <c r="CCR87" s="1"/>
      <c r="CCS87" s="1"/>
      <c r="CCT87" s="1"/>
      <c r="CCU87" s="1"/>
      <c r="CCV87" s="1"/>
      <c r="CCW87" s="1"/>
      <c r="CCX87" s="1"/>
      <c r="CCY87" s="1"/>
      <c r="CCZ87" s="1"/>
      <c r="CDA87" s="1"/>
      <c r="CDB87" s="1"/>
      <c r="CDC87" s="1"/>
      <c r="CDD87" s="1"/>
      <c r="CDE87" s="1"/>
      <c r="CDF87" s="1"/>
      <c r="CDG87" s="1"/>
      <c r="CDH87" s="1"/>
      <c r="CDI87" s="1"/>
      <c r="CDJ87" s="1"/>
      <c r="CDK87" s="1"/>
      <c r="CDL87" s="1"/>
      <c r="CDM87" s="1"/>
      <c r="CDN87" s="1"/>
      <c r="CDO87" s="1"/>
      <c r="CDP87" s="1"/>
      <c r="CDQ87" s="1"/>
      <c r="CDR87" s="1"/>
      <c r="CDS87" s="1"/>
      <c r="CDT87" s="1"/>
      <c r="CDU87" s="1"/>
      <c r="CDV87" s="1"/>
      <c r="CDW87" s="1"/>
      <c r="CDX87" s="1"/>
      <c r="CDY87" s="1"/>
      <c r="CDZ87" s="1"/>
      <c r="CEA87" s="1"/>
      <c r="CEB87" s="1"/>
      <c r="CEC87" s="1"/>
      <c r="CED87" s="1"/>
      <c r="CEE87" s="1"/>
      <c r="CEF87" s="1"/>
      <c r="CEG87" s="1"/>
      <c r="CEH87" s="1"/>
      <c r="CEI87" s="1"/>
      <c r="CEJ87" s="1"/>
      <c r="CEK87" s="1"/>
      <c r="CEL87" s="1"/>
      <c r="CEM87" s="1"/>
      <c r="CEN87" s="1"/>
      <c r="CEO87" s="1"/>
      <c r="CEP87" s="1"/>
      <c r="CEQ87" s="1"/>
      <c r="CER87" s="1"/>
      <c r="CES87" s="1"/>
      <c r="CET87" s="1"/>
      <c r="CEU87" s="1"/>
      <c r="CEV87" s="1"/>
      <c r="CEW87" s="1"/>
      <c r="CEX87" s="1"/>
      <c r="CEY87" s="1"/>
      <c r="CEZ87" s="1"/>
      <c r="CFA87" s="1"/>
      <c r="CFB87" s="1"/>
      <c r="CFC87" s="1"/>
      <c r="CFD87" s="1"/>
      <c r="CFE87" s="1"/>
      <c r="CFF87" s="1"/>
      <c r="CFG87" s="1"/>
      <c r="CFH87" s="1"/>
      <c r="CFI87" s="1"/>
      <c r="CFJ87" s="1"/>
      <c r="CFK87" s="1"/>
      <c r="CFL87" s="1"/>
      <c r="CFM87" s="1"/>
      <c r="CFN87" s="1"/>
      <c r="CFO87" s="1"/>
      <c r="CFP87" s="1"/>
      <c r="CFQ87" s="1"/>
      <c r="CFR87" s="1"/>
      <c r="CFS87" s="1"/>
      <c r="CFT87" s="1"/>
      <c r="CFU87" s="1"/>
      <c r="CFV87" s="1"/>
      <c r="CFW87" s="1"/>
      <c r="CFX87" s="1"/>
      <c r="CFY87" s="1"/>
      <c r="CFZ87" s="1"/>
      <c r="CGA87" s="1"/>
      <c r="CGB87" s="1"/>
      <c r="CGC87" s="1"/>
      <c r="CGD87" s="1"/>
      <c r="CGE87" s="1"/>
      <c r="CGF87" s="1"/>
      <c r="CGG87" s="1"/>
      <c r="CGH87" s="1"/>
      <c r="CGI87" s="1"/>
      <c r="CGJ87" s="1"/>
      <c r="CGK87" s="1"/>
      <c r="CGL87" s="1"/>
      <c r="CGM87" s="1"/>
      <c r="CGN87" s="1"/>
      <c r="CGO87" s="1"/>
      <c r="CGP87" s="1"/>
      <c r="CGQ87" s="1"/>
      <c r="CGR87" s="1"/>
      <c r="CGS87" s="1"/>
      <c r="CGT87" s="1"/>
      <c r="CGU87" s="1"/>
      <c r="CGV87" s="1"/>
      <c r="CGW87" s="1"/>
      <c r="CGX87" s="1"/>
      <c r="CGY87" s="1"/>
      <c r="CGZ87" s="1"/>
      <c r="CHA87" s="1"/>
      <c r="CHB87" s="1"/>
      <c r="CHC87" s="1"/>
      <c r="CHD87" s="1"/>
      <c r="CHE87" s="1"/>
      <c r="CHF87" s="1"/>
      <c r="CHG87" s="1"/>
      <c r="CHH87" s="1"/>
      <c r="CHI87" s="1"/>
      <c r="CHJ87" s="1"/>
      <c r="CHK87" s="1"/>
      <c r="CHL87" s="1"/>
      <c r="CHM87" s="1"/>
      <c r="CHN87" s="1"/>
      <c r="CHO87" s="1"/>
      <c r="CHP87" s="1"/>
      <c r="CHQ87" s="1"/>
      <c r="CHR87" s="1"/>
      <c r="CHS87" s="1"/>
      <c r="CHT87" s="1"/>
      <c r="CHU87" s="1"/>
      <c r="CHV87" s="1"/>
      <c r="CHW87" s="1"/>
      <c r="CHX87" s="1"/>
      <c r="CHY87" s="1"/>
      <c r="CHZ87" s="1"/>
      <c r="CIA87" s="1"/>
      <c r="CIB87" s="1"/>
      <c r="CIC87" s="1"/>
      <c r="CID87" s="1"/>
      <c r="CIE87" s="1"/>
      <c r="CIF87" s="1"/>
      <c r="CIG87" s="1"/>
      <c r="CIH87" s="1"/>
      <c r="CII87" s="1"/>
      <c r="CIJ87" s="1"/>
      <c r="CIK87" s="1"/>
      <c r="CIL87" s="1"/>
      <c r="CIM87" s="1"/>
      <c r="CIN87" s="1"/>
      <c r="CIO87" s="1"/>
      <c r="CIP87" s="1"/>
      <c r="CIQ87" s="1"/>
      <c r="CIR87" s="1"/>
      <c r="CIS87" s="1"/>
      <c r="CIT87" s="1"/>
      <c r="CIU87" s="1"/>
      <c r="CIV87" s="1"/>
      <c r="CIW87" s="1"/>
      <c r="CIX87" s="1"/>
      <c r="CIY87" s="1"/>
      <c r="CIZ87" s="1"/>
      <c r="CJA87" s="1"/>
      <c r="CJB87" s="1"/>
      <c r="CJC87" s="1"/>
      <c r="CJD87" s="1"/>
      <c r="CJE87" s="1"/>
      <c r="CJF87" s="1"/>
      <c r="CJG87" s="1"/>
      <c r="CJH87" s="1"/>
      <c r="CJI87" s="1"/>
      <c r="CJJ87" s="1"/>
      <c r="CJK87" s="1"/>
      <c r="CJL87" s="1"/>
      <c r="CJM87" s="1"/>
      <c r="CJN87" s="1"/>
      <c r="CJO87" s="1"/>
      <c r="CJP87" s="1"/>
      <c r="CJQ87" s="1"/>
      <c r="CJR87" s="1"/>
      <c r="CJS87" s="1"/>
      <c r="CJT87" s="1"/>
      <c r="CJU87" s="1"/>
      <c r="CJV87" s="1"/>
      <c r="CJW87" s="1"/>
      <c r="CJX87" s="1"/>
      <c r="CJY87" s="1"/>
      <c r="CJZ87" s="1"/>
      <c r="CKA87" s="1"/>
      <c r="CKB87" s="1"/>
      <c r="CKC87" s="1"/>
      <c r="CKD87" s="1"/>
      <c r="CKE87" s="1"/>
      <c r="CKF87" s="1"/>
      <c r="CKG87" s="1"/>
      <c r="CKH87" s="1"/>
      <c r="CKI87" s="1"/>
      <c r="CKJ87" s="1"/>
      <c r="CKK87" s="1"/>
      <c r="CKL87" s="1"/>
      <c r="CKM87" s="1"/>
      <c r="CKN87" s="1"/>
      <c r="CKO87" s="1"/>
      <c r="CKP87" s="1"/>
      <c r="CKQ87" s="1"/>
      <c r="CKR87" s="1"/>
      <c r="CKS87" s="1"/>
      <c r="CKT87" s="1"/>
      <c r="CKU87" s="1"/>
      <c r="CKV87" s="1"/>
      <c r="CKW87" s="1"/>
      <c r="CKX87" s="1"/>
      <c r="CKY87" s="1"/>
      <c r="CKZ87" s="1"/>
      <c r="CLA87" s="1"/>
      <c r="CLB87" s="1"/>
      <c r="CLC87" s="1"/>
      <c r="CLD87" s="1"/>
      <c r="CLE87" s="1"/>
      <c r="CLF87" s="1"/>
      <c r="CLG87" s="1"/>
      <c r="CLH87" s="1"/>
      <c r="CLI87" s="1"/>
      <c r="CLJ87" s="1"/>
      <c r="CLK87" s="1"/>
      <c r="CLL87" s="1"/>
      <c r="CLM87" s="1"/>
      <c r="CLN87" s="1"/>
      <c r="CLO87" s="1"/>
      <c r="CLP87" s="1"/>
      <c r="CLQ87" s="1"/>
      <c r="CLR87" s="1"/>
      <c r="CLS87" s="1"/>
      <c r="CLT87" s="1"/>
      <c r="CLU87" s="1"/>
      <c r="CLV87" s="1"/>
      <c r="CLW87" s="1"/>
      <c r="CLX87" s="1"/>
      <c r="CLY87" s="1"/>
      <c r="CLZ87" s="1"/>
      <c r="CMA87" s="1"/>
      <c r="CMB87" s="1"/>
      <c r="CMC87" s="1"/>
      <c r="CMD87" s="1"/>
      <c r="CME87" s="1"/>
      <c r="CMF87" s="1"/>
      <c r="CMG87" s="1"/>
      <c r="CMH87" s="1"/>
      <c r="CMI87" s="1"/>
      <c r="CMJ87" s="1"/>
      <c r="CMK87" s="1"/>
      <c r="CML87" s="1"/>
      <c r="CMM87" s="1"/>
      <c r="CMN87" s="1"/>
      <c r="CMO87" s="1"/>
      <c r="CMP87" s="1"/>
      <c r="CMQ87" s="1"/>
      <c r="CMR87" s="1"/>
      <c r="CMS87" s="1"/>
      <c r="CMT87" s="1"/>
      <c r="CMU87" s="1"/>
      <c r="CMV87" s="1"/>
      <c r="CMW87" s="1"/>
      <c r="CMX87" s="1"/>
      <c r="CMY87" s="1"/>
      <c r="CMZ87" s="1"/>
      <c r="CNA87" s="1"/>
      <c r="CNB87" s="1"/>
      <c r="CNC87" s="1"/>
      <c r="CND87" s="1"/>
      <c r="CNE87" s="1"/>
      <c r="CNF87" s="1"/>
      <c r="CNG87" s="1"/>
      <c r="CNH87" s="1"/>
      <c r="CNI87" s="1"/>
      <c r="CNJ87" s="1"/>
      <c r="CNK87" s="1"/>
      <c r="CNL87" s="1"/>
      <c r="CNM87" s="1"/>
      <c r="CNN87" s="1"/>
      <c r="CNO87" s="1"/>
      <c r="CNP87" s="1"/>
      <c r="CNQ87" s="1"/>
      <c r="CNR87" s="1"/>
      <c r="CNS87" s="1"/>
      <c r="CNT87" s="1"/>
      <c r="CNU87" s="1"/>
      <c r="CNV87" s="1"/>
      <c r="CNW87" s="1"/>
      <c r="CNX87" s="1"/>
      <c r="CNY87" s="1"/>
      <c r="CNZ87" s="1"/>
      <c r="COA87" s="1"/>
      <c r="COB87" s="1"/>
      <c r="COC87" s="1"/>
      <c r="COD87" s="1"/>
      <c r="COE87" s="1"/>
      <c r="COF87" s="1"/>
      <c r="COG87" s="1"/>
      <c r="COH87" s="1"/>
      <c r="COI87" s="1"/>
      <c r="COJ87" s="1"/>
      <c r="COK87" s="1"/>
      <c r="COL87" s="1"/>
      <c r="COM87" s="1"/>
      <c r="CON87" s="1"/>
      <c r="COO87" s="1"/>
      <c r="COP87" s="1"/>
      <c r="COQ87" s="1"/>
      <c r="COR87" s="1"/>
      <c r="COS87" s="1"/>
      <c r="COT87" s="1"/>
      <c r="COU87" s="1"/>
      <c r="COV87" s="1"/>
      <c r="COW87" s="1"/>
      <c r="COX87" s="1"/>
      <c r="COY87" s="1"/>
      <c r="COZ87" s="1"/>
      <c r="CPA87" s="1"/>
      <c r="CPB87" s="1"/>
      <c r="CPC87" s="1"/>
      <c r="CPD87" s="1"/>
      <c r="CPE87" s="1"/>
      <c r="CPF87" s="1"/>
      <c r="CPG87" s="1"/>
      <c r="CPH87" s="1"/>
      <c r="CPI87" s="1"/>
      <c r="CPJ87" s="1"/>
      <c r="CPK87" s="1"/>
      <c r="CPL87" s="1"/>
      <c r="CPM87" s="1"/>
      <c r="CPN87" s="1"/>
      <c r="CPO87" s="1"/>
      <c r="CPP87" s="1"/>
      <c r="CPQ87" s="1"/>
      <c r="CPR87" s="1"/>
      <c r="CPS87" s="1"/>
      <c r="CPT87" s="1"/>
      <c r="CPU87" s="1"/>
      <c r="CPV87" s="1"/>
      <c r="CPW87" s="1"/>
      <c r="CPX87" s="1"/>
      <c r="CPY87" s="1"/>
      <c r="CPZ87" s="1"/>
      <c r="CQA87" s="1"/>
      <c r="CQB87" s="1"/>
      <c r="CQC87" s="1"/>
      <c r="CQD87" s="1"/>
      <c r="CQE87" s="1"/>
      <c r="CQF87" s="1"/>
      <c r="CQG87" s="1"/>
      <c r="CQH87" s="1"/>
      <c r="CQI87" s="1"/>
      <c r="CQJ87" s="1"/>
      <c r="CQK87" s="1"/>
      <c r="CQL87" s="1"/>
      <c r="CQM87" s="1"/>
      <c r="CQN87" s="1"/>
      <c r="CQO87" s="1"/>
      <c r="CQP87" s="1"/>
      <c r="CQQ87" s="1"/>
      <c r="CQR87" s="1"/>
      <c r="CQS87" s="1"/>
      <c r="CQT87" s="1"/>
      <c r="CQU87" s="1"/>
      <c r="CQV87" s="1"/>
      <c r="CQW87" s="1"/>
      <c r="CQX87" s="1"/>
      <c r="CQY87" s="1"/>
      <c r="CQZ87" s="1"/>
      <c r="CRA87" s="1"/>
      <c r="CRB87" s="1"/>
      <c r="CRC87" s="1"/>
      <c r="CRD87" s="1"/>
      <c r="CRE87" s="1"/>
      <c r="CRF87" s="1"/>
      <c r="CRG87" s="1"/>
      <c r="CRH87" s="1"/>
      <c r="CRI87" s="1"/>
      <c r="CRJ87" s="1"/>
      <c r="CRK87" s="1"/>
      <c r="CRL87" s="1"/>
      <c r="CRM87" s="1"/>
      <c r="CRN87" s="1"/>
      <c r="CRO87" s="1"/>
      <c r="CRP87" s="1"/>
      <c r="CRQ87" s="1"/>
      <c r="CRR87" s="1"/>
      <c r="CRS87" s="1"/>
      <c r="CRT87" s="1"/>
      <c r="CRU87" s="1"/>
      <c r="CRV87" s="1"/>
      <c r="CRW87" s="1"/>
      <c r="CRX87" s="1"/>
      <c r="CRY87" s="1"/>
      <c r="CRZ87" s="1"/>
      <c r="CSA87" s="1"/>
      <c r="CSB87" s="1"/>
      <c r="CSC87" s="1"/>
      <c r="CSD87" s="1"/>
      <c r="CSE87" s="1"/>
      <c r="CSF87" s="1"/>
      <c r="CSG87" s="1"/>
      <c r="CSH87" s="1"/>
      <c r="CSI87" s="1"/>
      <c r="CSJ87" s="1"/>
      <c r="CSK87" s="1"/>
      <c r="CSL87" s="1"/>
      <c r="CSM87" s="1"/>
      <c r="CSN87" s="1"/>
      <c r="CSO87" s="1"/>
      <c r="CSP87" s="1"/>
      <c r="CSQ87" s="1"/>
      <c r="CSR87" s="1"/>
      <c r="CSS87" s="1"/>
      <c r="CST87" s="1"/>
      <c r="CSU87" s="1"/>
      <c r="CSV87" s="1"/>
      <c r="CSW87" s="1"/>
      <c r="CSX87" s="1"/>
      <c r="CSY87" s="1"/>
      <c r="CSZ87" s="1"/>
      <c r="CTA87" s="1"/>
      <c r="CTB87" s="1"/>
      <c r="CTC87" s="1"/>
      <c r="CTD87" s="1"/>
      <c r="CTE87" s="1"/>
      <c r="CTF87" s="1"/>
      <c r="CTG87" s="1"/>
      <c r="CTH87" s="1"/>
      <c r="CTI87" s="1"/>
      <c r="CTJ87" s="1"/>
      <c r="CTK87" s="1"/>
      <c r="CTL87" s="1"/>
      <c r="CTM87" s="1"/>
      <c r="CTN87" s="1"/>
      <c r="CTO87" s="1"/>
      <c r="CTP87" s="1"/>
      <c r="CTQ87" s="1"/>
      <c r="CTR87" s="1"/>
      <c r="CTS87" s="1"/>
      <c r="CTT87" s="1"/>
      <c r="CTU87" s="1"/>
      <c r="CTV87" s="1"/>
      <c r="CTW87" s="1"/>
      <c r="CTX87" s="1"/>
      <c r="CTY87" s="1"/>
      <c r="CTZ87" s="1"/>
      <c r="CUA87" s="1"/>
      <c r="CUB87" s="1"/>
      <c r="CUC87" s="1"/>
      <c r="CUD87" s="1"/>
      <c r="CUE87" s="1"/>
      <c r="CUF87" s="1"/>
      <c r="CUG87" s="1"/>
      <c r="CUH87" s="1"/>
      <c r="CUI87" s="1"/>
      <c r="CUJ87" s="1"/>
      <c r="CUK87" s="1"/>
      <c r="CUL87" s="1"/>
      <c r="CUM87" s="1"/>
      <c r="CUN87" s="1"/>
      <c r="CUO87" s="1"/>
      <c r="CUP87" s="1"/>
      <c r="CUQ87" s="1"/>
      <c r="CUR87" s="1"/>
      <c r="CUS87" s="1"/>
      <c r="CUT87" s="1"/>
      <c r="CUU87" s="1"/>
      <c r="CUV87" s="1"/>
      <c r="CUW87" s="1"/>
      <c r="CUX87" s="1"/>
      <c r="CUY87" s="1"/>
      <c r="CUZ87" s="1"/>
      <c r="CVA87" s="1"/>
      <c r="CVB87" s="1"/>
      <c r="CVC87" s="1"/>
      <c r="CVD87" s="1"/>
      <c r="CVE87" s="1"/>
      <c r="CVF87" s="1"/>
      <c r="CVG87" s="1"/>
      <c r="CVH87" s="1"/>
      <c r="CVI87" s="1"/>
      <c r="CVJ87" s="1"/>
      <c r="CVK87" s="1"/>
      <c r="CVL87" s="1"/>
      <c r="CVM87" s="1"/>
      <c r="CVN87" s="1"/>
      <c r="CVO87" s="1"/>
      <c r="CVP87" s="1"/>
      <c r="CVQ87" s="1"/>
      <c r="CVR87" s="1"/>
      <c r="CVS87" s="1"/>
      <c r="CVT87" s="1"/>
      <c r="CVU87" s="1"/>
      <c r="CVV87" s="1"/>
      <c r="CVW87" s="1"/>
      <c r="CVX87" s="1"/>
      <c r="CVY87" s="1"/>
      <c r="CVZ87" s="1"/>
      <c r="CWA87" s="1"/>
      <c r="CWB87" s="1"/>
      <c r="CWC87" s="1"/>
      <c r="CWD87" s="1"/>
      <c r="CWE87" s="1"/>
      <c r="CWF87" s="1"/>
      <c r="CWG87" s="1"/>
      <c r="CWH87" s="1"/>
      <c r="CWI87" s="1"/>
      <c r="CWJ87" s="1"/>
      <c r="CWK87" s="1"/>
      <c r="CWL87" s="1"/>
      <c r="CWM87" s="1"/>
      <c r="CWN87" s="1"/>
      <c r="CWO87" s="1"/>
      <c r="CWP87" s="1"/>
      <c r="CWQ87" s="1"/>
      <c r="CWR87" s="1"/>
      <c r="CWS87" s="1"/>
      <c r="CWT87" s="1"/>
      <c r="CWU87" s="1"/>
      <c r="CWV87" s="1"/>
      <c r="CWW87" s="1"/>
      <c r="CWX87" s="1"/>
      <c r="CWY87" s="1"/>
      <c r="CWZ87" s="1"/>
      <c r="CXA87" s="1"/>
      <c r="CXB87" s="1"/>
      <c r="CXC87" s="1"/>
      <c r="CXD87" s="1"/>
      <c r="CXE87" s="1"/>
      <c r="CXF87" s="1"/>
      <c r="CXG87" s="1"/>
      <c r="CXH87" s="1"/>
      <c r="CXI87" s="1"/>
      <c r="CXJ87" s="1"/>
      <c r="CXK87" s="1"/>
      <c r="CXL87" s="1"/>
      <c r="CXM87" s="1"/>
      <c r="CXN87" s="1"/>
      <c r="CXO87" s="1"/>
      <c r="CXP87" s="1"/>
      <c r="CXQ87" s="1"/>
      <c r="CXR87" s="1"/>
      <c r="CXS87" s="1"/>
      <c r="CXT87" s="1"/>
      <c r="CXU87" s="1"/>
      <c r="CXV87" s="1"/>
      <c r="CXW87" s="1"/>
      <c r="CXX87" s="1"/>
      <c r="CXY87" s="1"/>
      <c r="CXZ87" s="1"/>
      <c r="CYA87" s="1"/>
      <c r="CYB87" s="1"/>
      <c r="CYC87" s="1"/>
      <c r="CYD87" s="1"/>
      <c r="CYE87" s="1"/>
      <c r="CYF87" s="1"/>
      <c r="CYG87" s="1"/>
      <c r="CYH87" s="1"/>
      <c r="CYI87" s="1"/>
      <c r="CYJ87" s="1"/>
      <c r="CYK87" s="1"/>
      <c r="CYL87" s="1"/>
      <c r="CYM87" s="1"/>
      <c r="CYN87" s="1"/>
      <c r="CYO87" s="1"/>
      <c r="CYP87" s="1"/>
      <c r="CYQ87" s="1"/>
      <c r="CYR87" s="1"/>
      <c r="CYS87" s="1"/>
      <c r="CYT87" s="1"/>
      <c r="CYU87" s="1"/>
      <c r="CYV87" s="1"/>
      <c r="CYW87" s="1"/>
      <c r="CYX87" s="1"/>
      <c r="CYY87" s="1"/>
      <c r="CYZ87" s="1"/>
      <c r="CZA87" s="1"/>
      <c r="CZB87" s="1"/>
      <c r="CZC87" s="1"/>
      <c r="CZD87" s="1"/>
      <c r="CZE87" s="1"/>
      <c r="CZF87" s="1"/>
      <c r="CZG87" s="1"/>
      <c r="CZH87" s="1"/>
      <c r="CZI87" s="1"/>
      <c r="CZJ87" s="1"/>
      <c r="CZK87" s="1"/>
      <c r="CZL87" s="1"/>
      <c r="CZM87" s="1"/>
      <c r="CZN87" s="1"/>
      <c r="CZO87" s="1"/>
      <c r="CZP87" s="1"/>
      <c r="CZQ87" s="1"/>
      <c r="CZR87" s="1"/>
      <c r="CZS87" s="1"/>
      <c r="CZT87" s="1"/>
      <c r="CZU87" s="1"/>
      <c r="CZV87" s="1"/>
      <c r="CZW87" s="1"/>
      <c r="CZX87" s="1"/>
      <c r="CZY87" s="1"/>
      <c r="CZZ87" s="1"/>
      <c r="DAA87" s="1"/>
      <c r="DAB87" s="1"/>
      <c r="DAC87" s="1"/>
      <c r="DAD87" s="1"/>
      <c r="DAE87" s="1"/>
      <c r="DAF87" s="1"/>
      <c r="DAG87" s="1"/>
      <c r="DAH87" s="1"/>
      <c r="DAI87" s="1"/>
      <c r="DAJ87" s="1"/>
      <c r="DAK87" s="1"/>
      <c r="DAL87" s="1"/>
      <c r="DAM87" s="1"/>
      <c r="DAN87" s="1"/>
      <c r="DAO87" s="1"/>
      <c r="DAP87" s="1"/>
      <c r="DAQ87" s="1"/>
      <c r="DAR87" s="1"/>
      <c r="DAS87" s="1"/>
      <c r="DAT87" s="1"/>
      <c r="DAU87" s="1"/>
      <c r="DAV87" s="1"/>
      <c r="DAW87" s="1"/>
      <c r="DAX87" s="1"/>
      <c r="DAY87" s="1"/>
      <c r="DAZ87" s="1"/>
      <c r="DBA87" s="1"/>
      <c r="DBB87" s="1"/>
      <c r="DBC87" s="1"/>
      <c r="DBD87" s="1"/>
      <c r="DBE87" s="1"/>
      <c r="DBF87" s="1"/>
      <c r="DBG87" s="1"/>
      <c r="DBH87" s="1"/>
      <c r="DBI87" s="1"/>
      <c r="DBJ87" s="1"/>
      <c r="DBK87" s="1"/>
      <c r="DBL87" s="1"/>
      <c r="DBM87" s="1"/>
      <c r="DBN87" s="1"/>
      <c r="DBO87" s="1"/>
      <c r="DBP87" s="1"/>
      <c r="DBQ87" s="1"/>
      <c r="DBR87" s="1"/>
      <c r="DBS87" s="1"/>
      <c r="DBT87" s="1"/>
      <c r="DBU87" s="1"/>
      <c r="DBV87" s="1"/>
      <c r="DBW87" s="1"/>
      <c r="DBX87" s="1"/>
      <c r="DBY87" s="1"/>
      <c r="DBZ87" s="1"/>
      <c r="DCA87" s="1"/>
      <c r="DCB87" s="1"/>
      <c r="DCC87" s="1"/>
      <c r="DCD87" s="1"/>
      <c r="DCE87" s="1"/>
      <c r="DCF87" s="1"/>
      <c r="DCG87" s="1"/>
      <c r="DCH87" s="1"/>
      <c r="DCI87" s="1"/>
      <c r="DCJ87" s="1"/>
      <c r="DCK87" s="1"/>
      <c r="DCL87" s="1"/>
      <c r="DCM87" s="1"/>
      <c r="DCN87" s="1"/>
      <c r="DCO87" s="1"/>
      <c r="DCP87" s="1"/>
      <c r="DCQ87" s="1"/>
      <c r="DCR87" s="1"/>
      <c r="DCS87" s="1"/>
      <c r="DCT87" s="1"/>
      <c r="DCU87" s="1"/>
      <c r="DCV87" s="1"/>
      <c r="DCW87" s="1"/>
      <c r="DCX87" s="1"/>
      <c r="DCY87" s="1"/>
      <c r="DCZ87" s="1"/>
      <c r="DDA87" s="1"/>
      <c r="DDB87" s="1"/>
      <c r="DDC87" s="1"/>
      <c r="DDD87" s="1"/>
      <c r="DDE87" s="1"/>
      <c r="DDF87" s="1"/>
      <c r="DDG87" s="1"/>
      <c r="DDH87" s="1"/>
      <c r="DDI87" s="1"/>
      <c r="DDJ87" s="1"/>
      <c r="DDK87" s="1"/>
      <c r="DDL87" s="1"/>
      <c r="DDM87" s="1"/>
      <c r="DDN87" s="1"/>
      <c r="DDO87" s="1"/>
      <c r="DDP87" s="1"/>
      <c r="DDQ87" s="1"/>
      <c r="DDR87" s="1"/>
      <c r="DDS87" s="1"/>
      <c r="DDT87" s="1"/>
      <c r="DDU87" s="1"/>
      <c r="DDV87" s="1"/>
      <c r="DDW87" s="1"/>
      <c r="DDX87" s="1"/>
      <c r="DDY87" s="1"/>
      <c r="DDZ87" s="1"/>
      <c r="DEA87" s="1"/>
      <c r="DEB87" s="1"/>
      <c r="DEC87" s="1"/>
      <c r="DED87" s="1"/>
      <c r="DEE87" s="1"/>
      <c r="DEF87" s="1"/>
      <c r="DEG87" s="1"/>
      <c r="DEH87" s="1"/>
      <c r="DEI87" s="1"/>
      <c r="DEJ87" s="1"/>
      <c r="DEK87" s="1"/>
      <c r="DEL87" s="1"/>
      <c r="DEM87" s="1"/>
      <c r="DEN87" s="1"/>
      <c r="DEO87" s="1"/>
      <c r="DEP87" s="1"/>
      <c r="DEQ87" s="1"/>
      <c r="DER87" s="1"/>
      <c r="DES87" s="1"/>
      <c r="DET87" s="1"/>
      <c r="DEU87" s="1"/>
      <c r="DEV87" s="1"/>
      <c r="DEW87" s="1"/>
      <c r="DEX87" s="1"/>
      <c r="DEY87" s="1"/>
      <c r="DEZ87" s="1"/>
      <c r="DFA87" s="1"/>
      <c r="DFB87" s="1"/>
      <c r="DFC87" s="1"/>
      <c r="DFD87" s="1"/>
      <c r="DFE87" s="1"/>
      <c r="DFF87" s="1"/>
      <c r="DFG87" s="1"/>
      <c r="DFH87" s="1"/>
      <c r="DFI87" s="1"/>
      <c r="DFJ87" s="1"/>
      <c r="DFK87" s="1"/>
      <c r="DFL87" s="1"/>
      <c r="DFM87" s="1"/>
      <c r="DFN87" s="1"/>
      <c r="DFO87" s="1"/>
      <c r="DFP87" s="1"/>
      <c r="DFQ87" s="1"/>
      <c r="DFR87" s="1"/>
      <c r="DFS87" s="1"/>
      <c r="DFT87" s="1"/>
      <c r="DFU87" s="1"/>
      <c r="DFV87" s="1"/>
      <c r="DFW87" s="1"/>
      <c r="DFX87" s="1"/>
      <c r="DFY87" s="1"/>
      <c r="DFZ87" s="1"/>
      <c r="DGA87" s="1"/>
      <c r="DGB87" s="1"/>
      <c r="DGC87" s="1"/>
      <c r="DGD87" s="1"/>
      <c r="DGE87" s="1"/>
      <c r="DGF87" s="1"/>
      <c r="DGG87" s="1"/>
      <c r="DGH87" s="1"/>
      <c r="DGI87" s="1"/>
      <c r="DGJ87" s="1"/>
      <c r="DGK87" s="1"/>
      <c r="DGL87" s="1"/>
      <c r="DGM87" s="1"/>
      <c r="DGN87" s="1"/>
      <c r="DGO87" s="1"/>
      <c r="DGP87" s="1"/>
      <c r="DGQ87" s="1"/>
      <c r="DGR87" s="1"/>
      <c r="DGS87" s="1"/>
      <c r="DGT87" s="1"/>
      <c r="DGU87" s="1"/>
      <c r="DGV87" s="1"/>
      <c r="DGW87" s="1"/>
      <c r="DGX87" s="1"/>
      <c r="DGY87" s="1"/>
      <c r="DGZ87" s="1"/>
      <c r="DHA87" s="1"/>
      <c r="DHB87" s="1"/>
      <c r="DHC87" s="1"/>
      <c r="DHD87" s="1"/>
      <c r="DHE87" s="1"/>
      <c r="DHF87" s="1"/>
      <c r="DHG87" s="1"/>
      <c r="DHH87" s="1"/>
      <c r="DHI87" s="1"/>
      <c r="DHJ87" s="1"/>
      <c r="DHK87" s="1"/>
      <c r="DHL87" s="1"/>
      <c r="DHM87" s="1"/>
      <c r="DHN87" s="1"/>
      <c r="DHO87" s="1"/>
      <c r="DHP87" s="1"/>
      <c r="DHQ87" s="1"/>
      <c r="DHR87" s="1"/>
      <c r="DHS87" s="1"/>
      <c r="DHT87" s="1"/>
      <c r="DHU87" s="1"/>
      <c r="DHV87" s="1"/>
      <c r="DHW87" s="1"/>
      <c r="DHX87" s="1"/>
      <c r="DHY87" s="1"/>
      <c r="DHZ87" s="1"/>
      <c r="DIA87" s="1"/>
      <c r="DIB87" s="1"/>
      <c r="DIC87" s="1"/>
      <c r="DID87" s="1"/>
      <c r="DIE87" s="1"/>
      <c r="DIF87" s="1"/>
      <c r="DIG87" s="1"/>
      <c r="DIH87" s="1"/>
      <c r="DII87" s="1"/>
      <c r="DIJ87" s="1"/>
      <c r="DIK87" s="1"/>
      <c r="DIL87" s="1"/>
      <c r="DIM87" s="1"/>
      <c r="DIN87" s="1"/>
      <c r="DIO87" s="1"/>
      <c r="DIP87" s="1"/>
      <c r="DIQ87" s="1"/>
      <c r="DIR87" s="1"/>
      <c r="DIS87" s="1"/>
      <c r="DIT87" s="1"/>
      <c r="DIU87" s="1"/>
      <c r="DIV87" s="1"/>
      <c r="DIW87" s="1"/>
      <c r="DIX87" s="1"/>
      <c r="DIY87" s="1"/>
      <c r="DIZ87" s="1"/>
      <c r="DJA87" s="1"/>
      <c r="DJB87" s="1"/>
      <c r="DJC87" s="1"/>
      <c r="DJD87" s="1"/>
      <c r="DJE87" s="1"/>
      <c r="DJF87" s="1"/>
      <c r="DJG87" s="1"/>
      <c r="DJH87" s="1"/>
      <c r="DJI87" s="1"/>
      <c r="DJJ87" s="1"/>
      <c r="DJK87" s="1"/>
      <c r="DJL87" s="1"/>
      <c r="DJM87" s="1"/>
      <c r="DJN87" s="1"/>
      <c r="DJO87" s="1"/>
      <c r="DJP87" s="1"/>
      <c r="DJQ87" s="1"/>
      <c r="DJR87" s="1"/>
      <c r="DJS87" s="1"/>
      <c r="DJT87" s="1"/>
      <c r="DJU87" s="1"/>
      <c r="DJV87" s="1"/>
      <c r="DJW87" s="1"/>
      <c r="DJX87" s="1"/>
      <c r="DJY87" s="1"/>
      <c r="DJZ87" s="1"/>
      <c r="DKA87" s="1"/>
      <c r="DKB87" s="1"/>
      <c r="DKC87" s="1"/>
      <c r="DKD87" s="1"/>
      <c r="DKE87" s="1"/>
      <c r="DKF87" s="1"/>
      <c r="DKG87" s="1"/>
      <c r="DKH87" s="1"/>
      <c r="DKI87" s="1"/>
      <c r="DKJ87" s="1"/>
      <c r="DKK87" s="1"/>
      <c r="DKL87" s="1"/>
      <c r="DKM87" s="1"/>
      <c r="DKN87" s="1"/>
      <c r="DKO87" s="1"/>
      <c r="DKP87" s="1"/>
      <c r="DKQ87" s="1"/>
      <c r="DKR87" s="1"/>
      <c r="DKS87" s="1"/>
      <c r="DKT87" s="1"/>
      <c r="DKU87" s="1"/>
      <c r="DKV87" s="1"/>
      <c r="DKW87" s="1"/>
      <c r="DKX87" s="1"/>
      <c r="DKY87" s="1"/>
      <c r="DKZ87" s="1"/>
      <c r="DLA87" s="1"/>
      <c r="DLB87" s="1"/>
      <c r="DLC87" s="1"/>
      <c r="DLD87" s="1"/>
      <c r="DLE87" s="1"/>
      <c r="DLF87" s="1"/>
      <c r="DLG87" s="1"/>
      <c r="DLH87" s="1"/>
      <c r="DLI87" s="1"/>
      <c r="DLJ87" s="1"/>
      <c r="DLK87" s="1"/>
      <c r="DLL87" s="1"/>
      <c r="DLM87" s="1"/>
      <c r="DLN87" s="1"/>
      <c r="DLO87" s="1"/>
      <c r="DLP87" s="1"/>
      <c r="DLQ87" s="1"/>
      <c r="DLR87" s="1"/>
      <c r="DLS87" s="1"/>
      <c r="DLT87" s="1"/>
      <c r="DLU87" s="1"/>
      <c r="DLV87" s="1"/>
      <c r="DLW87" s="1"/>
      <c r="DLX87" s="1"/>
      <c r="DLY87" s="1"/>
      <c r="DLZ87" s="1"/>
      <c r="DMA87" s="1"/>
      <c r="DMB87" s="1"/>
      <c r="DMC87" s="1"/>
      <c r="DMD87" s="1"/>
      <c r="DME87" s="1"/>
      <c r="DMF87" s="1"/>
      <c r="DMG87" s="1"/>
      <c r="DMH87" s="1"/>
      <c r="DMI87" s="1"/>
      <c r="DMJ87" s="1"/>
      <c r="DMK87" s="1"/>
      <c r="DML87" s="1"/>
      <c r="DMM87" s="1"/>
      <c r="DMN87" s="1"/>
      <c r="DMO87" s="1"/>
      <c r="DMP87" s="1"/>
      <c r="DMQ87" s="1"/>
      <c r="DMR87" s="1"/>
      <c r="DMS87" s="1"/>
      <c r="DMT87" s="1"/>
      <c r="DMU87" s="1"/>
      <c r="DMV87" s="1"/>
      <c r="DMW87" s="1"/>
      <c r="DMX87" s="1"/>
      <c r="DMY87" s="1"/>
      <c r="DMZ87" s="1"/>
      <c r="DNA87" s="1"/>
      <c r="DNB87" s="1"/>
      <c r="DNC87" s="1"/>
      <c r="DND87" s="1"/>
      <c r="DNE87" s="1"/>
      <c r="DNF87" s="1"/>
      <c r="DNG87" s="1"/>
      <c r="DNH87" s="1"/>
      <c r="DNI87" s="1"/>
      <c r="DNJ87" s="1"/>
      <c r="DNK87" s="1"/>
      <c r="DNL87" s="1"/>
      <c r="DNM87" s="1"/>
      <c r="DNN87" s="1"/>
      <c r="DNO87" s="1"/>
      <c r="DNP87" s="1"/>
      <c r="DNQ87" s="1"/>
      <c r="DNR87" s="1"/>
      <c r="DNS87" s="1"/>
      <c r="DNT87" s="1"/>
      <c r="DNU87" s="1"/>
      <c r="DNV87" s="1"/>
      <c r="DNW87" s="1"/>
      <c r="DNX87" s="1"/>
      <c r="DNY87" s="1"/>
      <c r="DNZ87" s="1"/>
      <c r="DOA87" s="1"/>
      <c r="DOB87" s="1"/>
      <c r="DOC87" s="1"/>
      <c r="DOD87" s="1"/>
      <c r="DOE87" s="1"/>
      <c r="DOF87" s="1"/>
      <c r="DOG87" s="1"/>
      <c r="DOH87" s="1"/>
      <c r="DOI87" s="1"/>
      <c r="DOJ87" s="1"/>
      <c r="DOK87" s="1"/>
      <c r="DOL87" s="1"/>
      <c r="DOM87" s="1"/>
      <c r="DON87" s="1"/>
      <c r="DOO87" s="1"/>
      <c r="DOP87" s="1"/>
      <c r="DOQ87" s="1"/>
      <c r="DOR87" s="1"/>
      <c r="DOS87" s="1"/>
      <c r="DOT87" s="1"/>
      <c r="DOU87" s="1"/>
      <c r="DOV87" s="1"/>
      <c r="DOW87" s="1"/>
      <c r="DOX87" s="1"/>
      <c r="DOY87" s="1"/>
      <c r="DOZ87" s="1"/>
      <c r="DPA87" s="1"/>
      <c r="DPB87" s="1"/>
      <c r="DPC87" s="1"/>
      <c r="DPD87" s="1"/>
      <c r="DPE87" s="1"/>
      <c r="DPF87" s="1"/>
      <c r="DPG87" s="1"/>
      <c r="DPH87" s="1"/>
      <c r="DPI87" s="1"/>
      <c r="DPJ87" s="1"/>
      <c r="DPK87" s="1"/>
      <c r="DPL87" s="1"/>
      <c r="DPM87" s="1"/>
      <c r="DPN87" s="1"/>
      <c r="DPO87" s="1"/>
      <c r="DPP87" s="1"/>
      <c r="DPQ87" s="1"/>
      <c r="DPR87" s="1"/>
      <c r="DPS87" s="1"/>
      <c r="DPT87" s="1"/>
      <c r="DPU87" s="1"/>
      <c r="DPV87" s="1"/>
      <c r="DPW87" s="1"/>
      <c r="DPX87" s="1"/>
      <c r="DPY87" s="1"/>
      <c r="DPZ87" s="1"/>
      <c r="DQA87" s="1"/>
      <c r="DQB87" s="1"/>
      <c r="DQC87" s="1"/>
      <c r="DQD87" s="1"/>
      <c r="DQE87" s="1"/>
      <c r="DQF87" s="1"/>
      <c r="DQG87" s="1"/>
      <c r="DQH87" s="1"/>
      <c r="DQI87" s="1"/>
      <c r="DQJ87" s="1"/>
      <c r="DQK87" s="1"/>
      <c r="DQL87" s="1"/>
      <c r="DQM87" s="1"/>
      <c r="DQN87" s="1"/>
      <c r="DQO87" s="1"/>
      <c r="DQP87" s="1"/>
      <c r="DQQ87" s="1"/>
      <c r="DQR87" s="1"/>
      <c r="DQS87" s="1"/>
      <c r="DQT87" s="1"/>
      <c r="DQU87" s="1"/>
      <c r="DQV87" s="1"/>
      <c r="DQW87" s="1"/>
      <c r="DQX87" s="1"/>
      <c r="DQY87" s="1"/>
      <c r="DQZ87" s="1"/>
      <c r="DRA87" s="1"/>
      <c r="DRB87" s="1"/>
      <c r="DRC87" s="1"/>
      <c r="DRD87" s="1"/>
      <c r="DRE87" s="1"/>
      <c r="DRF87" s="1"/>
      <c r="DRG87" s="1"/>
      <c r="DRH87" s="1"/>
      <c r="DRI87" s="1"/>
      <c r="DRJ87" s="1"/>
      <c r="DRK87" s="1"/>
      <c r="DRL87" s="1"/>
      <c r="DRM87" s="1"/>
      <c r="DRN87" s="1"/>
      <c r="DRO87" s="1"/>
      <c r="DRP87" s="1"/>
      <c r="DRQ87" s="1"/>
      <c r="DRR87" s="1"/>
      <c r="DRS87" s="1"/>
      <c r="DRT87" s="1"/>
      <c r="DRU87" s="1"/>
      <c r="DRV87" s="1"/>
      <c r="DRW87" s="1"/>
      <c r="DRX87" s="1"/>
      <c r="DRY87" s="1"/>
      <c r="DRZ87" s="1"/>
      <c r="DSA87" s="1"/>
      <c r="DSB87" s="1"/>
      <c r="DSC87" s="1"/>
      <c r="DSD87" s="1"/>
      <c r="DSE87" s="1"/>
      <c r="DSF87" s="1"/>
      <c r="DSG87" s="1"/>
      <c r="DSH87" s="1"/>
      <c r="DSI87" s="1"/>
      <c r="DSJ87" s="1"/>
      <c r="DSK87" s="1"/>
      <c r="DSL87" s="1"/>
      <c r="DSM87" s="1"/>
      <c r="DSN87" s="1"/>
      <c r="DSO87" s="1"/>
      <c r="DSP87" s="1"/>
      <c r="DSQ87" s="1"/>
      <c r="DSR87" s="1"/>
      <c r="DSS87" s="1"/>
      <c r="DST87" s="1"/>
      <c r="DSU87" s="1"/>
      <c r="DSV87" s="1"/>
      <c r="DSW87" s="1"/>
      <c r="DSX87" s="1"/>
      <c r="DSY87" s="1"/>
      <c r="DSZ87" s="1"/>
      <c r="DTA87" s="1"/>
      <c r="DTB87" s="1"/>
      <c r="DTC87" s="1"/>
      <c r="DTD87" s="1"/>
      <c r="DTE87" s="1"/>
      <c r="DTF87" s="1"/>
      <c r="DTG87" s="1"/>
      <c r="DTH87" s="1"/>
      <c r="DTI87" s="1"/>
      <c r="DTJ87" s="1"/>
      <c r="DTK87" s="1"/>
      <c r="DTL87" s="1"/>
      <c r="DTM87" s="1"/>
      <c r="DTN87" s="1"/>
      <c r="DTO87" s="1"/>
      <c r="DTP87" s="1"/>
      <c r="DTQ87" s="1"/>
      <c r="DTR87" s="1"/>
      <c r="DTS87" s="1"/>
      <c r="DTT87" s="1"/>
      <c r="DTU87" s="1"/>
      <c r="DTV87" s="1"/>
      <c r="DTW87" s="1"/>
      <c r="DTX87" s="1"/>
      <c r="DTY87" s="1"/>
      <c r="DTZ87" s="1"/>
      <c r="DUA87" s="1"/>
      <c r="DUB87" s="1"/>
      <c r="DUC87" s="1"/>
      <c r="DUD87" s="1"/>
      <c r="DUE87" s="1"/>
      <c r="DUF87" s="1"/>
      <c r="DUG87" s="1"/>
      <c r="DUH87" s="1"/>
      <c r="DUI87" s="1"/>
      <c r="DUJ87" s="1"/>
      <c r="DUK87" s="1"/>
      <c r="DUL87" s="1"/>
      <c r="DUM87" s="1"/>
      <c r="DUN87" s="1"/>
      <c r="DUO87" s="1"/>
      <c r="DUP87" s="1"/>
      <c r="DUQ87" s="1"/>
      <c r="DUR87" s="1"/>
      <c r="DUS87" s="1"/>
      <c r="DUT87" s="1"/>
      <c r="DUU87" s="1"/>
      <c r="DUV87" s="1"/>
      <c r="DUW87" s="1"/>
      <c r="DUX87" s="1"/>
      <c r="DUY87" s="1"/>
      <c r="DUZ87" s="1"/>
      <c r="DVA87" s="1"/>
      <c r="DVB87" s="1"/>
      <c r="DVC87" s="1"/>
      <c r="DVD87" s="1"/>
      <c r="DVE87" s="1"/>
      <c r="DVF87" s="1"/>
      <c r="DVG87" s="1"/>
      <c r="DVH87" s="1"/>
      <c r="DVI87" s="1"/>
      <c r="DVJ87" s="1"/>
      <c r="DVK87" s="1"/>
      <c r="DVL87" s="1"/>
      <c r="DVM87" s="1"/>
      <c r="DVN87" s="1"/>
      <c r="DVO87" s="1"/>
      <c r="DVP87" s="1"/>
      <c r="DVQ87" s="1"/>
      <c r="DVR87" s="1"/>
      <c r="DVS87" s="1"/>
      <c r="DVT87" s="1"/>
      <c r="DVU87" s="1"/>
      <c r="DVV87" s="1"/>
      <c r="DVW87" s="1"/>
      <c r="DVX87" s="1"/>
      <c r="DVY87" s="1"/>
      <c r="DVZ87" s="1"/>
      <c r="DWA87" s="1"/>
      <c r="DWB87" s="1"/>
      <c r="DWC87" s="1"/>
      <c r="DWD87" s="1"/>
      <c r="DWE87" s="1"/>
      <c r="DWF87" s="1"/>
      <c r="DWG87" s="1"/>
      <c r="DWH87" s="1"/>
      <c r="DWI87" s="1"/>
      <c r="DWJ87" s="1"/>
      <c r="DWK87" s="1"/>
      <c r="DWL87" s="1"/>
      <c r="DWM87" s="1"/>
      <c r="DWN87" s="1"/>
      <c r="DWO87" s="1"/>
      <c r="DWP87" s="1"/>
      <c r="DWQ87" s="1"/>
      <c r="DWR87" s="1"/>
      <c r="DWS87" s="1"/>
      <c r="DWT87" s="1"/>
      <c r="DWU87" s="1"/>
      <c r="DWV87" s="1"/>
      <c r="DWW87" s="1"/>
      <c r="DWX87" s="1"/>
      <c r="DWY87" s="1"/>
      <c r="DWZ87" s="1"/>
      <c r="DXA87" s="1"/>
      <c r="DXB87" s="1"/>
      <c r="DXC87" s="1"/>
      <c r="DXD87" s="1"/>
      <c r="DXE87" s="1"/>
      <c r="DXF87" s="1"/>
      <c r="DXG87" s="1"/>
      <c r="DXH87" s="1"/>
      <c r="DXI87" s="1"/>
      <c r="DXJ87" s="1"/>
      <c r="DXK87" s="1"/>
      <c r="DXL87" s="1"/>
      <c r="DXM87" s="1"/>
      <c r="DXN87" s="1"/>
      <c r="DXO87" s="1"/>
      <c r="DXP87" s="1"/>
      <c r="DXQ87" s="1"/>
      <c r="DXR87" s="1"/>
      <c r="DXS87" s="1"/>
      <c r="DXT87" s="1"/>
      <c r="DXU87" s="1"/>
      <c r="DXV87" s="1"/>
      <c r="DXW87" s="1"/>
      <c r="DXX87" s="1"/>
      <c r="DXY87" s="1"/>
      <c r="DXZ87" s="1"/>
      <c r="DYA87" s="1"/>
      <c r="DYB87" s="1"/>
      <c r="DYC87" s="1"/>
      <c r="DYD87" s="1"/>
      <c r="DYE87" s="1"/>
      <c r="DYF87" s="1"/>
      <c r="DYG87" s="1"/>
      <c r="DYH87" s="1"/>
      <c r="DYI87" s="1"/>
      <c r="DYJ87" s="1"/>
      <c r="DYK87" s="1"/>
      <c r="DYL87" s="1"/>
      <c r="DYM87" s="1"/>
      <c r="DYN87" s="1"/>
      <c r="DYO87" s="1"/>
      <c r="DYP87" s="1"/>
      <c r="DYQ87" s="1"/>
      <c r="DYR87" s="1"/>
      <c r="DYS87" s="1"/>
      <c r="DYT87" s="1"/>
      <c r="DYU87" s="1"/>
      <c r="DYV87" s="1"/>
      <c r="DYW87" s="1"/>
      <c r="DYX87" s="1"/>
      <c r="DYY87" s="1"/>
      <c r="DYZ87" s="1"/>
      <c r="DZA87" s="1"/>
      <c r="DZB87" s="1"/>
      <c r="DZC87" s="1"/>
      <c r="DZD87" s="1"/>
      <c r="DZE87" s="1"/>
      <c r="DZF87" s="1"/>
      <c r="DZG87" s="1"/>
      <c r="DZH87" s="1"/>
      <c r="DZI87" s="1"/>
      <c r="DZJ87" s="1"/>
      <c r="DZK87" s="1"/>
      <c r="DZL87" s="1"/>
      <c r="DZM87" s="1"/>
      <c r="DZN87" s="1"/>
      <c r="DZO87" s="1"/>
      <c r="DZP87" s="1"/>
      <c r="DZQ87" s="1"/>
      <c r="DZR87" s="1"/>
      <c r="DZS87" s="1"/>
      <c r="DZT87" s="1"/>
      <c r="DZU87" s="1"/>
      <c r="DZV87" s="1"/>
      <c r="DZW87" s="1"/>
      <c r="DZX87" s="1"/>
      <c r="DZY87" s="1"/>
      <c r="DZZ87" s="1"/>
      <c r="EAA87" s="1"/>
      <c r="EAB87" s="1"/>
      <c r="EAC87" s="1"/>
      <c r="EAD87" s="1"/>
      <c r="EAE87" s="1"/>
      <c r="EAF87" s="1"/>
      <c r="EAG87" s="1"/>
      <c r="EAH87" s="1"/>
      <c r="EAI87" s="1"/>
      <c r="EAJ87" s="1"/>
      <c r="EAK87" s="1"/>
      <c r="EAL87" s="1"/>
      <c r="EAM87" s="1"/>
      <c r="EAN87" s="1"/>
      <c r="EAO87" s="1"/>
      <c r="EAP87" s="1"/>
      <c r="EAQ87" s="1"/>
      <c r="EAR87" s="1"/>
      <c r="EAS87" s="1"/>
      <c r="EAT87" s="1"/>
      <c r="EAU87" s="1"/>
      <c r="EAV87" s="1"/>
      <c r="EAW87" s="1"/>
      <c r="EAX87" s="1"/>
      <c r="EAY87" s="1"/>
      <c r="EAZ87" s="1"/>
      <c r="EBA87" s="1"/>
      <c r="EBB87" s="1"/>
      <c r="EBC87" s="1"/>
      <c r="EBD87" s="1"/>
      <c r="EBE87" s="1"/>
      <c r="EBF87" s="1"/>
      <c r="EBG87" s="1"/>
      <c r="EBH87" s="1"/>
      <c r="EBI87" s="1"/>
      <c r="EBJ87" s="1"/>
      <c r="EBK87" s="1"/>
      <c r="EBL87" s="1"/>
      <c r="EBM87" s="1"/>
      <c r="EBN87" s="1"/>
      <c r="EBO87" s="1"/>
      <c r="EBP87" s="1"/>
      <c r="EBQ87" s="1"/>
      <c r="EBR87" s="1"/>
      <c r="EBS87" s="1"/>
      <c r="EBT87" s="1"/>
      <c r="EBU87" s="1"/>
      <c r="EBV87" s="1"/>
      <c r="EBW87" s="1"/>
      <c r="EBX87" s="1"/>
      <c r="EBY87" s="1"/>
      <c r="EBZ87" s="1"/>
      <c r="ECA87" s="1"/>
      <c r="ECB87" s="1"/>
      <c r="ECC87" s="1"/>
      <c r="ECD87" s="1"/>
      <c r="ECE87" s="1"/>
      <c r="ECF87" s="1"/>
      <c r="ECG87" s="1"/>
      <c r="ECH87" s="1"/>
      <c r="ECI87" s="1"/>
      <c r="ECJ87" s="1"/>
      <c r="ECK87" s="1"/>
      <c r="ECL87" s="1"/>
      <c r="ECM87" s="1"/>
      <c r="ECN87" s="1"/>
      <c r="ECO87" s="1"/>
      <c r="ECP87" s="1"/>
      <c r="ECQ87" s="1"/>
      <c r="ECR87" s="1"/>
      <c r="ECS87" s="1"/>
      <c r="ECT87" s="1"/>
      <c r="ECU87" s="1"/>
      <c r="ECV87" s="1"/>
      <c r="ECW87" s="1"/>
      <c r="ECX87" s="1"/>
      <c r="ECY87" s="1"/>
      <c r="ECZ87" s="1"/>
      <c r="EDA87" s="1"/>
      <c r="EDB87" s="1"/>
      <c r="EDC87" s="1"/>
      <c r="EDD87" s="1"/>
      <c r="EDE87" s="1"/>
      <c r="EDF87" s="1"/>
      <c r="EDG87" s="1"/>
      <c r="EDH87" s="1"/>
      <c r="EDI87" s="1"/>
      <c r="EDJ87" s="1"/>
      <c r="EDK87" s="1"/>
      <c r="EDL87" s="1"/>
      <c r="EDM87" s="1"/>
      <c r="EDN87" s="1"/>
      <c r="EDO87" s="1"/>
      <c r="EDP87" s="1"/>
      <c r="EDQ87" s="1"/>
      <c r="EDR87" s="1"/>
      <c r="EDS87" s="1"/>
      <c r="EDT87" s="1"/>
      <c r="EDU87" s="1"/>
      <c r="EDV87" s="1"/>
      <c r="EDW87" s="1"/>
      <c r="EDX87" s="1"/>
      <c r="EDY87" s="1"/>
      <c r="EDZ87" s="1"/>
      <c r="EEA87" s="1"/>
      <c r="EEB87" s="1"/>
      <c r="EEC87" s="1"/>
      <c r="EED87" s="1"/>
      <c r="EEE87" s="1"/>
      <c r="EEF87" s="1"/>
      <c r="EEG87" s="1"/>
      <c r="EEH87" s="1"/>
      <c r="EEI87" s="1"/>
      <c r="EEJ87" s="1"/>
      <c r="EEK87" s="1"/>
      <c r="EEL87" s="1"/>
      <c r="EEM87" s="1"/>
      <c r="EEN87" s="1"/>
      <c r="EEO87" s="1"/>
      <c r="EEP87" s="1"/>
      <c r="EEQ87" s="1"/>
      <c r="EER87" s="1"/>
      <c r="EES87" s="1"/>
      <c r="EET87" s="1"/>
      <c r="EEU87" s="1"/>
      <c r="EEV87" s="1"/>
      <c r="EEW87" s="1"/>
      <c r="EEX87" s="1"/>
      <c r="EEY87" s="1"/>
      <c r="EEZ87" s="1"/>
      <c r="EFA87" s="1"/>
      <c r="EFB87" s="1"/>
      <c r="EFC87" s="1"/>
      <c r="EFD87" s="1"/>
      <c r="EFE87" s="1"/>
      <c r="EFF87" s="1"/>
      <c r="EFG87" s="1"/>
      <c r="EFH87" s="1"/>
      <c r="EFI87" s="1"/>
      <c r="EFJ87" s="1"/>
      <c r="EFK87" s="1"/>
      <c r="EFL87" s="1"/>
      <c r="EFM87" s="1"/>
      <c r="EFN87" s="1"/>
      <c r="EFO87" s="1"/>
      <c r="EFP87" s="1"/>
      <c r="EFQ87" s="1"/>
      <c r="EFR87" s="1"/>
      <c r="EFS87" s="1"/>
      <c r="EFT87" s="1"/>
      <c r="EFU87" s="1"/>
      <c r="EFV87" s="1"/>
      <c r="EFW87" s="1"/>
      <c r="EFX87" s="1"/>
      <c r="EFY87" s="1"/>
      <c r="EFZ87" s="1"/>
      <c r="EGA87" s="1"/>
      <c r="EGB87" s="1"/>
      <c r="EGC87" s="1"/>
      <c r="EGD87" s="1"/>
      <c r="EGE87" s="1"/>
      <c r="EGF87" s="1"/>
      <c r="EGG87" s="1"/>
      <c r="EGH87" s="1"/>
      <c r="EGI87" s="1"/>
      <c r="EGJ87" s="1"/>
      <c r="EGK87" s="1"/>
      <c r="EGL87" s="1"/>
      <c r="EGM87" s="1"/>
      <c r="EGN87" s="1"/>
      <c r="EGO87" s="1"/>
      <c r="EGP87" s="1"/>
      <c r="EGQ87" s="1"/>
      <c r="EGR87" s="1"/>
      <c r="EGS87" s="1"/>
      <c r="EGT87" s="1"/>
      <c r="EGU87" s="1"/>
      <c r="EGV87" s="1"/>
      <c r="EGW87" s="1"/>
      <c r="EGX87" s="1"/>
      <c r="EGY87" s="1"/>
      <c r="EGZ87" s="1"/>
      <c r="EHA87" s="1"/>
      <c r="EHB87" s="1"/>
      <c r="EHC87" s="1"/>
      <c r="EHD87" s="1"/>
      <c r="EHE87" s="1"/>
      <c r="EHF87" s="1"/>
      <c r="EHG87" s="1"/>
      <c r="EHH87" s="1"/>
      <c r="EHI87" s="1"/>
      <c r="EHJ87" s="1"/>
      <c r="EHK87" s="1"/>
      <c r="EHL87" s="1"/>
      <c r="EHM87" s="1"/>
      <c r="EHN87" s="1"/>
      <c r="EHO87" s="1"/>
      <c r="EHP87" s="1"/>
      <c r="EHQ87" s="1"/>
      <c r="EHR87" s="1"/>
      <c r="EHS87" s="1"/>
      <c r="EHT87" s="1"/>
      <c r="EHU87" s="1"/>
      <c r="EHV87" s="1"/>
      <c r="EHW87" s="1"/>
      <c r="EHX87" s="1"/>
      <c r="EHY87" s="1"/>
      <c r="EHZ87" s="1"/>
      <c r="EIA87" s="1"/>
      <c r="EIB87" s="1"/>
      <c r="EIC87" s="1"/>
      <c r="EID87" s="1"/>
      <c r="EIE87" s="1"/>
      <c r="EIF87" s="1"/>
      <c r="EIG87" s="1"/>
      <c r="EIH87" s="1"/>
      <c r="EII87" s="1"/>
      <c r="EIJ87" s="1"/>
      <c r="EIK87" s="1"/>
      <c r="EIL87" s="1"/>
      <c r="EIM87" s="1"/>
      <c r="EIN87" s="1"/>
      <c r="EIO87" s="1"/>
      <c r="EIP87" s="1"/>
      <c r="EIQ87" s="1"/>
      <c r="EIR87" s="1"/>
      <c r="EIS87" s="1"/>
      <c r="EIT87" s="1"/>
      <c r="EIU87" s="1"/>
      <c r="EIV87" s="1"/>
      <c r="EIW87" s="1"/>
      <c r="EIX87" s="1"/>
      <c r="EIY87" s="1"/>
      <c r="EIZ87" s="1"/>
      <c r="EJA87" s="1"/>
      <c r="EJB87" s="1"/>
      <c r="EJC87" s="1"/>
      <c r="EJD87" s="1"/>
      <c r="EJE87" s="1"/>
      <c r="EJF87" s="1"/>
      <c r="EJG87" s="1"/>
      <c r="EJH87" s="1"/>
      <c r="EJI87" s="1"/>
      <c r="EJJ87" s="1"/>
      <c r="EJK87" s="1"/>
      <c r="EJL87" s="1"/>
      <c r="EJM87" s="1"/>
      <c r="EJN87" s="1"/>
      <c r="EJO87" s="1"/>
      <c r="EJP87" s="1"/>
      <c r="EJQ87" s="1"/>
      <c r="EJR87" s="1"/>
      <c r="EJS87" s="1"/>
      <c r="EJT87" s="1"/>
      <c r="EJU87" s="1"/>
      <c r="EJV87" s="1"/>
      <c r="EJW87" s="1"/>
      <c r="EJX87" s="1"/>
      <c r="EJY87" s="1"/>
      <c r="EJZ87" s="1"/>
      <c r="EKA87" s="1"/>
      <c r="EKB87" s="1"/>
      <c r="EKC87" s="1"/>
      <c r="EKD87" s="1"/>
      <c r="EKE87" s="1"/>
      <c r="EKF87" s="1"/>
      <c r="EKG87" s="1"/>
      <c r="EKH87" s="1"/>
      <c r="EKI87" s="1"/>
      <c r="EKJ87" s="1"/>
      <c r="EKK87" s="1"/>
      <c r="EKL87" s="1"/>
      <c r="EKM87" s="1"/>
      <c r="EKN87" s="1"/>
      <c r="EKO87" s="1"/>
      <c r="EKP87" s="1"/>
      <c r="EKQ87" s="1"/>
      <c r="EKR87" s="1"/>
      <c r="EKS87" s="1"/>
      <c r="EKT87" s="1"/>
      <c r="EKU87" s="1"/>
      <c r="EKV87" s="1"/>
      <c r="EKW87" s="1"/>
      <c r="EKX87" s="1"/>
      <c r="EKY87" s="1"/>
      <c r="EKZ87" s="1"/>
      <c r="ELA87" s="1"/>
      <c r="ELB87" s="1"/>
      <c r="ELC87" s="1"/>
      <c r="ELD87" s="1"/>
      <c r="ELE87" s="1"/>
      <c r="ELF87" s="1"/>
      <c r="ELG87" s="1"/>
      <c r="ELH87" s="1"/>
      <c r="ELI87" s="1"/>
      <c r="ELJ87" s="1"/>
      <c r="ELK87" s="1"/>
      <c r="ELL87" s="1"/>
      <c r="ELM87" s="1"/>
      <c r="ELN87" s="1"/>
      <c r="ELO87" s="1"/>
      <c r="ELP87" s="1"/>
      <c r="ELQ87" s="1"/>
      <c r="ELR87" s="1"/>
      <c r="ELS87" s="1"/>
      <c r="ELT87" s="1"/>
      <c r="ELU87" s="1"/>
      <c r="ELV87" s="1"/>
      <c r="ELW87" s="1"/>
      <c r="ELX87" s="1"/>
      <c r="ELY87" s="1"/>
      <c r="ELZ87" s="1"/>
      <c r="EMA87" s="1"/>
      <c r="EMB87" s="1"/>
      <c r="EMC87" s="1"/>
      <c r="EMD87" s="1"/>
      <c r="EME87" s="1"/>
      <c r="EMF87" s="1"/>
      <c r="EMG87" s="1"/>
      <c r="EMH87" s="1"/>
      <c r="EMI87" s="1"/>
      <c r="EMJ87" s="1"/>
      <c r="EMK87" s="1"/>
      <c r="EML87" s="1"/>
      <c r="EMM87" s="1"/>
      <c r="EMN87" s="1"/>
      <c r="EMO87" s="1"/>
      <c r="EMP87" s="1"/>
      <c r="EMQ87" s="1"/>
      <c r="EMR87" s="1"/>
      <c r="EMS87" s="1"/>
      <c r="EMT87" s="1"/>
      <c r="EMU87" s="1"/>
      <c r="EMV87" s="1"/>
      <c r="EMW87" s="1"/>
      <c r="EMX87" s="1"/>
      <c r="EMY87" s="1"/>
      <c r="EMZ87" s="1"/>
      <c r="ENA87" s="1"/>
      <c r="ENB87" s="1"/>
      <c r="ENC87" s="1"/>
      <c r="END87" s="1"/>
      <c r="ENE87" s="1"/>
      <c r="ENF87" s="1"/>
      <c r="ENG87" s="1"/>
      <c r="ENH87" s="1"/>
      <c r="ENI87" s="1"/>
      <c r="ENJ87" s="1"/>
      <c r="ENK87" s="1"/>
      <c r="ENL87" s="1"/>
      <c r="ENM87" s="1"/>
      <c r="ENN87" s="1"/>
      <c r="ENO87" s="1"/>
      <c r="ENP87" s="1"/>
      <c r="ENQ87" s="1"/>
      <c r="ENR87" s="1"/>
      <c r="ENS87" s="1"/>
      <c r="ENT87" s="1"/>
      <c r="ENU87" s="1"/>
      <c r="ENV87" s="1"/>
      <c r="ENW87" s="1"/>
      <c r="ENX87" s="1"/>
      <c r="ENY87" s="1"/>
      <c r="ENZ87" s="1"/>
      <c r="EOA87" s="1"/>
      <c r="EOB87" s="1"/>
      <c r="EOC87" s="1"/>
      <c r="EOD87" s="1"/>
      <c r="EOE87" s="1"/>
      <c r="EOF87" s="1"/>
      <c r="EOG87" s="1"/>
      <c r="EOH87" s="1"/>
      <c r="EOI87" s="1"/>
      <c r="EOJ87" s="1"/>
      <c r="EOK87" s="1"/>
      <c r="EOL87" s="1"/>
      <c r="EOM87" s="1"/>
      <c r="EON87" s="1"/>
      <c r="EOO87" s="1"/>
      <c r="EOP87" s="1"/>
      <c r="EOQ87" s="1"/>
      <c r="EOR87" s="1"/>
      <c r="EOS87" s="1"/>
      <c r="EOT87" s="1"/>
      <c r="EOU87" s="1"/>
      <c r="EOV87" s="1"/>
      <c r="EOW87" s="1"/>
      <c r="EOX87" s="1"/>
      <c r="EOY87" s="1"/>
      <c r="EOZ87" s="1"/>
      <c r="EPA87" s="1"/>
      <c r="EPB87" s="1"/>
      <c r="EPC87" s="1"/>
      <c r="EPD87" s="1"/>
      <c r="EPE87" s="1"/>
      <c r="EPF87" s="1"/>
      <c r="EPG87" s="1"/>
      <c r="EPH87" s="1"/>
      <c r="EPI87" s="1"/>
      <c r="EPJ87" s="1"/>
      <c r="EPK87" s="1"/>
      <c r="EPL87" s="1"/>
      <c r="EPM87" s="1"/>
      <c r="EPN87" s="1"/>
      <c r="EPO87" s="1"/>
      <c r="EPP87" s="1"/>
      <c r="EPQ87" s="1"/>
      <c r="EPR87" s="1"/>
      <c r="EPS87" s="1"/>
      <c r="EPT87" s="1"/>
      <c r="EPU87" s="1"/>
      <c r="EPV87" s="1"/>
      <c r="EPW87" s="1"/>
      <c r="EPX87" s="1"/>
      <c r="EPY87" s="1"/>
      <c r="EPZ87" s="1"/>
      <c r="EQA87" s="1"/>
      <c r="EQB87" s="1"/>
      <c r="EQC87" s="1"/>
      <c r="EQD87" s="1"/>
      <c r="EQE87" s="1"/>
      <c r="EQF87" s="1"/>
      <c r="EQG87" s="1"/>
      <c r="EQH87" s="1"/>
      <c r="EQI87" s="1"/>
      <c r="EQJ87" s="1"/>
      <c r="EQK87" s="1"/>
      <c r="EQL87" s="1"/>
      <c r="EQM87" s="1"/>
      <c r="EQN87" s="1"/>
      <c r="EQO87" s="1"/>
      <c r="EQP87" s="1"/>
      <c r="EQQ87" s="1"/>
      <c r="EQR87" s="1"/>
      <c r="EQS87" s="1"/>
      <c r="EQT87" s="1"/>
      <c r="EQU87" s="1"/>
      <c r="EQV87" s="1"/>
      <c r="EQW87" s="1"/>
      <c r="EQX87" s="1"/>
      <c r="EQY87" s="1"/>
      <c r="EQZ87" s="1"/>
      <c r="ERA87" s="1"/>
      <c r="ERB87" s="1"/>
      <c r="ERC87" s="1"/>
      <c r="ERD87" s="1"/>
      <c r="ERE87" s="1"/>
      <c r="ERF87" s="1"/>
      <c r="ERG87" s="1"/>
      <c r="ERH87" s="1"/>
      <c r="ERI87" s="1"/>
      <c r="ERJ87" s="1"/>
      <c r="ERK87" s="1"/>
      <c r="ERL87" s="1"/>
      <c r="ERM87" s="1"/>
      <c r="ERN87" s="1"/>
      <c r="ERO87" s="1"/>
      <c r="ERP87" s="1"/>
      <c r="ERQ87" s="1"/>
      <c r="ERR87" s="1"/>
      <c r="ERS87" s="1"/>
      <c r="ERT87" s="1"/>
      <c r="ERU87" s="1"/>
      <c r="ERV87" s="1"/>
      <c r="ERW87" s="1"/>
      <c r="ERX87" s="1"/>
      <c r="ERY87" s="1"/>
      <c r="ERZ87" s="1"/>
      <c r="ESA87" s="1"/>
      <c r="ESB87" s="1"/>
      <c r="ESC87" s="1"/>
      <c r="ESD87" s="1"/>
      <c r="ESE87" s="1"/>
      <c r="ESF87" s="1"/>
      <c r="ESG87" s="1"/>
      <c r="ESH87" s="1"/>
      <c r="ESI87" s="1"/>
      <c r="ESJ87" s="1"/>
      <c r="ESK87" s="1"/>
      <c r="ESL87" s="1"/>
      <c r="ESM87" s="1"/>
      <c r="ESN87" s="1"/>
      <c r="ESO87" s="1"/>
      <c r="ESP87" s="1"/>
      <c r="ESQ87" s="1"/>
      <c r="ESR87" s="1"/>
      <c r="ESS87" s="1"/>
      <c r="EST87" s="1"/>
      <c r="ESU87" s="1"/>
      <c r="ESV87" s="1"/>
      <c r="ESW87" s="1"/>
      <c r="ESX87" s="1"/>
      <c r="ESY87" s="1"/>
      <c r="ESZ87" s="1"/>
      <c r="ETA87" s="1"/>
      <c r="ETB87" s="1"/>
      <c r="ETC87" s="1"/>
      <c r="ETD87" s="1"/>
      <c r="ETE87" s="1"/>
      <c r="ETF87" s="1"/>
      <c r="ETG87" s="1"/>
      <c r="ETH87" s="1"/>
      <c r="ETI87" s="1"/>
      <c r="ETJ87" s="1"/>
      <c r="ETK87" s="1"/>
      <c r="ETL87" s="1"/>
      <c r="ETM87" s="1"/>
      <c r="ETN87" s="1"/>
      <c r="ETO87" s="1"/>
      <c r="ETP87" s="1"/>
      <c r="ETQ87" s="1"/>
      <c r="ETR87" s="1"/>
      <c r="ETS87" s="1"/>
      <c r="ETT87" s="1"/>
      <c r="ETU87" s="1"/>
      <c r="ETV87" s="1"/>
      <c r="ETW87" s="1"/>
      <c r="ETX87" s="1"/>
      <c r="ETY87" s="1"/>
      <c r="ETZ87" s="1"/>
      <c r="EUA87" s="1"/>
      <c r="EUB87" s="1"/>
      <c r="EUC87" s="1"/>
      <c r="EUD87" s="1"/>
      <c r="EUE87" s="1"/>
      <c r="EUF87" s="1"/>
      <c r="EUG87" s="1"/>
      <c r="EUH87" s="1"/>
      <c r="EUI87" s="1"/>
      <c r="EUJ87" s="1"/>
      <c r="EUK87" s="1"/>
      <c r="EUL87" s="1"/>
      <c r="EUM87" s="1"/>
      <c r="EUN87" s="1"/>
      <c r="EUO87" s="1"/>
      <c r="EUP87" s="1"/>
      <c r="EUQ87" s="1"/>
      <c r="EUR87" s="1"/>
      <c r="EUS87" s="1"/>
      <c r="EUT87" s="1"/>
      <c r="EUU87" s="1"/>
      <c r="EUV87" s="1"/>
      <c r="EUW87" s="1"/>
      <c r="EUX87" s="1"/>
      <c r="EUY87" s="1"/>
      <c r="EUZ87" s="1"/>
      <c r="EVA87" s="1"/>
      <c r="EVB87" s="1"/>
      <c r="EVC87" s="1"/>
      <c r="EVD87" s="1"/>
      <c r="EVE87" s="1"/>
      <c r="EVF87" s="1"/>
      <c r="EVG87" s="1"/>
      <c r="EVH87" s="1"/>
      <c r="EVI87" s="1"/>
      <c r="EVJ87" s="1"/>
      <c r="EVK87" s="1"/>
      <c r="EVL87" s="1"/>
      <c r="EVM87" s="1"/>
      <c r="EVN87" s="1"/>
      <c r="EVO87" s="1"/>
      <c r="EVP87" s="1"/>
      <c r="EVQ87" s="1"/>
      <c r="EVR87" s="1"/>
      <c r="EVS87" s="1"/>
      <c r="EVT87" s="1"/>
      <c r="EVU87" s="1"/>
      <c r="EVV87" s="1"/>
      <c r="EVW87" s="1"/>
      <c r="EVX87" s="1"/>
      <c r="EVY87" s="1"/>
      <c r="EVZ87" s="1"/>
      <c r="EWA87" s="1"/>
      <c r="EWB87" s="1"/>
      <c r="EWC87" s="1"/>
      <c r="EWD87" s="1"/>
      <c r="EWE87" s="1"/>
      <c r="EWF87" s="1"/>
      <c r="EWG87" s="1"/>
      <c r="EWH87" s="1"/>
      <c r="EWI87" s="1"/>
      <c r="EWJ87" s="1"/>
      <c r="EWK87" s="1"/>
      <c r="EWL87" s="1"/>
      <c r="EWM87" s="1"/>
      <c r="EWN87" s="1"/>
      <c r="EWO87" s="1"/>
      <c r="EWP87" s="1"/>
      <c r="EWQ87" s="1"/>
      <c r="EWR87" s="1"/>
      <c r="EWS87" s="1"/>
      <c r="EWT87" s="1"/>
      <c r="EWU87" s="1"/>
      <c r="EWV87" s="1"/>
      <c r="EWW87" s="1"/>
      <c r="EWX87" s="1"/>
      <c r="EWY87" s="1"/>
      <c r="EWZ87" s="1"/>
      <c r="EXA87" s="1"/>
      <c r="EXB87" s="1"/>
      <c r="EXC87" s="1"/>
      <c r="EXD87" s="1"/>
      <c r="EXE87" s="1"/>
      <c r="EXF87" s="1"/>
      <c r="EXG87" s="1"/>
      <c r="EXH87" s="1"/>
      <c r="EXI87" s="1"/>
      <c r="EXJ87" s="1"/>
      <c r="EXK87" s="1"/>
      <c r="EXL87" s="1"/>
      <c r="EXM87" s="1"/>
      <c r="EXN87" s="1"/>
      <c r="EXO87" s="1"/>
      <c r="EXP87" s="1"/>
      <c r="EXQ87" s="1"/>
      <c r="EXR87" s="1"/>
      <c r="EXS87" s="1"/>
      <c r="EXT87" s="1"/>
      <c r="EXU87" s="1"/>
      <c r="EXV87" s="1"/>
      <c r="EXW87" s="1"/>
      <c r="EXX87" s="1"/>
      <c r="EXY87" s="1"/>
      <c r="EXZ87" s="1"/>
      <c r="EYA87" s="1"/>
      <c r="EYB87" s="1"/>
      <c r="EYC87" s="1"/>
      <c r="EYD87" s="1"/>
      <c r="EYE87" s="1"/>
      <c r="EYF87" s="1"/>
      <c r="EYG87" s="1"/>
      <c r="EYH87" s="1"/>
      <c r="EYI87" s="1"/>
      <c r="EYJ87" s="1"/>
      <c r="EYK87" s="1"/>
      <c r="EYL87" s="1"/>
      <c r="EYM87" s="1"/>
      <c r="EYN87" s="1"/>
      <c r="EYO87" s="1"/>
      <c r="EYP87" s="1"/>
      <c r="EYQ87" s="1"/>
      <c r="EYR87" s="1"/>
      <c r="EYS87" s="1"/>
      <c r="EYT87" s="1"/>
      <c r="EYU87" s="1"/>
      <c r="EYV87" s="1"/>
      <c r="EYW87" s="1"/>
      <c r="EYX87" s="1"/>
      <c r="EYY87" s="1"/>
      <c r="EYZ87" s="1"/>
      <c r="EZA87" s="1"/>
      <c r="EZB87" s="1"/>
      <c r="EZC87" s="1"/>
      <c r="EZD87" s="1"/>
      <c r="EZE87" s="1"/>
      <c r="EZF87" s="1"/>
      <c r="EZG87" s="1"/>
      <c r="EZH87" s="1"/>
      <c r="EZI87" s="1"/>
      <c r="EZJ87" s="1"/>
      <c r="EZK87" s="1"/>
      <c r="EZL87" s="1"/>
      <c r="EZM87" s="1"/>
      <c r="EZN87" s="1"/>
      <c r="EZO87" s="1"/>
      <c r="EZP87" s="1"/>
      <c r="EZQ87" s="1"/>
      <c r="EZR87" s="1"/>
      <c r="EZS87" s="1"/>
      <c r="EZT87" s="1"/>
      <c r="EZU87" s="1"/>
      <c r="EZV87" s="1"/>
      <c r="EZW87" s="1"/>
      <c r="EZX87" s="1"/>
      <c r="EZY87" s="1"/>
      <c r="EZZ87" s="1"/>
      <c r="FAA87" s="1"/>
      <c r="FAB87" s="1"/>
      <c r="FAC87" s="1"/>
      <c r="FAD87" s="1"/>
      <c r="FAE87" s="1"/>
      <c r="FAF87" s="1"/>
      <c r="FAG87" s="1"/>
      <c r="FAH87" s="1"/>
      <c r="FAI87" s="1"/>
      <c r="FAJ87" s="1"/>
      <c r="FAK87" s="1"/>
      <c r="FAL87" s="1"/>
      <c r="FAM87" s="1"/>
      <c r="FAN87" s="1"/>
      <c r="FAO87" s="1"/>
      <c r="FAP87" s="1"/>
      <c r="FAQ87" s="1"/>
      <c r="FAR87" s="1"/>
      <c r="FAS87" s="1"/>
      <c r="FAT87" s="1"/>
      <c r="FAU87" s="1"/>
      <c r="FAV87" s="1"/>
      <c r="FAW87" s="1"/>
      <c r="FAX87" s="1"/>
      <c r="FAY87" s="1"/>
      <c r="FAZ87" s="1"/>
      <c r="FBA87" s="1"/>
      <c r="FBB87" s="1"/>
      <c r="FBC87" s="1"/>
      <c r="FBD87" s="1"/>
      <c r="FBE87" s="1"/>
      <c r="FBF87" s="1"/>
      <c r="FBG87" s="1"/>
      <c r="FBH87" s="1"/>
      <c r="FBI87" s="1"/>
      <c r="FBJ87" s="1"/>
      <c r="FBK87" s="1"/>
      <c r="FBL87" s="1"/>
      <c r="FBM87" s="1"/>
      <c r="FBN87" s="1"/>
      <c r="FBO87" s="1"/>
      <c r="FBP87" s="1"/>
      <c r="FBQ87" s="1"/>
      <c r="FBR87" s="1"/>
      <c r="FBS87" s="1"/>
      <c r="FBT87" s="1"/>
      <c r="FBU87" s="1"/>
      <c r="FBV87" s="1"/>
      <c r="FBW87" s="1"/>
      <c r="FBX87" s="1"/>
      <c r="FBY87" s="1"/>
      <c r="FBZ87" s="1"/>
      <c r="FCA87" s="1"/>
      <c r="FCB87" s="1"/>
      <c r="FCC87" s="1"/>
      <c r="FCD87" s="1"/>
      <c r="FCE87" s="1"/>
      <c r="FCF87" s="1"/>
      <c r="FCG87" s="1"/>
      <c r="FCH87" s="1"/>
      <c r="FCI87" s="1"/>
      <c r="FCJ87" s="1"/>
      <c r="FCK87" s="1"/>
      <c r="FCL87" s="1"/>
      <c r="FCM87" s="1"/>
      <c r="FCN87" s="1"/>
      <c r="FCO87" s="1"/>
      <c r="FCP87" s="1"/>
      <c r="FCQ87" s="1"/>
      <c r="FCR87" s="1"/>
      <c r="FCS87" s="1"/>
      <c r="FCT87" s="1"/>
      <c r="FCU87" s="1"/>
      <c r="FCV87" s="1"/>
      <c r="FCW87" s="1"/>
      <c r="FCX87" s="1"/>
      <c r="FCY87" s="1"/>
      <c r="FCZ87" s="1"/>
      <c r="FDA87" s="1"/>
      <c r="FDB87" s="1"/>
      <c r="FDC87" s="1"/>
      <c r="FDD87" s="1"/>
      <c r="FDE87" s="1"/>
      <c r="FDF87" s="1"/>
      <c r="FDG87" s="1"/>
      <c r="FDH87" s="1"/>
      <c r="FDI87" s="1"/>
      <c r="FDJ87" s="1"/>
      <c r="FDK87" s="1"/>
      <c r="FDL87" s="1"/>
      <c r="FDM87" s="1"/>
      <c r="FDN87" s="1"/>
      <c r="FDO87" s="1"/>
      <c r="FDP87" s="1"/>
      <c r="FDQ87" s="1"/>
      <c r="FDR87" s="1"/>
      <c r="FDS87" s="1"/>
      <c r="FDT87" s="1"/>
      <c r="FDU87" s="1"/>
      <c r="FDV87" s="1"/>
      <c r="FDW87" s="1"/>
      <c r="FDX87" s="1"/>
      <c r="FDY87" s="1"/>
      <c r="FDZ87" s="1"/>
      <c r="FEA87" s="1"/>
      <c r="FEB87" s="1"/>
      <c r="FEC87" s="1"/>
      <c r="FED87" s="1"/>
      <c r="FEE87" s="1"/>
      <c r="FEF87" s="1"/>
      <c r="FEG87" s="1"/>
      <c r="FEH87" s="1"/>
      <c r="FEI87" s="1"/>
      <c r="FEJ87" s="1"/>
      <c r="FEK87" s="1"/>
      <c r="FEL87" s="1"/>
      <c r="FEM87" s="1"/>
      <c r="FEN87" s="1"/>
      <c r="FEO87" s="1"/>
      <c r="FEP87" s="1"/>
      <c r="FEQ87" s="1"/>
      <c r="FER87" s="1"/>
      <c r="FES87" s="1"/>
      <c r="FET87" s="1"/>
      <c r="FEU87" s="1"/>
      <c r="FEV87" s="1"/>
      <c r="FEW87" s="1"/>
      <c r="FEX87" s="1"/>
      <c r="FEY87" s="1"/>
      <c r="FEZ87" s="1"/>
      <c r="FFA87" s="1"/>
      <c r="FFB87" s="1"/>
      <c r="FFC87" s="1"/>
      <c r="FFD87" s="1"/>
      <c r="FFE87" s="1"/>
      <c r="FFF87" s="1"/>
      <c r="FFG87" s="1"/>
      <c r="FFH87" s="1"/>
      <c r="FFI87" s="1"/>
      <c r="FFJ87" s="1"/>
      <c r="FFK87" s="1"/>
      <c r="FFL87" s="1"/>
      <c r="FFM87" s="1"/>
      <c r="FFN87" s="1"/>
      <c r="FFO87" s="1"/>
      <c r="FFP87" s="1"/>
      <c r="FFQ87" s="1"/>
      <c r="FFR87" s="1"/>
      <c r="FFS87" s="1"/>
      <c r="FFT87" s="1"/>
      <c r="FFU87" s="1"/>
      <c r="FFV87" s="1"/>
      <c r="FFW87" s="1"/>
      <c r="FFX87" s="1"/>
      <c r="FFY87" s="1"/>
      <c r="FFZ87" s="1"/>
      <c r="FGA87" s="1"/>
      <c r="FGB87" s="1"/>
      <c r="FGC87" s="1"/>
      <c r="FGD87" s="1"/>
      <c r="FGE87" s="1"/>
      <c r="FGF87" s="1"/>
      <c r="FGG87" s="1"/>
      <c r="FGH87" s="1"/>
      <c r="FGI87" s="1"/>
      <c r="FGJ87" s="1"/>
      <c r="FGK87" s="1"/>
      <c r="FGL87" s="1"/>
      <c r="FGM87" s="1"/>
      <c r="FGN87" s="1"/>
      <c r="FGO87" s="1"/>
      <c r="FGP87" s="1"/>
      <c r="FGQ87" s="1"/>
      <c r="FGR87" s="1"/>
      <c r="FGS87" s="1"/>
      <c r="FGT87" s="1"/>
      <c r="FGU87" s="1"/>
      <c r="FGV87" s="1"/>
      <c r="FGW87" s="1"/>
      <c r="FGX87" s="1"/>
      <c r="FGY87" s="1"/>
      <c r="FGZ87" s="1"/>
      <c r="FHA87" s="1"/>
      <c r="FHB87" s="1"/>
      <c r="FHC87" s="1"/>
      <c r="FHD87" s="1"/>
      <c r="FHE87" s="1"/>
      <c r="FHF87" s="1"/>
      <c r="FHG87" s="1"/>
      <c r="FHH87" s="1"/>
      <c r="FHI87" s="1"/>
      <c r="FHJ87" s="1"/>
      <c r="FHK87" s="1"/>
      <c r="FHL87" s="1"/>
      <c r="FHM87" s="1"/>
      <c r="FHN87" s="1"/>
      <c r="FHO87" s="1"/>
      <c r="FHP87" s="1"/>
      <c r="FHQ87" s="1"/>
      <c r="FHR87" s="1"/>
      <c r="FHS87" s="1"/>
      <c r="FHT87" s="1"/>
      <c r="FHU87" s="1"/>
      <c r="FHV87" s="1"/>
      <c r="FHW87" s="1"/>
      <c r="FHX87" s="1"/>
      <c r="FHY87" s="1"/>
      <c r="FHZ87" s="1"/>
      <c r="FIA87" s="1"/>
      <c r="FIB87" s="1"/>
      <c r="FIC87" s="1"/>
      <c r="FID87" s="1"/>
      <c r="FIE87" s="1"/>
      <c r="FIF87" s="1"/>
      <c r="FIG87" s="1"/>
      <c r="FIH87" s="1"/>
      <c r="FII87" s="1"/>
      <c r="FIJ87" s="1"/>
      <c r="FIK87" s="1"/>
      <c r="FIL87" s="1"/>
      <c r="FIM87" s="1"/>
      <c r="FIN87" s="1"/>
      <c r="FIO87" s="1"/>
      <c r="FIP87" s="1"/>
      <c r="FIQ87" s="1"/>
      <c r="FIR87" s="1"/>
      <c r="FIS87" s="1"/>
      <c r="FIT87" s="1"/>
      <c r="FIU87" s="1"/>
      <c r="FIV87" s="1"/>
      <c r="FIW87" s="1"/>
      <c r="FIX87" s="1"/>
      <c r="FIY87" s="1"/>
      <c r="FIZ87" s="1"/>
      <c r="FJA87" s="1"/>
      <c r="FJB87" s="1"/>
      <c r="FJC87" s="1"/>
      <c r="FJD87" s="1"/>
      <c r="FJE87" s="1"/>
      <c r="FJF87" s="1"/>
      <c r="FJG87" s="1"/>
      <c r="FJH87" s="1"/>
      <c r="FJI87" s="1"/>
      <c r="FJJ87" s="1"/>
      <c r="FJK87" s="1"/>
      <c r="FJL87" s="1"/>
      <c r="FJM87" s="1"/>
      <c r="FJN87" s="1"/>
      <c r="FJO87" s="1"/>
      <c r="FJP87" s="1"/>
      <c r="FJQ87" s="1"/>
      <c r="FJR87" s="1"/>
      <c r="FJS87" s="1"/>
      <c r="FJT87" s="1"/>
      <c r="FJU87" s="1"/>
      <c r="FJV87" s="1"/>
      <c r="FJW87" s="1"/>
      <c r="FJX87" s="1"/>
      <c r="FJY87" s="1"/>
      <c r="FJZ87" s="1"/>
      <c r="FKA87" s="1"/>
      <c r="FKB87" s="1"/>
      <c r="FKC87" s="1"/>
      <c r="FKD87" s="1"/>
      <c r="FKE87" s="1"/>
      <c r="FKF87" s="1"/>
      <c r="FKG87" s="1"/>
      <c r="FKH87" s="1"/>
      <c r="FKI87" s="1"/>
      <c r="FKJ87" s="1"/>
      <c r="FKK87" s="1"/>
      <c r="FKL87" s="1"/>
      <c r="FKM87" s="1"/>
      <c r="FKN87" s="1"/>
      <c r="FKO87" s="1"/>
      <c r="FKP87" s="1"/>
      <c r="FKQ87" s="1"/>
      <c r="FKR87" s="1"/>
      <c r="FKS87" s="1"/>
      <c r="FKT87" s="1"/>
      <c r="FKU87" s="1"/>
      <c r="FKV87" s="1"/>
      <c r="FKW87" s="1"/>
      <c r="FKX87" s="1"/>
      <c r="FKY87" s="1"/>
      <c r="FKZ87" s="1"/>
      <c r="FLA87" s="1"/>
      <c r="FLB87" s="1"/>
      <c r="FLC87" s="1"/>
      <c r="FLD87" s="1"/>
      <c r="FLE87" s="1"/>
      <c r="FLF87" s="1"/>
      <c r="FLG87" s="1"/>
      <c r="FLH87" s="1"/>
      <c r="FLI87" s="1"/>
      <c r="FLJ87" s="1"/>
      <c r="FLK87" s="1"/>
      <c r="FLL87" s="1"/>
      <c r="FLM87" s="1"/>
      <c r="FLN87" s="1"/>
      <c r="FLO87" s="1"/>
      <c r="FLP87" s="1"/>
      <c r="FLQ87" s="1"/>
      <c r="FLR87" s="1"/>
      <c r="FLS87" s="1"/>
      <c r="FLT87" s="1"/>
      <c r="FLU87" s="1"/>
      <c r="FLV87" s="1"/>
      <c r="FLW87" s="1"/>
      <c r="FLX87" s="1"/>
      <c r="FLY87" s="1"/>
      <c r="FLZ87" s="1"/>
      <c r="FMA87" s="1"/>
      <c r="FMB87" s="1"/>
      <c r="FMC87" s="1"/>
      <c r="FMD87" s="1"/>
      <c r="FME87" s="1"/>
      <c r="FMF87" s="1"/>
      <c r="FMG87" s="1"/>
      <c r="FMH87" s="1"/>
      <c r="FMI87" s="1"/>
      <c r="FMJ87" s="1"/>
      <c r="FMK87" s="1"/>
      <c r="FML87" s="1"/>
      <c r="FMM87" s="1"/>
      <c r="FMN87" s="1"/>
      <c r="FMO87" s="1"/>
      <c r="FMP87" s="1"/>
      <c r="FMQ87" s="1"/>
      <c r="FMR87" s="1"/>
      <c r="FMS87" s="1"/>
      <c r="FMT87" s="1"/>
      <c r="FMU87" s="1"/>
      <c r="FMV87" s="1"/>
      <c r="FMW87" s="1"/>
      <c r="FMX87" s="1"/>
      <c r="FMY87" s="1"/>
      <c r="FMZ87" s="1"/>
      <c r="FNA87" s="1"/>
      <c r="FNB87" s="1"/>
      <c r="FNC87" s="1"/>
      <c r="FND87" s="1"/>
      <c r="FNE87" s="1"/>
      <c r="FNF87" s="1"/>
      <c r="FNG87" s="1"/>
      <c r="FNH87" s="1"/>
      <c r="FNI87" s="1"/>
      <c r="FNJ87" s="1"/>
      <c r="FNK87" s="1"/>
      <c r="FNL87" s="1"/>
      <c r="FNM87" s="1"/>
      <c r="FNN87" s="1"/>
      <c r="FNO87" s="1"/>
      <c r="FNP87" s="1"/>
      <c r="FNQ87" s="1"/>
      <c r="FNR87" s="1"/>
      <c r="FNS87" s="1"/>
      <c r="FNT87" s="1"/>
      <c r="FNU87" s="1"/>
      <c r="FNV87" s="1"/>
      <c r="FNW87" s="1"/>
      <c r="FNX87" s="1"/>
      <c r="FNY87" s="1"/>
      <c r="FNZ87" s="1"/>
      <c r="FOA87" s="1"/>
      <c r="FOB87" s="1"/>
      <c r="FOC87" s="1"/>
      <c r="FOD87" s="1"/>
      <c r="FOE87" s="1"/>
      <c r="FOF87" s="1"/>
      <c r="FOG87" s="1"/>
      <c r="FOH87" s="1"/>
      <c r="FOI87" s="1"/>
      <c r="FOJ87" s="1"/>
      <c r="FOK87" s="1"/>
      <c r="FOL87" s="1"/>
      <c r="FOM87" s="1"/>
      <c r="FON87" s="1"/>
      <c r="FOO87" s="1"/>
      <c r="FOP87" s="1"/>
      <c r="FOQ87" s="1"/>
      <c r="FOR87" s="1"/>
      <c r="FOS87" s="1"/>
      <c r="FOT87" s="1"/>
      <c r="FOU87" s="1"/>
      <c r="FOV87" s="1"/>
      <c r="FOW87" s="1"/>
      <c r="FOX87" s="1"/>
      <c r="FOY87" s="1"/>
      <c r="FOZ87" s="1"/>
      <c r="FPA87" s="1"/>
      <c r="FPB87" s="1"/>
      <c r="FPC87" s="1"/>
      <c r="FPD87" s="1"/>
      <c r="FPE87" s="1"/>
      <c r="FPF87" s="1"/>
      <c r="FPG87" s="1"/>
      <c r="FPH87" s="1"/>
      <c r="FPI87" s="1"/>
      <c r="FPJ87" s="1"/>
      <c r="FPK87" s="1"/>
      <c r="FPL87" s="1"/>
      <c r="FPM87" s="1"/>
      <c r="FPN87" s="1"/>
      <c r="FPO87" s="1"/>
      <c r="FPP87" s="1"/>
      <c r="FPQ87" s="1"/>
      <c r="FPR87" s="1"/>
      <c r="FPS87" s="1"/>
      <c r="FPT87" s="1"/>
      <c r="FPU87" s="1"/>
      <c r="FPV87" s="1"/>
      <c r="FPW87" s="1"/>
      <c r="FPX87" s="1"/>
      <c r="FPY87" s="1"/>
      <c r="FPZ87" s="1"/>
      <c r="FQA87" s="1"/>
      <c r="FQB87" s="1"/>
      <c r="FQC87" s="1"/>
      <c r="FQD87" s="1"/>
      <c r="FQE87" s="1"/>
      <c r="FQF87" s="1"/>
      <c r="FQG87" s="1"/>
      <c r="FQH87" s="1"/>
      <c r="FQI87" s="1"/>
      <c r="FQJ87" s="1"/>
      <c r="FQK87" s="1"/>
      <c r="FQL87" s="1"/>
      <c r="FQM87" s="1"/>
      <c r="FQN87" s="1"/>
      <c r="FQO87" s="1"/>
      <c r="FQP87" s="1"/>
      <c r="FQQ87" s="1"/>
      <c r="FQR87" s="1"/>
      <c r="FQS87" s="1"/>
      <c r="FQT87" s="1"/>
      <c r="FQU87" s="1"/>
      <c r="FQV87" s="1"/>
      <c r="FQW87" s="1"/>
      <c r="FQX87" s="1"/>
      <c r="FQY87" s="1"/>
      <c r="FQZ87" s="1"/>
      <c r="FRA87" s="1"/>
      <c r="FRB87" s="1"/>
      <c r="FRC87" s="1"/>
      <c r="FRD87" s="1"/>
      <c r="FRE87" s="1"/>
      <c r="FRF87" s="1"/>
      <c r="FRG87" s="1"/>
      <c r="FRH87" s="1"/>
      <c r="FRI87" s="1"/>
      <c r="FRJ87" s="1"/>
      <c r="FRK87" s="1"/>
      <c r="FRL87" s="1"/>
      <c r="FRM87" s="1"/>
      <c r="FRN87" s="1"/>
      <c r="FRO87" s="1"/>
      <c r="FRP87" s="1"/>
      <c r="FRQ87" s="1"/>
      <c r="FRR87" s="1"/>
      <c r="FRS87" s="1"/>
      <c r="FRT87" s="1"/>
      <c r="FRU87" s="1"/>
      <c r="FRV87" s="1"/>
      <c r="FRW87" s="1"/>
      <c r="FRX87" s="1"/>
      <c r="FRY87" s="1"/>
      <c r="FRZ87" s="1"/>
      <c r="FSA87" s="1"/>
      <c r="FSB87" s="1"/>
      <c r="FSC87" s="1"/>
      <c r="FSD87" s="1"/>
      <c r="FSE87" s="1"/>
      <c r="FSF87" s="1"/>
      <c r="FSG87" s="1"/>
      <c r="FSH87" s="1"/>
      <c r="FSI87" s="1"/>
      <c r="FSJ87" s="1"/>
      <c r="FSK87" s="1"/>
      <c r="FSL87" s="1"/>
      <c r="FSM87" s="1"/>
      <c r="FSN87" s="1"/>
      <c r="FSO87" s="1"/>
      <c r="FSP87" s="1"/>
      <c r="FSQ87" s="1"/>
      <c r="FSR87" s="1"/>
      <c r="FSS87" s="1"/>
      <c r="FST87" s="1"/>
      <c r="FSU87" s="1"/>
      <c r="FSV87" s="1"/>
      <c r="FSW87" s="1"/>
      <c r="FSX87" s="1"/>
      <c r="FSY87" s="1"/>
      <c r="FSZ87" s="1"/>
      <c r="FTA87" s="1"/>
      <c r="FTB87" s="1"/>
      <c r="FTC87" s="1"/>
      <c r="FTD87" s="1"/>
      <c r="FTE87" s="1"/>
      <c r="FTF87" s="1"/>
      <c r="FTG87" s="1"/>
      <c r="FTH87" s="1"/>
      <c r="FTI87" s="1"/>
      <c r="FTJ87" s="1"/>
      <c r="FTK87" s="1"/>
      <c r="FTL87" s="1"/>
      <c r="FTM87" s="1"/>
      <c r="FTN87" s="1"/>
      <c r="FTO87" s="1"/>
      <c r="FTP87" s="1"/>
      <c r="FTQ87" s="1"/>
      <c r="FTR87" s="1"/>
      <c r="FTS87" s="1"/>
      <c r="FTT87" s="1"/>
      <c r="FTU87" s="1"/>
      <c r="FTV87" s="1"/>
      <c r="FTW87" s="1"/>
      <c r="FTX87" s="1"/>
      <c r="FTY87" s="1"/>
      <c r="FTZ87" s="1"/>
      <c r="FUA87" s="1"/>
      <c r="FUB87" s="1"/>
      <c r="FUC87" s="1"/>
      <c r="FUD87" s="1"/>
      <c r="FUE87" s="1"/>
      <c r="FUF87" s="1"/>
      <c r="FUG87" s="1"/>
      <c r="FUH87" s="1"/>
      <c r="FUI87" s="1"/>
      <c r="FUJ87" s="1"/>
      <c r="FUK87" s="1"/>
      <c r="FUL87" s="1"/>
      <c r="FUM87" s="1"/>
      <c r="FUN87" s="1"/>
      <c r="FUO87" s="1"/>
      <c r="FUP87" s="1"/>
      <c r="FUQ87" s="1"/>
      <c r="FUR87" s="1"/>
      <c r="FUS87" s="1"/>
      <c r="FUT87" s="1"/>
      <c r="FUU87" s="1"/>
      <c r="FUV87" s="1"/>
      <c r="FUW87" s="1"/>
      <c r="FUX87" s="1"/>
      <c r="FUY87" s="1"/>
      <c r="FUZ87" s="1"/>
      <c r="FVA87" s="1"/>
      <c r="FVB87" s="1"/>
      <c r="FVC87" s="1"/>
      <c r="FVD87" s="1"/>
      <c r="FVE87" s="1"/>
      <c r="FVF87" s="1"/>
      <c r="FVG87" s="1"/>
      <c r="FVH87" s="1"/>
      <c r="FVI87" s="1"/>
      <c r="FVJ87" s="1"/>
      <c r="FVK87" s="1"/>
      <c r="FVL87" s="1"/>
      <c r="FVM87" s="1"/>
      <c r="FVN87" s="1"/>
      <c r="FVO87" s="1"/>
      <c r="FVP87" s="1"/>
      <c r="FVQ87" s="1"/>
      <c r="FVR87" s="1"/>
      <c r="FVS87" s="1"/>
      <c r="FVT87" s="1"/>
      <c r="FVU87" s="1"/>
      <c r="FVV87" s="1"/>
      <c r="FVW87" s="1"/>
      <c r="FVX87" s="1"/>
      <c r="FVY87" s="1"/>
      <c r="FVZ87" s="1"/>
      <c r="FWA87" s="1"/>
      <c r="FWB87" s="1"/>
      <c r="FWC87" s="1"/>
      <c r="FWD87" s="1"/>
      <c r="FWE87" s="1"/>
      <c r="FWF87" s="1"/>
      <c r="FWG87" s="1"/>
      <c r="FWH87" s="1"/>
      <c r="FWI87" s="1"/>
      <c r="FWJ87" s="1"/>
      <c r="FWK87" s="1"/>
      <c r="FWL87" s="1"/>
      <c r="FWM87" s="1"/>
      <c r="FWN87" s="1"/>
      <c r="FWO87" s="1"/>
      <c r="FWP87" s="1"/>
      <c r="FWQ87" s="1"/>
      <c r="FWR87" s="1"/>
      <c r="FWS87" s="1"/>
      <c r="FWT87" s="1"/>
      <c r="FWU87" s="1"/>
      <c r="FWV87" s="1"/>
      <c r="FWW87" s="1"/>
      <c r="FWX87" s="1"/>
      <c r="FWY87" s="1"/>
      <c r="FWZ87" s="1"/>
      <c r="FXA87" s="1"/>
      <c r="FXB87" s="1"/>
      <c r="FXC87" s="1"/>
      <c r="FXD87" s="1"/>
      <c r="FXE87" s="1"/>
      <c r="FXF87" s="1"/>
      <c r="FXG87" s="1"/>
      <c r="FXH87" s="1"/>
      <c r="FXI87" s="1"/>
      <c r="FXJ87" s="1"/>
      <c r="FXK87" s="1"/>
      <c r="FXL87" s="1"/>
      <c r="FXM87" s="1"/>
      <c r="FXN87" s="1"/>
      <c r="FXO87" s="1"/>
      <c r="FXP87" s="1"/>
      <c r="FXQ87" s="1"/>
      <c r="FXR87" s="1"/>
      <c r="FXS87" s="1"/>
      <c r="FXT87" s="1"/>
      <c r="FXU87" s="1"/>
      <c r="FXV87" s="1"/>
      <c r="FXW87" s="1"/>
      <c r="FXX87" s="1"/>
      <c r="FXY87" s="1"/>
      <c r="FXZ87" s="1"/>
      <c r="FYA87" s="1"/>
      <c r="FYB87" s="1"/>
      <c r="FYC87" s="1"/>
      <c r="FYD87" s="1"/>
      <c r="FYE87" s="1"/>
      <c r="FYF87" s="1"/>
      <c r="FYG87" s="1"/>
      <c r="FYH87" s="1"/>
      <c r="FYI87" s="1"/>
      <c r="FYJ87" s="1"/>
      <c r="FYK87" s="1"/>
      <c r="FYL87" s="1"/>
      <c r="FYM87" s="1"/>
      <c r="FYN87" s="1"/>
      <c r="FYO87" s="1"/>
      <c r="FYP87" s="1"/>
      <c r="FYQ87" s="1"/>
      <c r="FYR87" s="1"/>
      <c r="FYS87" s="1"/>
      <c r="FYT87" s="1"/>
      <c r="FYU87" s="1"/>
      <c r="FYV87" s="1"/>
      <c r="FYW87" s="1"/>
      <c r="FYX87" s="1"/>
      <c r="FYY87" s="1"/>
      <c r="FYZ87" s="1"/>
      <c r="FZA87" s="1"/>
      <c r="FZB87" s="1"/>
      <c r="FZC87" s="1"/>
      <c r="FZD87" s="1"/>
      <c r="FZE87" s="1"/>
      <c r="FZF87" s="1"/>
      <c r="FZG87" s="1"/>
      <c r="FZH87" s="1"/>
      <c r="FZI87" s="1"/>
      <c r="FZJ87" s="1"/>
      <c r="FZK87" s="1"/>
      <c r="FZL87" s="1"/>
      <c r="FZM87" s="1"/>
      <c r="FZN87" s="1"/>
      <c r="FZO87" s="1"/>
      <c r="FZP87" s="1"/>
      <c r="FZQ87" s="1"/>
      <c r="FZR87" s="1"/>
      <c r="FZS87" s="1"/>
      <c r="FZT87" s="1"/>
      <c r="FZU87" s="1"/>
      <c r="FZV87" s="1"/>
      <c r="FZW87" s="1"/>
      <c r="FZX87" s="1"/>
      <c r="FZY87" s="1"/>
      <c r="FZZ87" s="1"/>
      <c r="GAA87" s="1"/>
      <c r="GAB87" s="1"/>
      <c r="GAC87" s="1"/>
      <c r="GAD87" s="1"/>
      <c r="GAE87" s="1"/>
      <c r="GAF87" s="1"/>
      <c r="GAG87" s="1"/>
      <c r="GAH87" s="1"/>
      <c r="GAI87" s="1"/>
      <c r="GAJ87" s="1"/>
      <c r="GAK87" s="1"/>
      <c r="GAL87" s="1"/>
      <c r="GAM87" s="1"/>
      <c r="GAN87" s="1"/>
      <c r="GAO87" s="1"/>
      <c r="GAP87" s="1"/>
      <c r="GAQ87" s="1"/>
      <c r="GAR87" s="1"/>
      <c r="GAS87" s="1"/>
      <c r="GAT87" s="1"/>
      <c r="GAU87" s="1"/>
      <c r="GAV87" s="1"/>
      <c r="GAW87" s="1"/>
      <c r="GAX87" s="1"/>
      <c r="GAY87" s="1"/>
      <c r="GAZ87" s="1"/>
      <c r="GBA87" s="1"/>
      <c r="GBB87" s="1"/>
      <c r="GBC87" s="1"/>
      <c r="GBD87" s="1"/>
      <c r="GBE87" s="1"/>
      <c r="GBF87" s="1"/>
      <c r="GBG87" s="1"/>
      <c r="GBH87" s="1"/>
      <c r="GBI87" s="1"/>
      <c r="GBJ87" s="1"/>
      <c r="GBK87" s="1"/>
      <c r="GBL87" s="1"/>
      <c r="GBM87" s="1"/>
      <c r="GBN87" s="1"/>
      <c r="GBO87" s="1"/>
      <c r="GBP87" s="1"/>
      <c r="GBQ87" s="1"/>
      <c r="GBR87" s="1"/>
      <c r="GBS87" s="1"/>
      <c r="GBT87" s="1"/>
      <c r="GBU87" s="1"/>
      <c r="GBV87" s="1"/>
      <c r="GBW87" s="1"/>
      <c r="GBX87" s="1"/>
      <c r="GBY87" s="1"/>
      <c r="GBZ87" s="1"/>
      <c r="GCA87" s="1"/>
      <c r="GCB87" s="1"/>
      <c r="GCC87" s="1"/>
      <c r="GCD87" s="1"/>
      <c r="GCE87" s="1"/>
      <c r="GCF87" s="1"/>
      <c r="GCG87" s="1"/>
      <c r="GCH87" s="1"/>
      <c r="GCI87" s="1"/>
      <c r="GCJ87" s="1"/>
      <c r="GCK87" s="1"/>
      <c r="GCL87" s="1"/>
      <c r="GCM87" s="1"/>
      <c r="GCN87" s="1"/>
      <c r="GCO87" s="1"/>
      <c r="GCP87" s="1"/>
      <c r="GCQ87" s="1"/>
      <c r="GCR87" s="1"/>
      <c r="GCS87" s="1"/>
      <c r="GCT87" s="1"/>
      <c r="GCU87" s="1"/>
      <c r="GCV87" s="1"/>
      <c r="GCW87" s="1"/>
      <c r="GCX87" s="1"/>
      <c r="GCY87" s="1"/>
      <c r="GCZ87" s="1"/>
      <c r="GDA87" s="1"/>
      <c r="GDB87" s="1"/>
      <c r="GDC87" s="1"/>
      <c r="GDD87" s="1"/>
      <c r="GDE87" s="1"/>
      <c r="GDF87" s="1"/>
      <c r="GDG87" s="1"/>
      <c r="GDH87" s="1"/>
      <c r="GDI87" s="1"/>
      <c r="GDJ87" s="1"/>
      <c r="GDK87" s="1"/>
      <c r="GDL87" s="1"/>
      <c r="GDM87" s="1"/>
      <c r="GDN87" s="1"/>
      <c r="GDO87" s="1"/>
      <c r="GDP87" s="1"/>
      <c r="GDQ87" s="1"/>
      <c r="GDR87" s="1"/>
      <c r="GDS87" s="1"/>
      <c r="GDT87" s="1"/>
      <c r="GDU87" s="1"/>
      <c r="GDV87" s="1"/>
      <c r="GDW87" s="1"/>
      <c r="GDX87" s="1"/>
      <c r="GDY87" s="1"/>
      <c r="GDZ87" s="1"/>
      <c r="GEA87" s="1"/>
      <c r="GEB87" s="1"/>
      <c r="GEC87" s="1"/>
      <c r="GED87" s="1"/>
      <c r="GEE87" s="1"/>
      <c r="GEF87" s="1"/>
      <c r="GEG87" s="1"/>
      <c r="GEH87" s="1"/>
      <c r="GEI87" s="1"/>
      <c r="GEJ87" s="1"/>
      <c r="GEK87" s="1"/>
      <c r="GEL87" s="1"/>
      <c r="GEM87" s="1"/>
      <c r="GEN87" s="1"/>
      <c r="GEO87" s="1"/>
      <c r="GEP87" s="1"/>
      <c r="GEQ87" s="1"/>
      <c r="GER87" s="1"/>
      <c r="GES87" s="1"/>
      <c r="GET87" s="1"/>
      <c r="GEU87" s="1"/>
      <c r="GEV87" s="1"/>
      <c r="GEW87" s="1"/>
      <c r="GEX87" s="1"/>
      <c r="GEY87" s="1"/>
      <c r="GEZ87" s="1"/>
      <c r="GFA87" s="1"/>
      <c r="GFB87" s="1"/>
      <c r="GFC87" s="1"/>
      <c r="GFD87" s="1"/>
      <c r="GFE87" s="1"/>
      <c r="GFF87" s="1"/>
      <c r="GFG87" s="1"/>
      <c r="GFH87" s="1"/>
      <c r="GFI87" s="1"/>
      <c r="GFJ87" s="1"/>
      <c r="GFK87" s="1"/>
      <c r="GFL87" s="1"/>
      <c r="GFM87" s="1"/>
      <c r="GFN87" s="1"/>
      <c r="GFO87" s="1"/>
      <c r="GFP87" s="1"/>
      <c r="GFQ87" s="1"/>
      <c r="GFR87" s="1"/>
      <c r="GFS87" s="1"/>
      <c r="GFT87" s="1"/>
      <c r="GFU87" s="1"/>
      <c r="GFV87" s="1"/>
      <c r="GFW87" s="1"/>
      <c r="GFX87" s="1"/>
      <c r="GFY87" s="1"/>
      <c r="GFZ87" s="1"/>
      <c r="GGA87" s="1"/>
      <c r="GGB87" s="1"/>
      <c r="GGC87" s="1"/>
      <c r="GGD87" s="1"/>
      <c r="GGE87" s="1"/>
      <c r="GGF87" s="1"/>
      <c r="GGG87" s="1"/>
      <c r="GGH87" s="1"/>
      <c r="GGI87" s="1"/>
      <c r="GGJ87" s="1"/>
      <c r="GGK87" s="1"/>
      <c r="GGL87" s="1"/>
      <c r="GGM87" s="1"/>
      <c r="GGN87" s="1"/>
      <c r="GGO87" s="1"/>
      <c r="GGP87" s="1"/>
      <c r="GGQ87" s="1"/>
      <c r="GGR87" s="1"/>
      <c r="GGS87" s="1"/>
      <c r="GGT87" s="1"/>
      <c r="GGU87" s="1"/>
      <c r="GGV87" s="1"/>
      <c r="GGW87" s="1"/>
      <c r="GGX87" s="1"/>
      <c r="GGY87" s="1"/>
      <c r="GGZ87" s="1"/>
      <c r="GHA87" s="1"/>
      <c r="GHB87" s="1"/>
      <c r="GHC87" s="1"/>
      <c r="GHD87" s="1"/>
      <c r="GHE87" s="1"/>
      <c r="GHF87" s="1"/>
      <c r="GHG87" s="1"/>
      <c r="GHH87" s="1"/>
      <c r="GHI87" s="1"/>
      <c r="GHJ87" s="1"/>
      <c r="GHK87" s="1"/>
      <c r="GHL87" s="1"/>
      <c r="GHM87" s="1"/>
      <c r="GHN87" s="1"/>
      <c r="GHO87" s="1"/>
      <c r="GHP87" s="1"/>
      <c r="GHQ87" s="1"/>
      <c r="GHR87" s="1"/>
      <c r="GHS87" s="1"/>
      <c r="GHT87" s="1"/>
      <c r="GHU87" s="1"/>
      <c r="GHV87" s="1"/>
      <c r="GHW87" s="1"/>
      <c r="GHX87" s="1"/>
      <c r="GHY87" s="1"/>
      <c r="GHZ87" s="1"/>
      <c r="GIA87" s="1"/>
      <c r="GIB87" s="1"/>
      <c r="GIC87" s="1"/>
      <c r="GID87" s="1"/>
      <c r="GIE87" s="1"/>
      <c r="GIF87" s="1"/>
      <c r="GIG87" s="1"/>
      <c r="GIH87" s="1"/>
      <c r="GII87" s="1"/>
      <c r="GIJ87" s="1"/>
      <c r="GIK87" s="1"/>
      <c r="GIL87" s="1"/>
      <c r="GIM87" s="1"/>
      <c r="GIN87" s="1"/>
      <c r="GIO87" s="1"/>
      <c r="GIP87" s="1"/>
      <c r="GIQ87" s="1"/>
      <c r="GIR87" s="1"/>
      <c r="GIS87" s="1"/>
      <c r="GIT87" s="1"/>
      <c r="GIU87" s="1"/>
      <c r="GIV87" s="1"/>
      <c r="GIW87" s="1"/>
      <c r="GIX87" s="1"/>
      <c r="GIY87" s="1"/>
      <c r="GIZ87" s="1"/>
      <c r="GJA87" s="1"/>
      <c r="GJB87" s="1"/>
      <c r="GJC87" s="1"/>
      <c r="GJD87" s="1"/>
      <c r="GJE87" s="1"/>
      <c r="GJF87" s="1"/>
      <c r="GJG87" s="1"/>
      <c r="GJH87" s="1"/>
      <c r="GJI87" s="1"/>
      <c r="GJJ87" s="1"/>
      <c r="GJK87" s="1"/>
      <c r="GJL87" s="1"/>
      <c r="GJM87" s="1"/>
      <c r="GJN87" s="1"/>
      <c r="GJO87" s="1"/>
      <c r="GJP87" s="1"/>
      <c r="GJQ87" s="1"/>
      <c r="GJR87" s="1"/>
      <c r="GJS87" s="1"/>
      <c r="GJT87" s="1"/>
      <c r="GJU87" s="1"/>
      <c r="GJV87" s="1"/>
      <c r="GJW87" s="1"/>
      <c r="GJX87" s="1"/>
      <c r="GJY87" s="1"/>
      <c r="GJZ87" s="1"/>
      <c r="GKA87" s="1"/>
      <c r="GKB87" s="1"/>
      <c r="GKC87" s="1"/>
      <c r="GKD87" s="1"/>
      <c r="GKE87" s="1"/>
      <c r="GKF87" s="1"/>
      <c r="GKG87" s="1"/>
      <c r="GKH87" s="1"/>
      <c r="GKI87" s="1"/>
      <c r="GKJ87" s="1"/>
      <c r="GKK87" s="1"/>
      <c r="GKL87" s="1"/>
      <c r="GKM87" s="1"/>
      <c r="GKN87" s="1"/>
      <c r="GKO87" s="1"/>
      <c r="GKP87" s="1"/>
      <c r="GKQ87" s="1"/>
      <c r="GKR87" s="1"/>
      <c r="GKS87" s="1"/>
      <c r="GKT87" s="1"/>
      <c r="GKU87" s="1"/>
      <c r="GKV87" s="1"/>
      <c r="GKW87" s="1"/>
      <c r="GKX87" s="1"/>
      <c r="GKY87" s="1"/>
      <c r="GKZ87" s="1"/>
      <c r="GLA87" s="1"/>
      <c r="GLB87" s="1"/>
      <c r="GLC87" s="1"/>
      <c r="GLD87" s="1"/>
      <c r="GLE87" s="1"/>
      <c r="GLF87" s="1"/>
      <c r="GLG87" s="1"/>
      <c r="GLH87" s="1"/>
      <c r="GLI87" s="1"/>
      <c r="GLJ87" s="1"/>
      <c r="GLK87" s="1"/>
      <c r="GLL87" s="1"/>
      <c r="GLM87" s="1"/>
      <c r="GLN87" s="1"/>
      <c r="GLO87" s="1"/>
      <c r="GLP87" s="1"/>
      <c r="GLQ87" s="1"/>
      <c r="GLR87" s="1"/>
      <c r="GLS87" s="1"/>
      <c r="GLT87" s="1"/>
      <c r="GLU87" s="1"/>
      <c r="GLV87" s="1"/>
      <c r="GLW87" s="1"/>
      <c r="GLX87" s="1"/>
      <c r="GLY87" s="1"/>
      <c r="GLZ87" s="1"/>
      <c r="GMA87" s="1"/>
      <c r="GMB87" s="1"/>
      <c r="GMC87" s="1"/>
      <c r="GMD87" s="1"/>
      <c r="GME87" s="1"/>
      <c r="GMF87" s="1"/>
      <c r="GMG87" s="1"/>
      <c r="GMH87" s="1"/>
      <c r="GMI87" s="1"/>
      <c r="GMJ87" s="1"/>
      <c r="GMK87" s="1"/>
      <c r="GML87" s="1"/>
      <c r="GMM87" s="1"/>
      <c r="GMN87" s="1"/>
      <c r="GMO87" s="1"/>
      <c r="GMP87" s="1"/>
      <c r="GMQ87" s="1"/>
      <c r="GMR87" s="1"/>
      <c r="GMS87" s="1"/>
      <c r="GMT87" s="1"/>
      <c r="GMU87" s="1"/>
      <c r="GMV87" s="1"/>
      <c r="GMW87" s="1"/>
      <c r="GMX87" s="1"/>
      <c r="GMY87" s="1"/>
      <c r="GMZ87" s="1"/>
      <c r="GNA87" s="1"/>
      <c r="GNB87" s="1"/>
      <c r="GNC87" s="1"/>
      <c r="GND87" s="1"/>
      <c r="GNE87" s="1"/>
      <c r="GNF87" s="1"/>
      <c r="GNG87" s="1"/>
      <c r="GNH87" s="1"/>
      <c r="GNI87" s="1"/>
      <c r="GNJ87" s="1"/>
      <c r="GNK87" s="1"/>
      <c r="GNL87" s="1"/>
      <c r="GNM87" s="1"/>
      <c r="GNN87" s="1"/>
      <c r="GNO87" s="1"/>
      <c r="GNP87" s="1"/>
      <c r="GNQ87" s="1"/>
      <c r="GNR87" s="1"/>
      <c r="GNS87" s="1"/>
      <c r="GNT87" s="1"/>
      <c r="GNU87" s="1"/>
      <c r="GNV87" s="1"/>
      <c r="GNW87" s="1"/>
      <c r="GNX87" s="1"/>
      <c r="GNY87" s="1"/>
      <c r="GNZ87" s="1"/>
      <c r="GOA87" s="1"/>
      <c r="GOB87" s="1"/>
      <c r="GOC87" s="1"/>
      <c r="GOD87" s="1"/>
      <c r="GOE87" s="1"/>
      <c r="GOF87" s="1"/>
      <c r="GOG87" s="1"/>
      <c r="GOH87" s="1"/>
      <c r="GOI87" s="1"/>
      <c r="GOJ87" s="1"/>
      <c r="GOK87" s="1"/>
      <c r="GOL87" s="1"/>
      <c r="GOM87" s="1"/>
      <c r="GON87" s="1"/>
      <c r="GOO87" s="1"/>
      <c r="GOP87" s="1"/>
      <c r="GOQ87" s="1"/>
      <c r="GOR87" s="1"/>
      <c r="GOS87" s="1"/>
      <c r="GOT87" s="1"/>
      <c r="GOU87" s="1"/>
      <c r="GOV87" s="1"/>
      <c r="GOW87" s="1"/>
      <c r="GOX87" s="1"/>
      <c r="GOY87" s="1"/>
      <c r="GOZ87" s="1"/>
      <c r="GPA87" s="1"/>
      <c r="GPB87" s="1"/>
      <c r="GPC87" s="1"/>
      <c r="GPD87" s="1"/>
      <c r="GPE87" s="1"/>
      <c r="GPF87" s="1"/>
      <c r="GPG87" s="1"/>
      <c r="GPH87" s="1"/>
      <c r="GPI87" s="1"/>
      <c r="GPJ87" s="1"/>
      <c r="GPK87" s="1"/>
      <c r="GPL87" s="1"/>
      <c r="GPM87" s="1"/>
      <c r="GPN87" s="1"/>
      <c r="GPO87" s="1"/>
      <c r="GPP87" s="1"/>
      <c r="GPQ87" s="1"/>
      <c r="GPR87" s="1"/>
      <c r="GPS87" s="1"/>
      <c r="GPT87" s="1"/>
      <c r="GPU87" s="1"/>
      <c r="GPV87" s="1"/>
      <c r="GPW87" s="1"/>
      <c r="GPX87" s="1"/>
      <c r="GPY87" s="1"/>
      <c r="GPZ87" s="1"/>
      <c r="GQA87" s="1"/>
      <c r="GQB87" s="1"/>
      <c r="GQC87" s="1"/>
      <c r="GQD87" s="1"/>
      <c r="GQE87" s="1"/>
      <c r="GQF87" s="1"/>
      <c r="GQG87" s="1"/>
      <c r="GQH87" s="1"/>
      <c r="GQI87" s="1"/>
      <c r="GQJ87" s="1"/>
      <c r="GQK87" s="1"/>
      <c r="GQL87" s="1"/>
      <c r="GQM87" s="1"/>
      <c r="GQN87" s="1"/>
      <c r="GQO87" s="1"/>
      <c r="GQP87" s="1"/>
      <c r="GQQ87" s="1"/>
      <c r="GQR87" s="1"/>
      <c r="GQS87" s="1"/>
      <c r="GQT87" s="1"/>
      <c r="GQU87" s="1"/>
      <c r="GQV87" s="1"/>
      <c r="GQW87" s="1"/>
      <c r="GQX87" s="1"/>
      <c r="GQY87" s="1"/>
      <c r="GQZ87" s="1"/>
      <c r="GRA87" s="1"/>
      <c r="GRB87" s="1"/>
      <c r="GRC87" s="1"/>
      <c r="GRD87" s="1"/>
      <c r="GRE87" s="1"/>
      <c r="GRF87" s="1"/>
      <c r="GRG87" s="1"/>
      <c r="GRH87" s="1"/>
      <c r="GRI87" s="1"/>
      <c r="GRJ87" s="1"/>
      <c r="GRK87" s="1"/>
      <c r="GRL87" s="1"/>
      <c r="GRM87" s="1"/>
      <c r="GRN87" s="1"/>
      <c r="GRO87" s="1"/>
      <c r="GRP87" s="1"/>
      <c r="GRQ87" s="1"/>
      <c r="GRR87" s="1"/>
      <c r="GRS87" s="1"/>
      <c r="GRT87" s="1"/>
      <c r="GRU87" s="1"/>
      <c r="GRV87" s="1"/>
      <c r="GRW87" s="1"/>
      <c r="GRX87" s="1"/>
      <c r="GRY87" s="1"/>
      <c r="GRZ87" s="1"/>
      <c r="GSA87" s="1"/>
      <c r="GSB87" s="1"/>
      <c r="GSC87" s="1"/>
      <c r="GSD87" s="1"/>
      <c r="GSE87" s="1"/>
      <c r="GSF87" s="1"/>
      <c r="GSG87" s="1"/>
      <c r="GSH87" s="1"/>
      <c r="GSI87" s="1"/>
      <c r="GSJ87" s="1"/>
      <c r="GSK87" s="1"/>
      <c r="GSL87" s="1"/>
      <c r="GSM87" s="1"/>
      <c r="GSN87" s="1"/>
      <c r="GSO87" s="1"/>
      <c r="GSP87" s="1"/>
      <c r="GSQ87" s="1"/>
      <c r="GSR87" s="1"/>
      <c r="GSS87" s="1"/>
      <c r="GST87" s="1"/>
      <c r="GSU87" s="1"/>
      <c r="GSV87" s="1"/>
      <c r="GSW87" s="1"/>
      <c r="GSX87" s="1"/>
      <c r="GSY87" s="1"/>
      <c r="GSZ87" s="1"/>
      <c r="GTA87" s="1"/>
      <c r="GTB87" s="1"/>
      <c r="GTC87" s="1"/>
      <c r="GTD87" s="1"/>
      <c r="GTE87" s="1"/>
      <c r="GTF87" s="1"/>
      <c r="GTG87" s="1"/>
      <c r="GTH87" s="1"/>
      <c r="GTI87" s="1"/>
      <c r="GTJ87" s="1"/>
      <c r="GTK87" s="1"/>
      <c r="GTL87" s="1"/>
      <c r="GTM87" s="1"/>
      <c r="GTN87" s="1"/>
      <c r="GTO87" s="1"/>
      <c r="GTP87" s="1"/>
      <c r="GTQ87" s="1"/>
      <c r="GTR87" s="1"/>
      <c r="GTS87" s="1"/>
      <c r="GTT87" s="1"/>
      <c r="GTU87" s="1"/>
      <c r="GTV87" s="1"/>
      <c r="GTW87" s="1"/>
      <c r="GTX87" s="1"/>
      <c r="GTY87" s="1"/>
      <c r="GTZ87" s="1"/>
      <c r="GUA87" s="1"/>
      <c r="GUB87" s="1"/>
      <c r="GUC87" s="1"/>
      <c r="GUD87" s="1"/>
      <c r="GUE87" s="1"/>
      <c r="GUF87" s="1"/>
      <c r="GUG87" s="1"/>
      <c r="GUH87" s="1"/>
      <c r="GUI87" s="1"/>
      <c r="GUJ87" s="1"/>
      <c r="GUK87" s="1"/>
      <c r="GUL87" s="1"/>
      <c r="GUM87" s="1"/>
      <c r="GUN87" s="1"/>
      <c r="GUO87" s="1"/>
      <c r="GUP87" s="1"/>
      <c r="GUQ87" s="1"/>
      <c r="GUR87" s="1"/>
      <c r="GUS87" s="1"/>
      <c r="GUT87" s="1"/>
      <c r="GUU87" s="1"/>
      <c r="GUV87" s="1"/>
      <c r="GUW87" s="1"/>
      <c r="GUX87" s="1"/>
      <c r="GUY87" s="1"/>
      <c r="GUZ87" s="1"/>
      <c r="GVA87" s="1"/>
      <c r="GVB87" s="1"/>
      <c r="GVC87" s="1"/>
      <c r="GVD87" s="1"/>
      <c r="GVE87" s="1"/>
      <c r="GVF87" s="1"/>
      <c r="GVG87" s="1"/>
      <c r="GVH87" s="1"/>
      <c r="GVI87" s="1"/>
      <c r="GVJ87" s="1"/>
      <c r="GVK87" s="1"/>
      <c r="GVL87" s="1"/>
      <c r="GVM87" s="1"/>
      <c r="GVN87" s="1"/>
      <c r="GVO87" s="1"/>
      <c r="GVP87" s="1"/>
      <c r="GVQ87" s="1"/>
      <c r="GVR87" s="1"/>
      <c r="GVS87" s="1"/>
      <c r="GVT87" s="1"/>
      <c r="GVU87" s="1"/>
      <c r="GVV87" s="1"/>
      <c r="GVW87" s="1"/>
      <c r="GVX87" s="1"/>
      <c r="GVY87" s="1"/>
      <c r="GVZ87" s="1"/>
      <c r="GWA87" s="1"/>
      <c r="GWB87" s="1"/>
      <c r="GWC87" s="1"/>
      <c r="GWD87" s="1"/>
      <c r="GWE87" s="1"/>
      <c r="GWF87" s="1"/>
      <c r="GWG87" s="1"/>
      <c r="GWH87" s="1"/>
      <c r="GWI87" s="1"/>
      <c r="GWJ87" s="1"/>
      <c r="GWK87" s="1"/>
      <c r="GWL87" s="1"/>
      <c r="GWM87" s="1"/>
      <c r="GWN87" s="1"/>
      <c r="GWO87" s="1"/>
      <c r="GWP87" s="1"/>
      <c r="GWQ87" s="1"/>
      <c r="GWR87" s="1"/>
      <c r="GWS87" s="1"/>
      <c r="GWT87" s="1"/>
      <c r="GWU87" s="1"/>
      <c r="GWV87" s="1"/>
      <c r="GWW87" s="1"/>
      <c r="GWX87" s="1"/>
      <c r="GWY87" s="1"/>
      <c r="GWZ87" s="1"/>
      <c r="GXA87" s="1"/>
      <c r="GXB87" s="1"/>
      <c r="GXC87" s="1"/>
      <c r="GXD87" s="1"/>
      <c r="GXE87" s="1"/>
      <c r="GXF87" s="1"/>
      <c r="GXG87" s="1"/>
      <c r="GXH87" s="1"/>
      <c r="GXI87" s="1"/>
      <c r="GXJ87" s="1"/>
      <c r="GXK87" s="1"/>
      <c r="GXL87" s="1"/>
      <c r="GXM87" s="1"/>
      <c r="GXN87" s="1"/>
      <c r="GXO87" s="1"/>
      <c r="GXP87" s="1"/>
      <c r="GXQ87" s="1"/>
      <c r="GXR87" s="1"/>
      <c r="GXS87" s="1"/>
      <c r="GXT87" s="1"/>
      <c r="GXU87" s="1"/>
      <c r="GXV87" s="1"/>
      <c r="GXW87" s="1"/>
      <c r="GXX87" s="1"/>
      <c r="GXY87" s="1"/>
      <c r="GXZ87" s="1"/>
      <c r="GYA87" s="1"/>
      <c r="GYB87" s="1"/>
      <c r="GYC87" s="1"/>
      <c r="GYD87" s="1"/>
      <c r="GYE87" s="1"/>
      <c r="GYF87" s="1"/>
      <c r="GYG87" s="1"/>
      <c r="GYH87" s="1"/>
      <c r="GYI87" s="1"/>
      <c r="GYJ87" s="1"/>
      <c r="GYK87" s="1"/>
      <c r="GYL87" s="1"/>
      <c r="GYM87" s="1"/>
      <c r="GYN87" s="1"/>
      <c r="GYO87" s="1"/>
      <c r="GYP87" s="1"/>
      <c r="GYQ87" s="1"/>
      <c r="GYR87" s="1"/>
      <c r="GYS87" s="1"/>
      <c r="GYT87" s="1"/>
      <c r="GYU87" s="1"/>
      <c r="GYV87" s="1"/>
      <c r="GYW87" s="1"/>
      <c r="GYX87" s="1"/>
      <c r="GYY87" s="1"/>
      <c r="GYZ87" s="1"/>
      <c r="GZA87" s="1"/>
      <c r="GZB87" s="1"/>
      <c r="GZC87" s="1"/>
      <c r="GZD87" s="1"/>
      <c r="GZE87" s="1"/>
      <c r="GZF87" s="1"/>
      <c r="GZG87" s="1"/>
      <c r="GZH87" s="1"/>
      <c r="GZI87" s="1"/>
      <c r="GZJ87" s="1"/>
      <c r="GZK87" s="1"/>
      <c r="GZL87" s="1"/>
      <c r="GZM87" s="1"/>
      <c r="GZN87" s="1"/>
      <c r="GZO87" s="1"/>
      <c r="GZP87" s="1"/>
      <c r="GZQ87" s="1"/>
      <c r="GZR87" s="1"/>
      <c r="GZS87" s="1"/>
      <c r="GZT87" s="1"/>
      <c r="GZU87" s="1"/>
      <c r="GZV87" s="1"/>
      <c r="GZW87" s="1"/>
      <c r="GZX87" s="1"/>
      <c r="GZY87" s="1"/>
      <c r="GZZ87" s="1"/>
      <c r="HAA87" s="1"/>
      <c r="HAB87" s="1"/>
      <c r="HAC87" s="1"/>
      <c r="HAD87" s="1"/>
      <c r="HAE87" s="1"/>
      <c r="HAF87" s="1"/>
      <c r="HAG87" s="1"/>
      <c r="HAH87" s="1"/>
      <c r="HAI87" s="1"/>
      <c r="HAJ87" s="1"/>
      <c r="HAK87" s="1"/>
      <c r="HAL87" s="1"/>
      <c r="HAM87" s="1"/>
      <c r="HAN87" s="1"/>
      <c r="HAO87" s="1"/>
      <c r="HAP87" s="1"/>
      <c r="HAQ87" s="1"/>
      <c r="HAR87" s="1"/>
      <c r="HAS87" s="1"/>
      <c r="HAT87" s="1"/>
      <c r="HAU87" s="1"/>
      <c r="HAV87" s="1"/>
      <c r="HAW87" s="1"/>
      <c r="HAX87" s="1"/>
      <c r="HAY87" s="1"/>
      <c r="HAZ87" s="1"/>
      <c r="HBA87" s="1"/>
      <c r="HBB87" s="1"/>
      <c r="HBC87" s="1"/>
      <c r="HBD87" s="1"/>
      <c r="HBE87" s="1"/>
      <c r="HBF87" s="1"/>
      <c r="HBG87" s="1"/>
      <c r="HBH87" s="1"/>
      <c r="HBI87" s="1"/>
      <c r="HBJ87" s="1"/>
      <c r="HBK87" s="1"/>
      <c r="HBL87" s="1"/>
      <c r="HBM87" s="1"/>
      <c r="HBN87" s="1"/>
      <c r="HBO87" s="1"/>
      <c r="HBP87" s="1"/>
      <c r="HBQ87" s="1"/>
      <c r="HBR87" s="1"/>
      <c r="HBS87" s="1"/>
      <c r="HBT87" s="1"/>
      <c r="HBU87" s="1"/>
      <c r="HBV87" s="1"/>
      <c r="HBW87" s="1"/>
      <c r="HBX87" s="1"/>
      <c r="HBY87" s="1"/>
      <c r="HBZ87" s="1"/>
      <c r="HCA87" s="1"/>
      <c r="HCB87" s="1"/>
      <c r="HCC87" s="1"/>
      <c r="HCD87" s="1"/>
      <c r="HCE87" s="1"/>
      <c r="HCF87" s="1"/>
      <c r="HCG87" s="1"/>
      <c r="HCH87" s="1"/>
      <c r="HCI87" s="1"/>
      <c r="HCJ87" s="1"/>
      <c r="HCK87" s="1"/>
      <c r="HCL87" s="1"/>
      <c r="HCM87" s="1"/>
      <c r="HCN87" s="1"/>
      <c r="HCO87" s="1"/>
      <c r="HCP87" s="1"/>
      <c r="HCQ87" s="1"/>
      <c r="HCR87" s="1"/>
      <c r="HCS87" s="1"/>
      <c r="HCT87" s="1"/>
      <c r="HCU87" s="1"/>
      <c r="HCV87" s="1"/>
      <c r="HCW87" s="1"/>
      <c r="HCX87" s="1"/>
      <c r="HCY87" s="1"/>
      <c r="HCZ87" s="1"/>
      <c r="HDA87" s="1"/>
      <c r="HDB87" s="1"/>
      <c r="HDC87" s="1"/>
      <c r="HDD87" s="1"/>
      <c r="HDE87" s="1"/>
      <c r="HDF87" s="1"/>
      <c r="HDG87" s="1"/>
      <c r="HDH87" s="1"/>
      <c r="HDI87" s="1"/>
      <c r="HDJ87" s="1"/>
      <c r="HDK87" s="1"/>
      <c r="HDL87" s="1"/>
      <c r="HDM87" s="1"/>
      <c r="HDN87" s="1"/>
      <c r="HDO87" s="1"/>
      <c r="HDP87" s="1"/>
      <c r="HDQ87" s="1"/>
      <c r="HDR87" s="1"/>
      <c r="HDS87" s="1"/>
      <c r="HDT87" s="1"/>
      <c r="HDU87" s="1"/>
      <c r="HDV87" s="1"/>
      <c r="HDW87" s="1"/>
      <c r="HDX87" s="1"/>
      <c r="HDY87" s="1"/>
      <c r="HDZ87" s="1"/>
      <c r="HEA87" s="1"/>
      <c r="HEB87" s="1"/>
      <c r="HEC87" s="1"/>
      <c r="HED87" s="1"/>
      <c r="HEE87" s="1"/>
      <c r="HEF87" s="1"/>
      <c r="HEG87" s="1"/>
      <c r="HEH87" s="1"/>
      <c r="HEI87" s="1"/>
      <c r="HEJ87" s="1"/>
      <c r="HEK87" s="1"/>
      <c r="HEL87" s="1"/>
      <c r="HEM87" s="1"/>
      <c r="HEN87" s="1"/>
      <c r="HEO87" s="1"/>
      <c r="HEP87" s="1"/>
      <c r="HEQ87" s="1"/>
      <c r="HER87" s="1"/>
      <c r="HES87" s="1"/>
      <c r="HET87" s="1"/>
      <c r="HEU87" s="1"/>
      <c r="HEV87" s="1"/>
      <c r="HEW87" s="1"/>
      <c r="HEX87" s="1"/>
      <c r="HEY87" s="1"/>
      <c r="HEZ87" s="1"/>
      <c r="HFA87" s="1"/>
      <c r="HFB87" s="1"/>
      <c r="HFC87" s="1"/>
      <c r="HFD87" s="1"/>
      <c r="HFE87" s="1"/>
      <c r="HFF87" s="1"/>
      <c r="HFG87" s="1"/>
      <c r="HFH87" s="1"/>
      <c r="HFI87" s="1"/>
      <c r="HFJ87" s="1"/>
      <c r="HFK87" s="1"/>
      <c r="HFL87" s="1"/>
      <c r="HFM87" s="1"/>
      <c r="HFN87" s="1"/>
      <c r="HFO87" s="1"/>
      <c r="HFP87" s="1"/>
      <c r="HFQ87" s="1"/>
      <c r="HFR87" s="1"/>
      <c r="HFS87" s="1"/>
      <c r="HFT87" s="1"/>
      <c r="HFU87" s="1"/>
      <c r="HFV87" s="1"/>
      <c r="HFW87" s="1"/>
      <c r="HFX87" s="1"/>
      <c r="HFY87" s="1"/>
      <c r="HFZ87" s="1"/>
      <c r="HGA87" s="1"/>
      <c r="HGB87" s="1"/>
      <c r="HGC87" s="1"/>
      <c r="HGD87" s="1"/>
      <c r="HGE87" s="1"/>
      <c r="HGF87" s="1"/>
      <c r="HGG87" s="1"/>
      <c r="HGH87" s="1"/>
      <c r="HGI87" s="1"/>
      <c r="HGJ87" s="1"/>
      <c r="HGK87" s="1"/>
      <c r="HGL87" s="1"/>
      <c r="HGM87" s="1"/>
      <c r="HGN87" s="1"/>
      <c r="HGO87" s="1"/>
      <c r="HGP87" s="1"/>
      <c r="HGQ87" s="1"/>
      <c r="HGR87" s="1"/>
      <c r="HGS87" s="1"/>
      <c r="HGT87" s="1"/>
      <c r="HGU87" s="1"/>
      <c r="HGV87" s="1"/>
      <c r="HGW87" s="1"/>
      <c r="HGX87" s="1"/>
      <c r="HGY87" s="1"/>
      <c r="HGZ87" s="1"/>
      <c r="HHA87" s="1"/>
      <c r="HHB87" s="1"/>
      <c r="HHC87" s="1"/>
      <c r="HHD87" s="1"/>
      <c r="HHE87" s="1"/>
      <c r="HHF87" s="1"/>
      <c r="HHG87" s="1"/>
      <c r="HHH87" s="1"/>
      <c r="HHI87" s="1"/>
      <c r="HHJ87" s="1"/>
      <c r="HHK87" s="1"/>
      <c r="HHL87" s="1"/>
      <c r="HHM87" s="1"/>
      <c r="HHN87" s="1"/>
      <c r="HHO87" s="1"/>
      <c r="HHP87" s="1"/>
      <c r="HHQ87" s="1"/>
      <c r="HHR87" s="1"/>
      <c r="HHS87" s="1"/>
      <c r="HHT87" s="1"/>
      <c r="HHU87" s="1"/>
      <c r="HHV87" s="1"/>
      <c r="HHW87" s="1"/>
      <c r="HHX87" s="1"/>
      <c r="HHY87" s="1"/>
      <c r="HHZ87" s="1"/>
      <c r="HIA87" s="1"/>
      <c r="HIB87" s="1"/>
      <c r="HIC87" s="1"/>
      <c r="HID87" s="1"/>
      <c r="HIE87" s="1"/>
      <c r="HIF87" s="1"/>
      <c r="HIG87" s="1"/>
      <c r="HIH87" s="1"/>
      <c r="HII87" s="1"/>
      <c r="HIJ87" s="1"/>
      <c r="HIK87" s="1"/>
      <c r="HIL87" s="1"/>
      <c r="HIM87" s="1"/>
      <c r="HIN87" s="1"/>
      <c r="HIO87" s="1"/>
      <c r="HIP87" s="1"/>
      <c r="HIQ87" s="1"/>
      <c r="HIR87" s="1"/>
      <c r="HIS87" s="1"/>
      <c r="HIT87" s="1"/>
      <c r="HIU87" s="1"/>
      <c r="HIV87" s="1"/>
      <c r="HIW87" s="1"/>
      <c r="HIX87" s="1"/>
      <c r="HIY87" s="1"/>
      <c r="HIZ87" s="1"/>
      <c r="HJA87" s="1"/>
      <c r="HJB87" s="1"/>
      <c r="HJC87" s="1"/>
      <c r="HJD87" s="1"/>
      <c r="HJE87" s="1"/>
      <c r="HJF87" s="1"/>
      <c r="HJG87" s="1"/>
      <c r="HJH87" s="1"/>
      <c r="HJI87" s="1"/>
      <c r="HJJ87" s="1"/>
      <c r="HJK87" s="1"/>
      <c r="HJL87" s="1"/>
      <c r="HJM87" s="1"/>
      <c r="HJN87" s="1"/>
      <c r="HJO87" s="1"/>
      <c r="HJP87" s="1"/>
      <c r="HJQ87" s="1"/>
      <c r="HJR87" s="1"/>
      <c r="HJS87" s="1"/>
      <c r="HJT87" s="1"/>
      <c r="HJU87" s="1"/>
      <c r="HJV87" s="1"/>
      <c r="HJW87" s="1"/>
      <c r="HJX87" s="1"/>
      <c r="HJY87" s="1"/>
      <c r="HJZ87" s="1"/>
      <c r="HKA87" s="1"/>
      <c r="HKB87" s="1"/>
      <c r="HKC87" s="1"/>
      <c r="HKD87" s="1"/>
      <c r="HKE87" s="1"/>
      <c r="HKF87" s="1"/>
      <c r="HKG87" s="1"/>
      <c r="HKH87" s="1"/>
      <c r="HKI87" s="1"/>
      <c r="HKJ87" s="1"/>
      <c r="HKK87" s="1"/>
      <c r="HKL87" s="1"/>
      <c r="HKM87" s="1"/>
      <c r="HKN87" s="1"/>
      <c r="HKO87" s="1"/>
      <c r="HKP87" s="1"/>
      <c r="HKQ87" s="1"/>
      <c r="HKR87" s="1"/>
      <c r="HKS87" s="1"/>
      <c r="HKT87" s="1"/>
      <c r="HKU87" s="1"/>
      <c r="HKV87" s="1"/>
      <c r="HKW87" s="1"/>
      <c r="HKX87" s="1"/>
      <c r="HKY87" s="1"/>
      <c r="HKZ87" s="1"/>
      <c r="HLA87" s="1"/>
      <c r="HLB87" s="1"/>
      <c r="HLC87" s="1"/>
      <c r="HLD87" s="1"/>
      <c r="HLE87" s="1"/>
      <c r="HLF87" s="1"/>
      <c r="HLG87" s="1"/>
      <c r="HLH87" s="1"/>
      <c r="HLI87" s="1"/>
      <c r="HLJ87" s="1"/>
      <c r="HLK87" s="1"/>
      <c r="HLL87" s="1"/>
      <c r="HLM87" s="1"/>
      <c r="HLN87" s="1"/>
      <c r="HLO87" s="1"/>
      <c r="HLP87" s="1"/>
      <c r="HLQ87" s="1"/>
      <c r="HLR87" s="1"/>
      <c r="HLS87" s="1"/>
      <c r="HLT87" s="1"/>
      <c r="HLU87" s="1"/>
      <c r="HLV87" s="1"/>
      <c r="HLW87" s="1"/>
      <c r="HLX87" s="1"/>
      <c r="HLY87" s="1"/>
      <c r="HLZ87" s="1"/>
      <c r="HMA87" s="1"/>
      <c r="HMB87" s="1"/>
      <c r="HMC87" s="1"/>
      <c r="HMD87" s="1"/>
      <c r="HME87" s="1"/>
      <c r="HMF87" s="1"/>
      <c r="HMG87" s="1"/>
      <c r="HMH87" s="1"/>
      <c r="HMI87" s="1"/>
      <c r="HMJ87" s="1"/>
      <c r="HMK87" s="1"/>
      <c r="HML87" s="1"/>
      <c r="HMM87" s="1"/>
      <c r="HMN87" s="1"/>
      <c r="HMO87" s="1"/>
      <c r="HMP87" s="1"/>
      <c r="HMQ87" s="1"/>
      <c r="HMR87" s="1"/>
      <c r="HMS87" s="1"/>
      <c r="HMT87" s="1"/>
      <c r="HMU87" s="1"/>
      <c r="HMV87" s="1"/>
      <c r="HMW87" s="1"/>
      <c r="HMX87" s="1"/>
      <c r="HMY87" s="1"/>
      <c r="HMZ87" s="1"/>
      <c r="HNA87" s="1"/>
      <c r="HNB87" s="1"/>
      <c r="HNC87" s="1"/>
      <c r="HND87" s="1"/>
      <c r="HNE87" s="1"/>
      <c r="HNF87" s="1"/>
      <c r="HNG87" s="1"/>
      <c r="HNH87" s="1"/>
      <c r="HNI87" s="1"/>
      <c r="HNJ87" s="1"/>
      <c r="HNK87" s="1"/>
      <c r="HNL87" s="1"/>
      <c r="HNM87" s="1"/>
      <c r="HNN87" s="1"/>
      <c r="HNO87" s="1"/>
      <c r="HNP87" s="1"/>
      <c r="HNQ87" s="1"/>
      <c r="HNR87" s="1"/>
      <c r="HNS87" s="1"/>
      <c r="HNT87" s="1"/>
      <c r="HNU87" s="1"/>
      <c r="HNV87" s="1"/>
      <c r="HNW87" s="1"/>
      <c r="HNX87" s="1"/>
      <c r="HNY87" s="1"/>
      <c r="HNZ87" s="1"/>
      <c r="HOA87" s="1"/>
      <c r="HOB87" s="1"/>
      <c r="HOC87" s="1"/>
      <c r="HOD87" s="1"/>
      <c r="HOE87" s="1"/>
      <c r="HOF87" s="1"/>
      <c r="HOG87" s="1"/>
      <c r="HOH87" s="1"/>
      <c r="HOI87" s="1"/>
      <c r="HOJ87" s="1"/>
      <c r="HOK87" s="1"/>
      <c r="HOL87" s="1"/>
      <c r="HOM87" s="1"/>
      <c r="HON87" s="1"/>
      <c r="HOO87" s="1"/>
      <c r="HOP87" s="1"/>
      <c r="HOQ87" s="1"/>
      <c r="HOR87" s="1"/>
      <c r="HOS87" s="1"/>
      <c r="HOT87" s="1"/>
      <c r="HOU87" s="1"/>
      <c r="HOV87" s="1"/>
      <c r="HOW87" s="1"/>
      <c r="HOX87" s="1"/>
      <c r="HOY87" s="1"/>
      <c r="HOZ87" s="1"/>
      <c r="HPA87" s="1"/>
      <c r="HPB87" s="1"/>
      <c r="HPC87" s="1"/>
      <c r="HPD87" s="1"/>
      <c r="HPE87" s="1"/>
      <c r="HPF87" s="1"/>
      <c r="HPG87" s="1"/>
      <c r="HPH87" s="1"/>
      <c r="HPI87" s="1"/>
      <c r="HPJ87" s="1"/>
      <c r="HPK87" s="1"/>
      <c r="HPL87" s="1"/>
      <c r="HPM87" s="1"/>
      <c r="HPN87" s="1"/>
      <c r="HPO87" s="1"/>
      <c r="HPP87" s="1"/>
      <c r="HPQ87" s="1"/>
      <c r="HPR87" s="1"/>
      <c r="HPS87" s="1"/>
      <c r="HPT87" s="1"/>
      <c r="HPU87" s="1"/>
      <c r="HPV87" s="1"/>
      <c r="HPW87" s="1"/>
      <c r="HPX87" s="1"/>
      <c r="HPY87" s="1"/>
      <c r="HPZ87" s="1"/>
      <c r="HQA87" s="1"/>
      <c r="HQB87" s="1"/>
      <c r="HQC87" s="1"/>
      <c r="HQD87" s="1"/>
      <c r="HQE87" s="1"/>
      <c r="HQF87" s="1"/>
      <c r="HQG87" s="1"/>
      <c r="HQH87" s="1"/>
      <c r="HQI87" s="1"/>
      <c r="HQJ87" s="1"/>
      <c r="HQK87" s="1"/>
      <c r="HQL87" s="1"/>
      <c r="HQM87" s="1"/>
      <c r="HQN87" s="1"/>
      <c r="HQO87" s="1"/>
      <c r="HQP87" s="1"/>
      <c r="HQQ87" s="1"/>
      <c r="HQR87" s="1"/>
      <c r="HQS87" s="1"/>
      <c r="HQT87" s="1"/>
      <c r="HQU87" s="1"/>
      <c r="HQV87" s="1"/>
      <c r="HQW87" s="1"/>
      <c r="HQX87" s="1"/>
      <c r="HQY87" s="1"/>
      <c r="HQZ87" s="1"/>
      <c r="HRA87" s="1"/>
      <c r="HRB87" s="1"/>
      <c r="HRC87" s="1"/>
      <c r="HRD87" s="1"/>
      <c r="HRE87" s="1"/>
      <c r="HRF87" s="1"/>
      <c r="HRG87" s="1"/>
      <c r="HRH87" s="1"/>
      <c r="HRI87" s="1"/>
      <c r="HRJ87" s="1"/>
      <c r="HRK87" s="1"/>
      <c r="HRL87" s="1"/>
      <c r="HRM87" s="1"/>
      <c r="HRN87" s="1"/>
      <c r="HRO87" s="1"/>
      <c r="HRP87" s="1"/>
      <c r="HRQ87" s="1"/>
      <c r="HRR87" s="1"/>
      <c r="HRS87" s="1"/>
      <c r="HRT87" s="1"/>
      <c r="HRU87" s="1"/>
      <c r="HRV87" s="1"/>
      <c r="HRW87" s="1"/>
      <c r="HRX87" s="1"/>
      <c r="HRY87" s="1"/>
      <c r="HRZ87" s="1"/>
      <c r="HSA87" s="1"/>
      <c r="HSB87" s="1"/>
      <c r="HSC87" s="1"/>
      <c r="HSD87" s="1"/>
      <c r="HSE87" s="1"/>
      <c r="HSF87" s="1"/>
      <c r="HSG87" s="1"/>
      <c r="HSH87" s="1"/>
      <c r="HSI87" s="1"/>
      <c r="HSJ87" s="1"/>
      <c r="HSK87" s="1"/>
      <c r="HSL87" s="1"/>
      <c r="HSM87" s="1"/>
      <c r="HSN87" s="1"/>
      <c r="HSO87" s="1"/>
      <c r="HSP87" s="1"/>
      <c r="HSQ87" s="1"/>
      <c r="HSR87" s="1"/>
      <c r="HSS87" s="1"/>
      <c r="HST87" s="1"/>
      <c r="HSU87" s="1"/>
      <c r="HSV87" s="1"/>
      <c r="HSW87" s="1"/>
      <c r="HSX87" s="1"/>
      <c r="HSY87" s="1"/>
      <c r="HSZ87" s="1"/>
      <c r="HTA87" s="1"/>
      <c r="HTB87" s="1"/>
      <c r="HTC87" s="1"/>
      <c r="HTD87" s="1"/>
      <c r="HTE87" s="1"/>
      <c r="HTF87" s="1"/>
      <c r="HTG87" s="1"/>
      <c r="HTH87" s="1"/>
      <c r="HTI87" s="1"/>
      <c r="HTJ87" s="1"/>
      <c r="HTK87" s="1"/>
      <c r="HTL87" s="1"/>
      <c r="HTM87" s="1"/>
      <c r="HTN87" s="1"/>
      <c r="HTO87" s="1"/>
      <c r="HTP87" s="1"/>
      <c r="HTQ87" s="1"/>
      <c r="HTR87" s="1"/>
      <c r="HTS87" s="1"/>
      <c r="HTT87" s="1"/>
      <c r="HTU87" s="1"/>
      <c r="HTV87" s="1"/>
      <c r="HTW87" s="1"/>
      <c r="HTX87" s="1"/>
      <c r="HTY87" s="1"/>
      <c r="HTZ87" s="1"/>
      <c r="HUA87" s="1"/>
      <c r="HUB87" s="1"/>
      <c r="HUC87" s="1"/>
      <c r="HUD87" s="1"/>
      <c r="HUE87" s="1"/>
      <c r="HUF87" s="1"/>
      <c r="HUG87" s="1"/>
      <c r="HUH87" s="1"/>
      <c r="HUI87" s="1"/>
      <c r="HUJ87" s="1"/>
      <c r="HUK87" s="1"/>
      <c r="HUL87" s="1"/>
      <c r="HUM87" s="1"/>
      <c r="HUN87" s="1"/>
      <c r="HUO87" s="1"/>
      <c r="HUP87" s="1"/>
      <c r="HUQ87" s="1"/>
      <c r="HUR87" s="1"/>
      <c r="HUS87" s="1"/>
      <c r="HUT87" s="1"/>
      <c r="HUU87" s="1"/>
      <c r="HUV87" s="1"/>
      <c r="HUW87" s="1"/>
      <c r="HUX87" s="1"/>
      <c r="HUY87" s="1"/>
      <c r="HUZ87" s="1"/>
      <c r="HVA87" s="1"/>
      <c r="HVB87" s="1"/>
      <c r="HVC87" s="1"/>
      <c r="HVD87" s="1"/>
      <c r="HVE87" s="1"/>
      <c r="HVF87" s="1"/>
      <c r="HVG87" s="1"/>
      <c r="HVH87" s="1"/>
      <c r="HVI87" s="1"/>
      <c r="HVJ87" s="1"/>
      <c r="HVK87" s="1"/>
      <c r="HVL87" s="1"/>
      <c r="HVM87" s="1"/>
      <c r="HVN87" s="1"/>
      <c r="HVO87" s="1"/>
      <c r="HVP87" s="1"/>
      <c r="HVQ87" s="1"/>
      <c r="HVR87" s="1"/>
      <c r="HVS87" s="1"/>
      <c r="HVT87" s="1"/>
      <c r="HVU87" s="1"/>
      <c r="HVV87" s="1"/>
      <c r="HVW87" s="1"/>
      <c r="HVX87" s="1"/>
      <c r="HVY87" s="1"/>
      <c r="HVZ87" s="1"/>
      <c r="HWA87" s="1"/>
      <c r="HWB87" s="1"/>
      <c r="HWC87" s="1"/>
      <c r="HWD87" s="1"/>
      <c r="HWE87" s="1"/>
      <c r="HWF87" s="1"/>
      <c r="HWG87" s="1"/>
      <c r="HWH87" s="1"/>
      <c r="HWI87" s="1"/>
      <c r="HWJ87" s="1"/>
      <c r="HWK87" s="1"/>
      <c r="HWL87" s="1"/>
      <c r="HWM87" s="1"/>
      <c r="HWN87" s="1"/>
      <c r="HWO87" s="1"/>
      <c r="HWP87" s="1"/>
      <c r="HWQ87" s="1"/>
      <c r="HWR87" s="1"/>
      <c r="HWS87" s="1"/>
      <c r="HWT87" s="1"/>
      <c r="HWU87" s="1"/>
      <c r="HWV87" s="1"/>
      <c r="HWW87" s="1"/>
      <c r="HWX87" s="1"/>
      <c r="HWY87" s="1"/>
      <c r="HWZ87" s="1"/>
      <c r="HXA87" s="1"/>
      <c r="HXB87" s="1"/>
    </row>
    <row r="88" spans="1:6034" s="16" customFormat="1">
      <c r="A88" s="14"/>
      <c r="B88" s="15"/>
      <c r="C88" s="1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  <c r="AMK88" s="1"/>
      <c r="AML88" s="1"/>
      <c r="AMM88" s="1"/>
      <c r="AMN88" s="1"/>
      <c r="AMO88" s="1"/>
      <c r="AMP88" s="1"/>
      <c r="AMQ88" s="1"/>
      <c r="AMR88" s="1"/>
      <c r="AMS88" s="1"/>
      <c r="AMT88" s="1"/>
      <c r="AMU88" s="1"/>
      <c r="AMV88" s="1"/>
      <c r="AMW88" s="1"/>
      <c r="AMX88" s="1"/>
      <c r="AMY88" s="1"/>
      <c r="AMZ88" s="1"/>
      <c r="ANA88" s="1"/>
      <c r="ANB88" s="1"/>
      <c r="ANC88" s="1"/>
      <c r="AND88" s="1"/>
      <c r="ANE88" s="1"/>
      <c r="ANF88" s="1"/>
      <c r="ANG88" s="1"/>
      <c r="ANH88" s="1"/>
      <c r="ANI88" s="1"/>
      <c r="ANJ88" s="1"/>
      <c r="ANK88" s="1"/>
      <c r="ANL88" s="1"/>
      <c r="ANM88" s="1"/>
      <c r="ANN88" s="1"/>
      <c r="ANO88" s="1"/>
      <c r="ANP88" s="1"/>
      <c r="ANQ88" s="1"/>
      <c r="ANR88" s="1"/>
      <c r="ANS88" s="1"/>
      <c r="ANT88" s="1"/>
      <c r="ANU88" s="1"/>
      <c r="ANV88" s="1"/>
      <c r="ANW88" s="1"/>
      <c r="ANX88" s="1"/>
      <c r="ANY88" s="1"/>
      <c r="ANZ88" s="1"/>
      <c r="AOA88" s="1"/>
      <c r="AOB88" s="1"/>
      <c r="AOC88" s="1"/>
      <c r="AOD88" s="1"/>
      <c r="AOE88" s="1"/>
      <c r="AOF88" s="1"/>
      <c r="AOG88" s="1"/>
      <c r="AOH88" s="1"/>
      <c r="AOI88" s="1"/>
      <c r="AOJ88" s="1"/>
      <c r="AOK88" s="1"/>
      <c r="AOL88" s="1"/>
      <c r="AOM88" s="1"/>
      <c r="AON88" s="1"/>
      <c r="AOO88" s="1"/>
      <c r="AOP88" s="1"/>
      <c r="AOQ88" s="1"/>
      <c r="AOR88" s="1"/>
      <c r="AOS88" s="1"/>
      <c r="AOT88" s="1"/>
      <c r="AOU88" s="1"/>
      <c r="AOV88" s="1"/>
      <c r="AOW88" s="1"/>
      <c r="AOX88" s="1"/>
      <c r="AOY88" s="1"/>
      <c r="AOZ88" s="1"/>
      <c r="APA88" s="1"/>
      <c r="APB88" s="1"/>
      <c r="APC88" s="1"/>
      <c r="APD88" s="1"/>
      <c r="APE88" s="1"/>
      <c r="APF88" s="1"/>
      <c r="APG88" s="1"/>
      <c r="APH88" s="1"/>
      <c r="API88" s="1"/>
      <c r="APJ88" s="1"/>
      <c r="APK88" s="1"/>
      <c r="APL88" s="1"/>
      <c r="APM88" s="1"/>
      <c r="APN88" s="1"/>
      <c r="APO88" s="1"/>
      <c r="APP88" s="1"/>
      <c r="APQ88" s="1"/>
      <c r="APR88" s="1"/>
      <c r="APS88" s="1"/>
      <c r="APT88" s="1"/>
      <c r="APU88" s="1"/>
      <c r="APV88" s="1"/>
      <c r="APW88" s="1"/>
      <c r="APX88" s="1"/>
      <c r="APY88" s="1"/>
      <c r="APZ88" s="1"/>
      <c r="AQA88" s="1"/>
      <c r="AQB88" s="1"/>
      <c r="AQC88" s="1"/>
      <c r="AQD88" s="1"/>
      <c r="AQE88" s="1"/>
      <c r="AQF88" s="1"/>
      <c r="AQG88" s="1"/>
      <c r="AQH88" s="1"/>
      <c r="AQI88" s="1"/>
      <c r="AQJ88" s="1"/>
      <c r="AQK88" s="1"/>
      <c r="AQL88" s="1"/>
      <c r="AQM88" s="1"/>
      <c r="AQN88" s="1"/>
      <c r="AQO88" s="1"/>
      <c r="AQP88" s="1"/>
      <c r="AQQ88" s="1"/>
      <c r="AQR88" s="1"/>
      <c r="AQS88" s="1"/>
      <c r="AQT88" s="1"/>
      <c r="AQU88" s="1"/>
      <c r="AQV88" s="1"/>
      <c r="AQW88" s="1"/>
      <c r="AQX88" s="1"/>
      <c r="AQY88" s="1"/>
      <c r="AQZ88" s="1"/>
      <c r="ARA88" s="1"/>
      <c r="ARB88" s="1"/>
      <c r="ARC88" s="1"/>
      <c r="ARD88" s="1"/>
      <c r="ARE88" s="1"/>
      <c r="ARF88" s="1"/>
      <c r="ARG88" s="1"/>
      <c r="ARH88" s="1"/>
      <c r="ARI88" s="1"/>
      <c r="ARJ88" s="1"/>
      <c r="ARK88" s="1"/>
      <c r="ARL88" s="1"/>
      <c r="ARM88" s="1"/>
      <c r="ARN88" s="1"/>
      <c r="ARO88" s="1"/>
      <c r="ARP88" s="1"/>
      <c r="ARQ88" s="1"/>
      <c r="ARR88" s="1"/>
      <c r="ARS88" s="1"/>
      <c r="ART88" s="1"/>
      <c r="ARU88" s="1"/>
      <c r="ARV88" s="1"/>
      <c r="ARW88" s="1"/>
      <c r="ARX88" s="1"/>
      <c r="ARY88" s="1"/>
      <c r="ARZ88" s="1"/>
      <c r="ASA88" s="1"/>
      <c r="ASB88" s="1"/>
      <c r="ASC88" s="1"/>
      <c r="ASD88" s="1"/>
      <c r="ASE88" s="1"/>
      <c r="ASF88" s="1"/>
      <c r="ASG88" s="1"/>
      <c r="ASH88" s="1"/>
      <c r="ASI88" s="1"/>
      <c r="ASJ88" s="1"/>
      <c r="ASK88" s="1"/>
      <c r="ASL88" s="1"/>
      <c r="ASM88" s="1"/>
      <c r="ASN88" s="1"/>
      <c r="ASO88" s="1"/>
      <c r="ASP88" s="1"/>
      <c r="ASQ88" s="1"/>
      <c r="ASR88" s="1"/>
      <c r="ASS88" s="1"/>
      <c r="AST88" s="1"/>
      <c r="ASU88" s="1"/>
      <c r="ASV88" s="1"/>
      <c r="ASW88" s="1"/>
      <c r="ASX88" s="1"/>
      <c r="ASY88" s="1"/>
      <c r="ASZ88" s="1"/>
      <c r="ATA88" s="1"/>
      <c r="ATB88" s="1"/>
      <c r="ATC88" s="1"/>
      <c r="ATD88" s="1"/>
      <c r="ATE88" s="1"/>
      <c r="ATF88" s="1"/>
      <c r="ATG88" s="1"/>
      <c r="ATH88" s="1"/>
      <c r="ATI88" s="1"/>
      <c r="ATJ88" s="1"/>
      <c r="ATK88" s="1"/>
      <c r="ATL88" s="1"/>
      <c r="ATM88" s="1"/>
      <c r="ATN88" s="1"/>
      <c r="ATO88" s="1"/>
      <c r="ATP88" s="1"/>
      <c r="ATQ88" s="1"/>
      <c r="ATR88" s="1"/>
      <c r="ATS88" s="1"/>
      <c r="ATT88" s="1"/>
      <c r="ATU88" s="1"/>
      <c r="ATV88" s="1"/>
      <c r="ATW88" s="1"/>
      <c r="ATX88" s="1"/>
      <c r="ATY88" s="1"/>
      <c r="ATZ88" s="1"/>
      <c r="AUA88" s="1"/>
      <c r="AUB88" s="1"/>
      <c r="AUC88" s="1"/>
      <c r="AUD88" s="1"/>
      <c r="AUE88" s="1"/>
      <c r="AUF88" s="1"/>
      <c r="AUG88" s="1"/>
      <c r="AUH88" s="1"/>
      <c r="AUI88" s="1"/>
      <c r="AUJ88" s="1"/>
      <c r="AUK88" s="1"/>
      <c r="AUL88" s="1"/>
      <c r="AUM88" s="1"/>
      <c r="AUN88" s="1"/>
      <c r="AUO88" s="1"/>
      <c r="AUP88" s="1"/>
      <c r="AUQ88" s="1"/>
      <c r="AUR88" s="1"/>
      <c r="AUS88" s="1"/>
      <c r="AUT88" s="1"/>
      <c r="AUU88" s="1"/>
      <c r="AUV88" s="1"/>
      <c r="AUW88" s="1"/>
      <c r="AUX88" s="1"/>
      <c r="AUY88" s="1"/>
      <c r="AUZ88" s="1"/>
      <c r="AVA88" s="1"/>
      <c r="AVB88" s="1"/>
      <c r="AVC88" s="1"/>
      <c r="AVD88" s="1"/>
      <c r="AVE88" s="1"/>
      <c r="AVF88" s="1"/>
      <c r="AVG88" s="1"/>
      <c r="AVH88" s="1"/>
      <c r="AVI88" s="1"/>
      <c r="AVJ88" s="1"/>
      <c r="AVK88" s="1"/>
      <c r="AVL88" s="1"/>
      <c r="AVM88" s="1"/>
      <c r="AVN88" s="1"/>
      <c r="AVO88" s="1"/>
      <c r="AVP88" s="1"/>
      <c r="AVQ88" s="1"/>
      <c r="AVR88" s="1"/>
      <c r="AVS88" s="1"/>
      <c r="AVT88" s="1"/>
      <c r="AVU88" s="1"/>
      <c r="AVV88" s="1"/>
      <c r="AVW88" s="1"/>
      <c r="AVX88" s="1"/>
      <c r="AVY88" s="1"/>
      <c r="AVZ88" s="1"/>
      <c r="AWA88" s="1"/>
      <c r="AWB88" s="1"/>
      <c r="AWC88" s="1"/>
      <c r="AWD88" s="1"/>
      <c r="AWE88" s="1"/>
      <c r="AWF88" s="1"/>
      <c r="AWG88" s="1"/>
      <c r="AWH88" s="1"/>
      <c r="AWI88" s="1"/>
      <c r="AWJ88" s="1"/>
      <c r="AWK88" s="1"/>
      <c r="AWL88" s="1"/>
      <c r="AWM88" s="1"/>
      <c r="AWN88" s="1"/>
      <c r="AWO88" s="1"/>
      <c r="AWP88" s="1"/>
      <c r="AWQ88" s="1"/>
      <c r="AWR88" s="1"/>
      <c r="AWS88" s="1"/>
      <c r="AWT88" s="1"/>
      <c r="AWU88" s="1"/>
      <c r="AWV88" s="1"/>
      <c r="AWW88" s="1"/>
      <c r="AWX88" s="1"/>
      <c r="AWY88" s="1"/>
      <c r="AWZ88" s="1"/>
      <c r="AXA88" s="1"/>
      <c r="AXB88" s="1"/>
      <c r="AXC88" s="1"/>
      <c r="AXD88" s="1"/>
      <c r="AXE88" s="1"/>
      <c r="AXF88" s="1"/>
      <c r="AXG88" s="1"/>
      <c r="AXH88" s="1"/>
      <c r="AXI88" s="1"/>
      <c r="AXJ88" s="1"/>
      <c r="AXK88" s="1"/>
      <c r="AXL88" s="1"/>
      <c r="AXM88" s="1"/>
      <c r="AXN88" s="1"/>
      <c r="AXO88" s="1"/>
      <c r="AXP88" s="1"/>
      <c r="AXQ88" s="1"/>
      <c r="AXR88" s="1"/>
      <c r="AXS88" s="1"/>
      <c r="AXT88" s="1"/>
      <c r="AXU88" s="1"/>
      <c r="AXV88" s="1"/>
      <c r="AXW88" s="1"/>
      <c r="AXX88" s="1"/>
      <c r="AXY88" s="1"/>
      <c r="AXZ88" s="1"/>
      <c r="AYA88" s="1"/>
      <c r="AYB88" s="1"/>
      <c r="AYC88" s="1"/>
      <c r="AYD88" s="1"/>
      <c r="AYE88" s="1"/>
      <c r="AYF88" s="1"/>
      <c r="AYG88" s="1"/>
      <c r="AYH88" s="1"/>
      <c r="AYI88" s="1"/>
      <c r="AYJ88" s="1"/>
      <c r="AYK88" s="1"/>
      <c r="AYL88" s="1"/>
      <c r="AYM88" s="1"/>
      <c r="AYN88" s="1"/>
      <c r="AYO88" s="1"/>
      <c r="AYP88" s="1"/>
      <c r="AYQ88" s="1"/>
      <c r="AYR88" s="1"/>
      <c r="AYS88" s="1"/>
      <c r="AYT88" s="1"/>
      <c r="AYU88" s="1"/>
      <c r="AYV88" s="1"/>
      <c r="AYW88" s="1"/>
      <c r="AYX88" s="1"/>
      <c r="AYY88" s="1"/>
      <c r="AYZ88" s="1"/>
      <c r="AZA88" s="1"/>
      <c r="AZB88" s="1"/>
      <c r="AZC88" s="1"/>
      <c r="AZD88" s="1"/>
      <c r="AZE88" s="1"/>
      <c r="AZF88" s="1"/>
      <c r="AZG88" s="1"/>
      <c r="AZH88" s="1"/>
      <c r="AZI88" s="1"/>
      <c r="AZJ88" s="1"/>
      <c r="AZK88" s="1"/>
      <c r="AZL88" s="1"/>
      <c r="AZM88" s="1"/>
      <c r="AZN88" s="1"/>
      <c r="AZO88" s="1"/>
      <c r="AZP88" s="1"/>
      <c r="AZQ88" s="1"/>
      <c r="AZR88" s="1"/>
      <c r="AZS88" s="1"/>
      <c r="AZT88" s="1"/>
      <c r="AZU88" s="1"/>
      <c r="AZV88" s="1"/>
      <c r="AZW88" s="1"/>
      <c r="AZX88" s="1"/>
      <c r="AZY88" s="1"/>
      <c r="AZZ88" s="1"/>
      <c r="BAA88" s="1"/>
      <c r="BAB88" s="1"/>
      <c r="BAC88" s="1"/>
      <c r="BAD88" s="1"/>
      <c r="BAE88" s="1"/>
      <c r="BAF88" s="1"/>
      <c r="BAG88" s="1"/>
      <c r="BAH88" s="1"/>
      <c r="BAI88" s="1"/>
      <c r="BAJ88" s="1"/>
      <c r="BAK88" s="1"/>
      <c r="BAL88" s="1"/>
      <c r="BAM88" s="1"/>
      <c r="BAN88" s="1"/>
      <c r="BAO88" s="1"/>
      <c r="BAP88" s="1"/>
      <c r="BAQ88" s="1"/>
      <c r="BAR88" s="1"/>
      <c r="BAS88" s="1"/>
      <c r="BAT88" s="1"/>
      <c r="BAU88" s="1"/>
      <c r="BAV88" s="1"/>
      <c r="BAW88" s="1"/>
      <c r="BAX88" s="1"/>
      <c r="BAY88" s="1"/>
      <c r="BAZ88" s="1"/>
      <c r="BBA88" s="1"/>
      <c r="BBB88" s="1"/>
      <c r="BBC88" s="1"/>
      <c r="BBD88" s="1"/>
      <c r="BBE88" s="1"/>
      <c r="BBF88" s="1"/>
      <c r="BBG88" s="1"/>
      <c r="BBH88" s="1"/>
      <c r="BBI88" s="1"/>
      <c r="BBJ88" s="1"/>
      <c r="BBK88" s="1"/>
      <c r="BBL88" s="1"/>
      <c r="BBM88" s="1"/>
      <c r="BBN88" s="1"/>
      <c r="BBO88" s="1"/>
      <c r="BBP88" s="1"/>
      <c r="BBQ88" s="1"/>
      <c r="BBR88" s="1"/>
      <c r="BBS88" s="1"/>
      <c r="BBT88" s="1"/>
      <c r="BBU88" s="1"/>
      <c r="BBV88" s="1"/>
      <c r="BBW88" s="1"/>
      <c r="BBX88" s="1"/>
      <c r="BBY88" s="1"/>
      <c r="BBZ88" s="1"/>
      <c r="BCA88" s="1"/>
      <c r="BCB88" s="1"/>
      <c r="BCC88" s="1"/>
      <c r="BCD88" s="1"/>
      <c r="BCE88" s="1"/>
      <c r="BCF88" s="1"/>
      <c r="BCG88" s="1"/>
      <c r="BCH88" s="1"/>
      <c r="BCI88" s="1"/>
      <c r="BCJ88" s="1"/>
      <c r="BCK88" s="1"/>
      <c r="BCL88" s="1"/>
      <c r="BCM88" s="1"/>
      <c r="BCN88" s="1"/>
      <c r="BCO88" s="1"/>
      <c r="BCP88" s="1"/>
      <c r="BCQ88" s="1"/>
      <c r="BCR88" s="1"/>
      <c r="BCS88" s="1"/>
      <c r="BCT88" s="1"/>
      <c r="BCU88" s="1"/>
      <c r="BCV88" s="1"/>
      <c r="BCW88" s="1"/>
      <c r="BCX88" s="1"/>
      <c r="BCY88" s="1"/>
      <c r="BCZ88" s="1"/>
      <c r="BDA88" s="1"/>
      <c r="BDB88" s="1"/>
      <c r="BDC88" s="1"/>
      <c r="BDD88" s="1"/>
      <c r="BDE88" s="1"/>
      <c r="BDF88" s="1"/>
      <c r="BDG88" s="1"/>
      <c r="BDH88" s="1"/>
      <c r="BDI88" s="1"/>
      <c r="BDJ88" s="1"/>
      <c r="BDK88" s="1"/>
      <c r="BDL88" s="1"/>
      <c r="BDM88" s="1"/>
      <c r="BDN88" s="1"/>
      <c r="BDO88" s="1"/>
      <c r="BDP88" s="1"/>
      <c r="BDQ88" s="1"/>
      <c r="BDR88" s="1"/>
      <c r="BDS88" s="1"/>
      <c r="BDT88" s="1"/>
      <c r="BDU88" s="1"/>
      <c r="BDV88" s="1"/>
      <c r="BDW88" s="1"/>
      <c r="BDX88" s="1"/>
      <c r="BDY88" s="1"/>
      <c r="BDZ88" s="1"/>
      <c r="BEA88" s="1"/>
      <c r="BEB88" s="1"/>
      <c r="BEC88" s="1"/>
      <c r="BED88" s="1"/>
      <c r="BEE88" s="1"/>
      <c r="BEF88" s="1"/>
      <c r="BEG88" s="1"/>
      <c r="BEH88" s="1"/>
      <c r="BEI88" s="1"/>
      <c r="BEJ88" s="1"/>
      <c r="BEK88" s="1"/>
      <c r="BEL88" s="1"/>
      <c r="BEM88" s="1"/>
      <c r="BEN88" s="1"/>
      <c r="BEO88" s="1"/>
      <c r="BEP88" s="1"/>
      <c r="BEQ88" s="1"/>
      <c r="BER88" s="1"/>
      <c r="BES88" s="1"/>
      <c r="BET88" s="1"/>
      <c r="BEU88" s="1"/>
      <c r="BEV88" s="1"/>
      <c r="BEW88" s="1"/>
      <c r="BEX88" s="1"/>
      <c r="BEY88" s="1"/>
      <c r="BEZ88" s="1"/>
      <c r="BFA88" s="1"/>
      <c r="BFB88" s="1"/>
      <c r="BFC88" s="1"/>
      <c r="BFD88" s="1"/>
      <c r="BFE88" s="1"/>
      <c r="BFF88" s="1"/>
      <c r="BFG88" s="1"/>
      <c r="BFH88" s="1"/>
      <c r="BFI88" s="1"/>
      <c r="BFJ88" s="1"/>
      <c r="BFK88" s="1"/>
      <c r="BFL88" s="1"/>
      <c r="BFM88" s="1"/>
      <c r="BFN88" s="1"/>
      <c r="BFO88" s="1"/>
      <c r="BFP88" s="1"/>
      <c r="BFQ88" s="1"/>
      <c r="BFR88" s="1"/>
      <c r="BFS88" s="1"/>
      <c r="BFT88" s="1"/>
      <c r="BFU88" s="1"/>
      <c r="BFV88" s="1"/>
      <c r="BFW88" s="1"/>
      <c r="BFX88" s="1"/>
      <c r="BFY88" s="1"/>
      <c r="BFZ88" s="1"/>
      <c r="BGA88" s="1"/>
      <c r="BGB88" s="1"/>
      <c r="BGC88" s="1"/>
      <c r="BGD88" s="1"/>
      <c r="BGE88" s="1"/>
      <c r="BGF88" s="1"/>
      <c r="BGG88" s="1"/>
      <c r="BGH88" s="1"/>
      <c r="BGI88" s="1"/>
      <c r="BGJ88" s="1"/>
      <c r="BGK88" s="1"/>
      <c r="BGL88" s="1"/>
      <c r="BGM88" s="1"/>
      <c r="BGN88" s="1"/>
      <c r="BGO88" s="1"/>
      <c r="BGP88" s="1"/>
      <c r="BGQ88" s="1"/>
      <c r="BGR88" s="1"/>
      <c r="BGS88" s="1"/>
      <c r="BGT88" s="1"/>
      <c r="BGU88" s="1"/>
      <c r="BGV88" s="1"/>
      <c r="BGW88" s="1"/>
      <c r="BGX88" s="1"/>
      <c r="BGY88" s="1"/>
      <c r="BGZ88" s="1"/>
      <c r="BHA88" s="1"/>
      <c r="BHB88" s="1"/>
      <c r="BHC88" s="1"/>
      <c r="BHD88" s="1"/>
      <c r="BHE88" s="1"/>
      <c r="BHF88" s="1"/>
      <c r="BHG88" s="1"/>
      <c r="BHH88" s="1"/>
      <c r="BHI88" s="1"/>
      <c r="BHJ88" s="1"/>
      <c r="BHK88" s="1"/>
      <c r="BHL88" s="1"/>
      <c r="BHM88" s="1"/>
      <c r="BHN88" s="1"/>
      <c r="BHO88" s="1"/>
      <c r="BHP88" s="1"/>
      <c r="BHQ88" s="1"/>
      <c r="BHR88" s="1"/>
      <c r="BHS88" s="1"/>
      <c r="BHT88" s="1"/>
      <c r="BHU88" s="1"/>
      <c r="BHV88" s="1"/>
      <c r="BHW88" s="1"/>
      <c r="BHX88" s="1"/>
      <c r="BHY88" s="1"/>
      <c r="BHZ88" s="1"/>
      <c r="BIA88" s="1"/>
      <c r="BIB88" s="1"/>
      <c r="BIC88" s="1"/>
      <c r="BID88" s="1"/>
      <c r="BIE88" s="1"/>
      <c r="BIF88" s="1"/>
      <c r="BIG88" s="1"/>
      <c r="BIH88" s="1"/>
      <c r="BII88" s="1"/>
      <c r="BIJ88" s="1"/>
      <c r="BIK88" s="1"/>
      <c r="BIL88" s="1"/>
      <c r="BIM88" s="1"/>
      <c r="BIN88" s="1"/>
      <c r="BIO88" s="1"/>
      <c r="BIP88" s="1"/>
      <c r="BIQ88" s="1"/>
      <c r="BIR88" s="1"/>
      <c r="BIS88" s="1"/>
      <c r="BIT88" s="1"/>
      <c r="BIU88" s="1"/>
      <c r="BIV88" s="1"/>
      <c r="BIW88" s="1"/>
      <c r="BIX88" s="1"/>
      <c r="BIY88" s="1"/>
      <c r="BIZ88" s="1"/>
      <c r="BJA88" s="1"/>
      <c r="BJB88" s="1"/>
      <c r="BJC88" s="1"/>
      <c r="BJD88" s="1"/>
      <c r="BJE88" s="1"/>
      <c r="BJF88" s="1"/>
      <c r="BJG88" s="1"/>
      <c r="BJH88" s="1"/>
      <c r="BJI88" s="1"/>
      <c r="BJJ88" s="1"/>
      <c r="BJK88" s="1"/>
      <c r="BJL88" s="1"/>
      <c r="BJM88" s="1"/>
      <c r="BJN88" s="1"/>
      <c r="BJO88" s="1"/>
      <c r="BJP88" s="1"/>
      <c r="BJQ88" s="1"/>
      <c r="BJR88" s="1"/>
      <c r="BJS88" s="1"/>
      <c r="BJT88" s="1"/>
      <c r="BJU88" s="1"/>
      <c r="BJV88" s="1"/>
      <c r="BJW88" s="1"/>
      <c r="BJX88" s="1"/>
      <c r="BJY88" s="1"/>
      <c r="BJZ88" s="1"/>
      <c r="BKA88" s="1"/>
      <c r="BKB88" s="1"/>
      <c r="BKC88" s="1"/>
      <c r="BKD88" s="1"/>
      <c r="BKE88" s="1"/>
      <c r="BKF88" s="1"/>
      <c r="BKG88" s="1"/>
      <c r="BKH88" s="1"/>
      <c r="BKI88" s="1"/>
      <c r="BKJ88" s="1"/>
      <c r="BKK88" s="1"/>
      <c r="BKL88" s="1"/>
      <c r="BKM88" s="1"/>
      <c r="BKN88" s="1"/>
      <c r="BKO88" s="1"/>
      <c r="BKP88" s="1"/>
      <c r="BKQ88" s="1"/>
      <c r="BKR88" s="1"/>
      <c r="BKS88" s="1"/>
      <c r="BKT88" s="1"/>
      <c r="BKU88" s="1"/>
      <c r="BKV88" s="1"/>
      <c r="BKW88" s="1"/>
      <c r="BKX88" s="1"/>
      <c r="BKY88" s="1"/>
      <c r="BKZ88" s="1"/>
      <c r="BLA88" s="1"/>
      <c r="BLB88" s="1"/>
      <c r="BLC88" s="1"/>
      <c r="BLD88" s="1"/>
      <c r="BLE88" s="1"/>
      <c r="BLF88" s="1"/>
      <c r="BLG88" s="1"/>
      <c r="BLH88" s="1"/>
      <c r="BLI88" s="1"/>
      <c r="BLJ88" s="1"/>
      <c r="BLK88" s="1"/>
      <c r="BLL88" s="1"/>
      <c r="BLM88" s="1"/>
      <c r="BLN88" s="1"/>
      <c r="BLO88" s="1"/>
      <c r="BLP88" s="1"/>
      <c r="BLQ88" s="1"/>
      <c r="BLR88" s="1"/>
      <c r="BLS88" s="1"/>
      <c r="BLT88" s="1"/>
      <c r="BLU88" s="1"/>
      <c r="BLV88" s="1"/>
      <c r="BLW88" s="1"/>
      <c r="BLX88" s="1"/>
      <c r="BLY88" s="1"/>
      <c r="BLZ88" s="1"/>
      <c r="BMA88" s="1"/>
      <c r="BMB88" s="1"/>
      <c r="BMC88" s="1"/>
      <c r="BMD88" s="1"/>
      <c r="BME88" s="1"/>
      <c r="BMF88" s="1"/>
      <c r="BMG88" s="1"/>
      <c r="BMH88" s="1"/>
      <c r="BMI88" s="1"/>
      <c r="BMJ88" s="1"/>
      <c r="BMK88" s="1"/>
      <c r="BML88" s="1"/>
      <c r="BMM88" s="1"/>
      <c r="BMN88" s="1"/>
      <c r="BMO88" s="1"/>
      <c r="BMP88" s="1"/>
      <c r="BMQ88" s="1"/>
      <c r="BMR88" s="1"/>
      <c r="BMS88" s="1"/>
      <c r="BMT88" s="1"/>
      <c r="BMU88" s="1"/>
      <c r="BMV88" s="1"/>
      <c r="BMW88" s="1"/>
      <c r="BMX88" s="1"/>
      <c r="BMY88" s="1"/>
      <c r="BMZ88" s="1"/>
      <c r="BNA88" s="1"/>
      <c r="BNB88" s="1"/>
      <c r="BNC88" s="1"/>
      <c r="BND88" s="1"/>
      <c r="BNE88" s="1"/>
      <c r="BNF88" s="1"/>
      <c r="BNG88" s="1"/>
      <c r="BNH88" s="1"/>
      <c r="BNI88" s="1"/>
      <c r="BNJ88" s="1"/>
      <c r="BNK88" s="1"/>
      <c r="BNL88" s="1"/>
      <c r="BNM88" s="1"/>
      <c r="BNN88" s="1"/>
      <c r="BNO88" s="1"/>
      <c r="BNP88" s="1"/>
      <c r="BNQ88" s="1"/>
      <c r="BNR88" s="1"/>
      <c r="BNS88" s="1"/>
      <c r="BNT88" s="1"/>
      <c r="BNU88" s="1"/>
      <c r="BNV88" s="1"/>
      <c r="BNW88" s="1"/>
      <c r="BNX88" s="1"/>
      <c r="BNY88" s="1"/>
      <c r="BNZ88" s="1"/>
      <c r="BOA88" s="1"/>
      <c r="BOB88" s="1"/>
      <c r="BOC88" s="1"/>
      <c r="BOD88" s="1"/>
      <c r="BOE88" s="1"/>
      <c r="BOF88" s="1"/>
      <c r="BOG88" s="1"/>
      <c r="BOH88" s="1"/>
      <c r="BOI88" s="1"/>
      <c r="BOJ88" s="1"/>
      <c r="BOK88" s="1"/>
      <c r="BOL88" s="1"/>
      <c r="BOM88" s="1"/>
      <c r="BON88" s="1"/>
      <c r="BOO88" s="1"/>
      <c r="BOP88" s="1"/>
      <c r="BOQ88" s="1"/>
      <c r="BOR88" s="1"/>
      <c r="BOS88" s="1"/>
      <c r="BOT88" s="1"/>
      <c r="BOU88" s="1"/>
      <c r="BOV88" s="1"/>
      <c r="BOW88" s="1"/>
      <c r="BOX88" s="1"/>
      <c r="BOY88" s="1"/>
      <c r="BOZ88" s="1"/>
      <c r="BPA88" s="1"/>
      <c r="BPB88" s="1"/>
      <c r="BPC88" s="1"/>
      <c r="BPD88" s="1"/>
      <c r="BPE88" s="1"/>
      <c r="BPF88" s="1"/>
      <c r="BPG88" s="1"/>
      <c r="BPH88" s="1"/>
      <c r="BPI88" s="1"/>
      <c r="BPJ88" s="1"/>
      <c r="BPK88" s="1"/>
      <c r="BPL88" s="1"/>
      <c r="BPM88" s="1"/>
      <c r="BPN88" s="1"/>
      <c r="BPO88" s="1"/>
      <c r="BPP88" s="1"/>
      <c r="BPQ88" s="1"/>
      <c r="BPR88" s="1"/>
      <c r="BPS88" s="1"/>
      <c r="BPT88" s="1"/>
      <c r="BPU88" s="1"/>
      <c r="BPV88" s="1"/>
      <c r="BPW88" s="1"/>
      <c r="BPX88" s="1"/>
      <c r="BPY88" s="1"/>
      <c r="BPZ88" s="1"/>
      <c r="BQA88" s="1"/>
      <c r="BQB88" s="1"/>
      <c r="BQC88" s="1"/>
      <c r="BQD88" s="1"/>
      <c r="BQE88" s="1"/>
      <c r="BQF88" s="1"/>
      <c r="BQG88" s="1"/>
      <c r="BQH88" s="1"/>
      <c r="BQI88" s="1"/>
      <c r="BQJ88" s="1"/>
      <c r="BQK88" s="1"/>
      <c r="BQL88" s="1"/>
      <c r="BQM88" s="1"/>
      <c r="BQN88" s="1"/>
      <c r="BQO88" s="1"/>
      <c r="BQP88" s="1"/>
      <c r="BQQ88" s="1"/>
      <c r="BQR88" s="1"/>
      <c r="BQS88" s="1"/>
      <c r="BQT88" s="1"/>
      <c r="BQU88" s="1"/>
      <c r="BQV88" s="1"/>
      <c r="BQW88" s="1"/>
      <c r="BQX88" s="1"/>
      <c r="BQY88" s="1"/>
      <c r="BQZ88" s="1"/>
      <c r="BRA88" s="1"/>
      <c r="BRB88" s="1"/>
      <c r="BRC88" s="1"/>
      <c r="BRD88" s="1"/>
      <c r="BRE88" s="1"/>
      <c r="BRF88" s="1"/>
      <c r="BRG88" s="1"/>
      <c r="BRH88" s="1"/>
      <c r="BRI88" s="1"/>
      <c r="BRJ88" s="1"/>
      <c r="BRK88" s="1"/>
      <c r="BRL88" s="1"/>
      <c r="BRM88" s="1"/>
      <c r="BRN88" s="1"/>
      <c r="BRO88" s="1"/>
      <c r="BRP88" s="1"/>
      <c r="BRQ88" s="1"/>
      <c r="BRR88" s="1"/>
      <c r="BRS88" s="1"/>
      <c r="BRT88" s="1"/>
      <c r="BRU88" s="1"/>
      <c r="BRV88" s="1"/>
      <c r="BRW88" s="1"/>
      <c r="BRX88" s="1"/>
      <c r="BRY88" s="1"/>
      <c r="BRZ88" s="1"/>
      <c r="BSA88" s="1"/>
      <c r="BSB88" s="1"/>
      <c r="BSC88" s="1"/>
      <c r="BSD88" s="1"/>
      <c r="BSE88" s="1"/>
      <c r="BSF88" s="1"/>
      <c r="BSG88" s="1"/>
      <c r="BSH88" s="1"/>
      <c r="BSI88" s="1"/>
      <c r="BSJ88" s="1"/>
      <c r="BSK88" s="1"/>
      <c r="BSL88" s="1"/>
      <c r="BSM88" s="1"/>
      <c r="BSN88" s="1"/>
      <c r="BSO88" s="1"/>
      <c r="BSP88" s="1"/>
      <c r="BSQ88" s="1"/>
      <c r="BSR88" s="1"/>
      <c r="BSS88" s="1"/>
      <c r="BST88" s="1"/>
      <c r="BSU88" s="1"/>
      <c r="BSV88" s="1"/>
      <c r="BSW88" s="1"/>
      <c r="BSX88" s="1"/>
      <c r="BSY88" s="1"/>
      <c r="BSZ88" s="1"/>
      <c r="BTA88" s="1"/>
      <c r="BTB88" s="1"/>
      <c r="BTC88" s="1"/>
      <c r="BTD88" s="1"/>
      <c r="BTE88" s="1"/>
      <c r="BTF88" s="1"/>
      <c r="BTG88" s="1"/>
      <c r="BTH88" s="1"/>
      <c r="BTI88" s="1"/>
      <c r="BTJ88" s="1"/>
      <c r="BTK88" s="1"/>
      <c r="BTL88" s="1"/>
      <c r="BTM88" s="1"/>
      <c r="BTN88" s="1"/>
      <c r="BTO88" s="1"/>
      <c r="BTP88" s="1"/>
      <c r="BTQ88" s="1"/>
      <c r="BTR88" s="1"/>
      <c r="BTS88" s="1"/>
      <c r="BTT88" s="1"/>
      <c r="BTU88" s="1"/>
      <c r="BTV88" s="1"/>
      <c r="BTW88" s="1"/>
      <c r="BTX88" s="1"/>
      <c r="BTY88" s="1"/>
      <c r="BTZ88" s="1"/>
      <c r="BUA88" s="1"/>
      <c r="BUB88" s="1"/>
      <c r="BUC88" s="1"/>
      <c r="BUD88" s="1"/>
      <c r="BUE88" s="1"/>
      <c r="BUF88" s="1"/>
      <c r="BUG88" s="1"/>
      <c r="BUH88" s="1"/>
      <c r="BUI88" s="1"/>
      <c r="BUJ88" s="1"/>
      <c r="BUK88" s="1"/>
      <c r="BUL88" s="1"/>
      <c r="BUM88" s="1"/>
      <c r="BUN88" s="1"/>
      <c r="BUO88" s="1"/>
      <c r="BUP88" s="1"/>
      <c r="BUQ88" s="1"/>
      <c r="BUR88" s="1"/>
      <c r="BUS88" s="1"/>
      <c r="BUT88" s="1"/>
      <c r="BUU88" s="1"/>
      <c r="BUV88" s="1"/>
      <c r="BUW88" s="1"/>
      <c r="BUX88" s="1"/>
      <c r="BUY88" s="1"/>
      <c r="BUZ88" s="1"/>
      <c r="BVA88" s="1"/>
      <c r="BVB88" s="1"/>
      <c r="BVC88" s="1"/>
      <c r="BVD88" s="1"/>
      <c r="BVE88" s="1"/>
      <c r="BVF88" s="1"/>
      <c r="BVG88" s="1"/>
      <c r="BVH88" s="1"/>
      <c r="BVI88" s="1"/>
      <c r="BVJ88" s="1"/>
      <c r="BVK88" s="1"/>
      <c r="BVL88" s="1"/>
      <c r="BVM88" s="1"/>
      <c r="BVN88" s="1"/>
      <c r="BVO88" s="1"/>
      <c r="BVP88" s="1"/>
      <c r="BVQ88" s="1"/>
      <c r="BVR88" s="1"/>
      <c r="BVS88" s="1"/>
      <c r="BVT88" s="1"/>
      <c r="BVU88" s="1"/>
      <c r="BVV88" s="1"/>
      <c r="BVW88" s="1"/>
      <c r="BVX88" s="1"/>
      <c r="BVY88" s="1"/>
      <c r="BVZ88" s="1"/>
      <c r="BWA88" s="1"/>
      <c r="BWB88" s="1"/>
      <c r="BWC88" s="1"/>
      <c r="BWD88" s="1"/>
      <c r="BWE88" s="1"/>
      <c r="BWF88" s="1"/>
      <c r="BWG88" s="1"/>
      <c r="BWH88" s="1"/>
      <c r="BWI88" s="1"/>
      <c r="BWJ88" s="1"/>
      <c r="BWK88" s="1"/>
      <c r="BWL88" s="1"/>
      <c r="BWM88" s="1"/>
      <c r="BWN88" s="1"/>
      <c r="BWO88" s="1"/>
      <c r="BWP88" s="1"/>
      <c r="BWQ88" s="1"/>
      <c r="BWR88" s="1"/>
      <c r="BWS88" s="1"/>
      <c r="BWT88" s="1"/>
      <c r="BWU88" s="1"/>
      <c r="BWV88" s="1"/>
      <c r="BWW88" s="1"/>
      <c r="BWX88" s="1"/>
      <c r="BWY88" s="1"/>
      <c r="BWZ88" s="1"/>
      <c r="BXA88" s="1"/>
      <c r="BXB88" s="1"/>
      <c r="BXC88" s="1"/>
      <c r="BXD88" s="1"/>
      <c r="BXE88" s="1"/>
      <c r="BXF88" s="1"/>
      <c r="BXG88" s="1"/>
      <c r="BXH88" s="1"/>
      <c r="BXI88" s="1"/>
      <c r="BXJ88" s="1"/>
      <c r="BXK88" s="1"/>
      <c r="BXL88" s="1"/>
      <c r="BXM88" s="1"/>
      <c r="BXN88" s="1"/>
      <c r="BXO88" s="1"/>
      <c r="BXP88" s="1"/>
      <c r="BXQ88" s="1"/>
      <c r="BXR88" s="1"/>
      <c r="BXS88" s="1"/>
      <c r="BXT88" s="1"/>
      <c r="BXU88" s="1"/>
      <c r="BXV88" s="1"/>
      <c r="BXW88" s="1"/>
      <c r="BXX88" s="1"/>
      <c r="BXY88" s="1"/>
      <c r="BXZ88" s="1"/>
      <c r="BYA88" s="1"/>
      <c r="BYB88" s="1"/>
      <c r="BYC88" s="1"/>
      <c r="BYD88" s="1"/>
      <c r="BYE88" s="1"/>
      <c r="BYF88" s="1"/>
      <c r="BYG88" s="1"/>
      <c r="BYH88" s="1"/>
      <c r="BYI88" s="1"/>
      <c r="BYJ88" s="1"/>
      <c r="BYK88" s="1"/>
      <c r="BYL88" s="1"/>
      <c r="BYM88" s="1"/>
      <c r="BYN88" s="1"/>
      <c r="BYO88" s="1"/>
      <c r="BYP88" s="1"/>
      <c r="BYQ88" s="1"/>
      <c r="BYR88" s="1"/>
      <c r="BYS88" s="1"/>
      <c r="BYT88" s="1"/>
      <c r="BYU88" s="1"/>
      <c r="BYV88" s="1"/>
      <c r="BYW88" s="1"/>
      <c r="BYX88" s="1"/>
      <c r="BYY88" s="1"/>
      <c r="BYZ88" s="1"/>
      <c r="BZA88" s="1"/>
      <c r="BZB88" s="1"/>
      <c r="BZC88" s="1"/>
      <c r="BZD88" s="1"/>
      <c r="BZE88" s="1"/>
      <c r="BZF88" s="1"/>
      <c r="BZG88" s="1"/>
      <c r="BZH88" s="1"/>
      <c r="BZI88" s="1"/>
      <c r="BZJ88" s="1"/>
      <c r="BZK88" s="1"/>
      <c r="BZL88" s="1"/>
      <c r="BZM88" s="1"/>
      <c r="BZN88" s="1"/>
      <c r="BZO88" s="1"/>
      <c r="BZP88" s="1"/>
      <c r="BZQ88" s="1"/>
      <c r="BZR88" s="1"/>
      <c r="BZS88" s="1"/>
      <c r="BZT88" s="1"/>
      <c r="BZU88" s="1"/>
      <c r="BZV88" s="1"/>
      <c r="BZW88" s="1"/>
      <c r="BZX88" s="1"/>
      <c r="BZY88" s="1"/>
      <c r="BZZ88" s="1"/>
      <c r="CAA88" s="1"/>
      <c r="CAB88" s="1"/>
      <c r="CAC88" s="1"/>
      <c r="CAD88" s="1"/>
      <c r="CAE88" s="1"/>
      <c r="CAF88" s="1"/>
      <c r="CAG88" s="1"/>
      <c r="CAH88" s="1"/>
      <c r="CAI88" s="1"/>
      <c r="CAJ88" s="1"/>
      <c r="CAK88" s="1"/>
      <c r="CAL88" s="1"/>
      <c r="CAM88" s="1"/>
      <c r="CAN88" s="1"/>
      <c r="CAO88" s="1"/>
      <c r="CAP88" s="1"/>
      <c r="CAQ88" s="1"/>
      <c r="CAR88" s="1"/>
      <c r="CAS88" s="1"/>
      <c r="CAT88" s="1"/>
      <c r="CAU88" s="1"/>
      <c r="CAV88" s="1"/>
      <c r="CAW88" s="1"/>
      <c r="CAX88" s="1"/>
      <c r="CAY88" s="1"/>
      <c r="CAZ88" s="1"/>
      <c r="CBA88" s="1"/>
      <c r="CBB88" s="1"/>
      <c r="CBC88" s="1"/>
      <c r="CBD88" s="1"/>
      <c r="CBE88" s="1"/>
      <c r="CBF88" s="1"/>
      <c r="CBG88" s="1"/>
      <c r="CBH88" s="1"/>
      <c r="CBI88" s="1"/>
      <c r="CBJ88" s="1"/>
      <c r="CBK88" s="1"/>
      <c r="CBL88" s="1"/>
      <c r="CBM88" s="1"/>
      <c r="CBN88" s="1"/>
      <c r="CBO88" s="1"/>
      <c r="CBP88" s="1"/>
      <c r="CBQ88" s="1"/>
      <c r="CBR88" s="1"/>
      <c r="CBS88" s="1"/>
      <c r="CBT88" s="1"/>
      <c r="CBU88" s="1"/>
      <c r="CBV88" s="1"/>
      <c r="CBW88" s="1"/>
      <c r="CBX88" s="1"/>
      <c r="CBY88" s="1"/>
      <c r="CBZ88" s="1"/>
      <c r="CCA88" s="1"/>
      <c r="CCB88" s="1"/>
      <c r="CCC88" s="1"/>
      <c r="CCD88" s="1"/>
      <c r="CCE88" s="1"/>
      <c r="CCF88" s="1"/>
      <c r="CCG88" s="1"/>
      <c r="CCH88" s="1"/>
      <c r="CCI88" s="1"/>
      <c r="CCJ88" s="1"/>
      <c r="CCK88" s="1"/>
      <c r="CCL88" s="1"/>
      <c r="CCM88" s="1"/>
      <c r="CCN88" s="1"/>
      <c r="CCO88" s="1"/>
      <c r="CCP88" s="1"/>
      <c r="CCQ88" s="1"/>
      <c r="CCR88" s="1"/>
      <c r="CCS88" s="1"/>
      <c r="CCT88" s="1"/>
      <c r="CCU88" s="1"/>
      <c r="CCV88" s="1"/>
      <c r="CCW88" s="1"/>
      <c r="CCX88" s="1"/>
      <c r="CCY88" s="1"/>
      <c r="CCZ88" s="1"/>
      <c r="CDA88" s="1"/>
      <c r="CDB88" s="1"/>
      <c r="CDC88" s="1"/>
      <c r="CDD88" s="1"/>
      <c r="CDE88" s="1"/>
      <c r="CDF88" s="1"/>
      <c r="CDG88" s="1"/>
      <c r="CDH88" s="1"/>
      <c r="CDI88" s="1"/>
      <c r="CDJ88" s="1"/>
      <c r="CDK88" s="1"/>
      <c r="CDL88" s="1"/>
      <c r="CDM88" s="1"/>
      <c r="CDN88" s="1"/>
      <c r="CDO88" s="1"/>
      <c r="CDP88" s="1"/>
      <c r="CDQ88" s="1"/>
      <c r="CDR88" s="1"/>
      <c r="CDS88" s="1"/>
      <c r="CDT88" s="1"/>
      <c r="CDU88" s="1"/>
      <c r="CDV88" s="1"/>
      <c r="CDW88" s="1"/>
      <c r="CDX88" s="1"/>
      <c r="CDY88" s="1"/>
      <c r="CDZ88" s="1"/>
      <c r="CEA88" s="1"/>
      <c r="CEB88" s="1"/>
      <c r="CEC88" s="1"/>
      <c r="CED88" s="1"/>
      <c r="CEE88" s="1"/>
      <c r="CEF88" s="1"/>
      <c r="CEG88" s="1"/>
      <c r="CEH88" s="1"/>
      <c r="CEI88" s="1"/>
      <c r="CEJ88" s="1"/>
      <c r="CEK88" s="1"/>
      <c r="CEL88" s="1"/>
      <c r="CEM88" s="1"/>
      <c r="CEN88" s="1"/>
      <c r="CEO88" s="1"/>
      <c r="CEP88" s="1"/>
      <c r="CEQ88" s="1"/>
      <c r="CER88" s="1"/>
      <c r="CES88" s="1"/>
      <c r="CET88" s="1"/>
      <c r="CEU88" s="1"/>
      <c r="CEV88" s="1"/>
      <c r="CEW88" s="1"/>
      <c r="CEX88" s="1"/>
      <c r="CEY88" s="1"/>
      <c r="CEZ88" s="1"/>
      <c r="CFA88" s="1"/>
      <c r="CFB88" s="1"/>
      <c r="CFC88" s="1"/>
      <c r="CFD88" s="1"/>
      <c r="CFE88" s="1"/>
      <c r="CFF88" s="1"/>
      <c r="CFG88" s="1"/>
      <c r="CFH88" s="1"/>
      <c r="CFI88" s="1"/>
      <c r="CFJ88" s="1"/>
      <c r="CFK88" s="1"/>
      <c r="CFL88" s="1"/>
      <c r="CFM88" s="1"/>
      <c r="CFN88" s="1"/>
      <c r="CFO88" s="1"/>
      <c r="CFP88" s="1"/>
      <c r="CFQ88" s="1"/>
      <c r="CFR88" s="1"/>
      <c r="CFS88" s="1"/>
      <c r="CFT88" s="1"/>
      <c r="CFU88" s="1"/>
      <c r="CFV88" s="1"/>
      <c r="CFW88" s="1"/>
      <c r="CFX88" s="1"/>
      <c r="CFY88" s="1"/>
      <c r="CFZ88" s="1"/>
      <c r="CGA88" s="1"/>
      <c r="CGB88" s="1"/>
      <c r="CGC88" s="1"/>
      <c r="CGD88" s="1"/>
      <c r="CGE88" s="1"/>
      <c r="CGF88" s="1"/>
      <c r="CGG88" s="1"/>
      <c r="CGH88" s="1"/>
      <c r="CGI88" s="1"/>
      <c r="CGJ88" s="1"/>
      <c r="CGK88" s="1"/>
      <c r="CGL88" s="1"/>
      <c r="CGM88" s="1"/>
      <c r="CGN88" s="1"/>
      <c r="CGO88" s="1"/>
      <c r="CGP88" s="1"/>
      <c r="CGQ88" s="1"/>
      <c r="CGR88" s="1"/>
      <c r="CGS88" s="1"/>
      <c r="CGT88" s="1"/>
      <c r="CGU88" s="1"/>
      <c r="CGV88" s="1"/>
      <c r="CGW88" s="1"/>
      <c r="CGX88" s="1"/>
      <c r="CGY88" s="1"/>
      <c r="CGZ88" s="1"/>
      <c r="CHA88" s="1"/>
      <c r="CHB88" s="1"/>
      <c r="CHC88" s="1"/>
      <c r="CHD88" s="1"/>
      <c r="CHE88" s="1"/>
      <c r="CHF88" s="1"/>
      <c r="CHG88" s="1"/>
      <c r="CHH88" s="1"/>
      <c r="CHI88" s="1"/>
      <c r="CHJ88" s="1"/>
      <c r="CHK88" s="1"/>
      <c r="CHL88" s="1"/>
      <c r="CHM88" s="1"/>
      <c r="CHN88" s="1"/>
      <c r="CHO88" s="1"/>
      <c r="CHP88" s="1"/>
      <c r="CHQ88" s="1"/>
      <c r="CHR88" s="1"/>
      <c r="CHS88" s="1"/>
      <c r="CHT88" s="1"/>
      <c r="CHU88" s="1"/>
      <c r="CHV88" s="1"/>
      <c r="CHW88" s="1"/>
      <c r="CHX88" s="1"/>
      <c r="CHY88" s="1"/>
      <c r="CHZ88" s="1"/>
      <c r="CIA88" s="1"/>
      <c r="CIB88" s="1"/>
      <c r="CIC88" s="1"/>
      <c r="CID88" s="1"/>
      <c r="CIE88" s="1"/>
      <c r="CIF88" s="1"/>
      <c r="CIG88" s="1"/>
      <c r="CIH88" s="1"/>
      <c r="CII88" s="1"/>
      <c r="CIJ88" s="1"/>
      <c r="CIK88" s="1"/>
      <c r="CIL88" s="1"/>
      <c r="CIM88" s="1"/>
      <c r="CIN88" s="1"/>
      <c r="CIO88" s="1"/>
      <c r="CIP88" s="1"/>
      <c r="CIQ88" s="1"/>
      <c r="CIR88" s="1"/>
      <c r="CIS88" s="1"/>
      <c r="CIT88" s="1"/>
      <c r="CIU88" s="1"/>
      <c r="CIV88" s="1"/>
      <c r="CIW88" s="1"/>
      <c r="CIX88" s="1"/>
      <c r="CIY88" s="1"/>
      <c r="CIZ88" s="1"/>
      <c r="CJA88" s="1"/>
      <c r="CJB88" s="1"/>
      <c r="CJC88" s="1"/>
      <c r="CJD88" s="1"/>
      <c r="CJE88" s="1"/>
      <c r="CJF88" s="1"/>
      <c r="CJG88" s="1"/>
      <c r="CJH88" s="1"/>
      <c r="CJI88" s="1"/>
      <c r="CJJ88" s="1"/>
      <c r="CJK88" s="1"/>
      <c r="CJL88" s="1"/>
      <c r="CJM88" s="1"/>
      <c r="CJN88" s="1"/>
      <c r="CJO88" s="1"/>
      <c r="CJP88" s="1"/>
      <c r="CJQ88" s="1"/>
      <c r="CJR88" s="1"/>
      <c r="CJS88" s="1"/>
      <c r="CJT88" s="1"/>
      <c r="CJU88" s="1"/>
      <c r="CJV88" s="1"/>
      <c r="CJW88" s="1"/>
      <c r="CJX88" s="1"/>
      <c r="CJY88" s="1"/>
      <c r="CJZ88" s="1"/>
      <c r="CKA88" s="1"/>
      <c r="CKB88" s="1"/>
      <c r="CKC88" s="1"/>
      <c r="CKD88" s="1"/>
      <c r="CKE88" s="1"/>
      <c r="CKF88" s="1"/>
      <c r="CKG88" s="1"/>
      <c r="CKH88" s="1"/>
      <c r="CKI88" s="1"/>
      <c r="CKJ88" s="1"/>
      <c r="CKK88" s="1"/>
      <c r="CKL88" s="1"/>
      <c r="CKM88" s="1"/>
      <c r="CKN88" s="1"/>
      <c r="CKO88" s="1"/>
      <c r="CKP88" s="1"/>
      <c r="CKQ88" s="1"/>
      <c r="CKR88" s="1"/>
      <c r="CKS88" s="1"/>
      <c r="CKT88" s="1"/>
      <c r="CKU88" s="1"/>
      <c r="CKV88" s="1"/>
      <c r="CKW88" s="1"/>
      <c r="CKX88" s="1"/>
      <c r="CKY88" s="1"/>
      <c r="CKZ88" s="1"/>
      <c r="CLA88" s="1"/>
      <c r="CLB88" s="1"/>
      <c r="CLC88" s="1"/>
      <c r="CLD88" s="1"/>
      <c r="CLE88" s="1"/>
      <c r="CLF88" s="1"/>
      <c r="CLG88" s="1"/>
      <c r="CLH88" s="1"/>
      <c r="CLI88" s="1"/>
      <c r="CLJ88" s="1"/>
      <c r="CLK88" s="1"/>
      <c r="CLL88" s="1"/>
      <c r="CLM88" s="1"/>
      <c r="CLN88" s="1"/>
      <c r="CLO88" s="1"/>
      <c r="CLP88" s="1"/>
      <c r="CLQ88" s="1"/>
      <c r="CLR88" s="1"/>
      <c r="CLS88" s="1"/>
      <c r="CLT88" s="1"/>
      <c r="CLU88" s="1"/>
      <c r="CLV88" s="1"/>
      <c r="CLW88" s="1"/>
      <c r="CLX88" s="1"/>
      <c r="CLY88" s="1"/>
      <c r="CLZ88" s="1"/>
      <c r="CMA88" s="1"/>
      <c r="CMB88" s="1"/>
      <c r="CMC88" s="1"/>
      <c r="CMD88" s="1"/>
      <c r="CME88" s="1"/>
      <c r="CMF88" s="1"/>
      <c r="CMG88" s="1"/>
      <c r="CMH88" s="1"/>
      <c r="CMI88" s="1"/>
      <c r="CMJ88" s="1"/>
      <c r="CMK88" s="1"/>
      <c r="CML88" s="1"/>
      <c r="CMM88" s="1"/>
      <c r="CMN88" s="1"/>
      <c r="CMO88" s="1"/>
      <c r="CMP88" s="1"/>
      <c r="CMQ88" s="1"/>
      <c r="CMR88" s="1"/>
      <c r="CMS88" s="1"/>
      <c r="CMT88" s="1"/>
      <c r="CMU88" s="1"/>
      <c r="CMV88" s="1"/>
      <c r="CMW88" s="1"/>
      <c r="CMX88" s="1"/>
      <c r="CMY88" s="1"/>
      <c r="CMZ88" s="1"/>
      <c r="CNA88" s="1"/>
      <c r="CNB88" s="1"/>
      <c r="CNC88" s="1"/>
      <c r="CND88" s="1"/>
      <c r="CNE88" s="1"/>
      <c r="CNF88" s="1"/>
      <c r="CNG88" s="1"/>
      <c r="CNH88" s="1"/>
      <c r="CNI88" s="1"/>
      <c r="CNJ88" s="1"/>
      <c r="CNK88" s="1"/>
      <c r="CNL88" s="1"/>
      <c r="CNM88" s="1"/>
      <c r="CNN88" s="1"/>
      <c r="CNO88" s="1"/>
      <c r="CNP88" s="1"/>
      <c r="CNQ88" s="1"/>
      <c r="CNR88" s="1"/>
      <c r="CNS88" s="1"/>
      <c r="CNT88" s="1"/>
      <c r="CNU88" s="1"/>
      <c r="CNV88" s="1"/>
      <c r="CNW88" s="1"/>
      <c r="CNX88" s="1"/>
      <c r="CNY88" s="1"/>
      <c r="CNZ88" s="1"/>
      <c r="COA88" s="1"/>
      <c r="COB88" s="1"/>
      <c r="COC88" s="1"/>
      <c r="COD88" s="1"/>
      <c r="COE88" s="1"/>
      <c r="COF88" s="1"/>
      <c r="COG88" s="1"/>
      <c r="COH88" s="1"/>
      <c r="COI88" s="1"/>
      <c r="COJ88" s="1"/>
      <c r="COK88" s="1"/>
      <c r="COL88" s="1"/>
      <c r="COM88" s="1"/>
      <c r="CON88" s="1"/>
      <c r="COO88" s="1"/>
      <c r="COP88" s="1"/>
      <c r="COQ88" s="1"/>
      <c r="COR88" s="1"/>
      <c r="COS88" s="1"/>
      <c r="COT88" s="1"/>
      <c r="COU88" s="1"/>
      <c r="COV88" s="1"/>
      <c r="COW88" s="1"/>
      <c r="COX88" s="1"/>
      <c r="COY88" s="1"/>
      <c r="COZ88" s="1"/>
      <c r="CPA88" s="1"/>
      <c r="CPB88" s="1"/>
      <c r="CPC88" s="1"/>
      <c r="CPD88" s="1"/>
      <c r="CPE88" s="1"/>
      <c r="CPF88" s="1"/>
      <c r="CPG88" s="1"/>
      <c r="CPH88" s="1"/>
      <c r="CPI88" s="1"/>
      <c r="CPJ88" s="1"/>
      <c r="CPK88" s="1"/>
      <c r="CPL88" s="1"/>
      <c r="CPM88" s="1"/>
      <c r="CPN88" s="1"/>
      <c r="CPO88" s="1"/>
      <c r="CPP88" s="1"/>
      <c r="CPQ88" s="1"/>
      <c r="CPR88" s="1"/>
      <c r="CPS88" s="1"/>
      <c r="CPT88" s="1"/>
      <c r="CPU88" s="1"/>
      <c r="CPV88" s="1"/>
      <c r="CPW88" s="1"/>
      <c r="CPX88" s="1"/>
      <c r="CPY88" s="1"/>
      <c r="CPZ88" s="1"/>
      <c r="CQA88" s="1"/>
      <c r="CQB88" s="1"/>
      <c r="CQC88" s="1"/>
      <c r="CQD88" s="1"/>
      <c r="CQE88" s="1"/>
      <c r="CQF88" s="1"/>
      <c r="CQG88" s="1"/>
      <c r="CQH88" s="1"/>
      <c r="CQI88" s="1"/>
      <c r="CQJ88" s="1"/>
      <c r="CQK88" s="1"/>
      <c r="CQL88" s="1"/>
      <c r="CQM88" s="1"/>
      <c r="CQN88" s="1"/>
      <c r="CQO88" s="1"/>
      <c r="CQP88" s="1"/>
      <c r="CQQ88" s="1"/>
      <c r="CQR88" s="1"/>
      <c r="CQS88" s="1"/>
      <c r="CQT88" s="1"/>
      <c r="CQU88" s="1"/>
      <c r="CQV88" s="1"/>
      <c r="CQW88" s="1"/>
      <c r="CQX88" s="1"/>
      <c r="CQY88" s="1"/>
      <c r="CQZ88" s="1"/>
      <c r="CRA88" s="1"/>
      <c r="CRB88" s="1"/>
      <c r="CRC88" s="1"/>
      <c r="CRD88" s="1"/>
      <c r="CRE88" s="1"/>
      <c r="CRF88" s="1"/>
      <c r="CRG88" s="1"/>
      <c r="CRH88" s="1"/>
      <c r="CRI88" s="1"/>
      <c r="CRJ88" s="1"/>
      <c r="CRK88" s="1"/>
      <c r="CRL88" s="1"/>
      <c r="CRM88" s="1"/>
      <c r="CRN88" s="1"/>
      <c r="CRO88" s="1"/>
      <c r="CRP88" s="1"/>
      <c r="CRQ88" s="1"/>
      <c r="CRR88" s="1"/>
      <c r="CRS88" s="1"/>
      <c r="CRT88" s="1"/>
      <c r="CRU88" s="1"/>
      <c r="CRV88" s="1"/>
      <c r="CRW88" s="1"/>
      <c r="CRX88" s="1"/>
      <c r="CRY88" s="1"/>
      <c r="CRZ88" s="1"/>
      <c r="CSA88" s="1"/>
      <c r="CSB88" s="1"/>
      <c r="CSC88" s="1"/>
      <c r="CSD88" s="1"/>
      <c r="CSE88" s="1"/>
      <c r="CSF88" s="1"/>
      <c r="CSG88" s="1"/>
      <c r="CSH88" s="1"/>
      <c r="CSI88" s="1"/>
      <c r="CSJ88" s="1"/>
      <c r="CSK88" s="1"/>
      <c r="CSL88" s="1"/>
      <c r="CSM88" s="1"/>
      <c r="CSN88" s="1"/>
      <c r="CSO88" s="1"/>
      <c r="CSP88" s="1"/>
      <c r="CSQ88" s="1"/>
      <c r="CSR88" s="1"/>
      <c r="CSS88" s="1"/>
      <c r="CST88" s="1"/>
      <c r="CSU88" s="1"/>
      <c r="CSV88" s="1"/>
      <c r="CSW88" s="1"/>
      <c r="CSX88" s="1"/>
      <c r="CSY88" s="1"/>
      <c r="CSZ88" s="1"/>
      <c r="CTA88" s="1"/>
      <c r="CTB88" s="1"/>
      <c r="CTC88" s="1"/>
      <c r="CTD88" s="1"/>
      <c r="CTE88" s="1"/>
      <c r="CTF88" s="1"/>
      <c r="CTG88" s="1"/>
      <c r="CTH88" s="1"/>
      <c r="CTI88" s="1"/>
      <c r="CTJ88" s="1"/>
      <c r="CTK88" s="1"/>
      <c r="CTL88" s="1"/>
      <c r="CTM88" s="1"/>
      <c r="CTN88" s="1"/>
      <c r="CTO88" s="1"/>
      <c r="CTP88" s="1"/>
      <c r="CTQ88" s="1"/>
      <c r="CTR88" s="1"/>
      <c r="CTS88" s="1"/>
      <c r="CTT88" s="1"/>
      <c r="CTU88" s="1"/>
      <c r="CTV88" s="1"/>
      <c r="CTW88" s="1"/>
      <c r="CTX88" s="1"/>
      <c r="CTY88" s="1"/>
      <c r="CTZ88" s="1"/>
      <c r="CUA88" s="1"/>
      <c r="CUB88" s="1"/>
      <c r="CUC88" s="1"/>
      <c r="CUD88" s="1"/>
      <c r="CUE88" s="1"/>
      <c r="CUF88" s="1"/>
      <c r="CUG88" s="1"/>
      <c r="CUH88" s="1"/>
      <c r="CUI88" s="1"/>
      <c r="CUJ88" s="1"/>
      <c r="CUK88" s="1"/>
      <c r="CUL88" s="1"/>
      <c r="CUM88" s="1"/>
      <c r="CUN88" s="1"/>
      <c r="CUO88" s="1"/>
      <c r="CUP88" s="1"/>
      <c r="CUQ88" s="1"/>
      <c r="CUR88" s="1"/>
      <c r="CUS88" s="1"/>
      <c r="CUT88" s="1"/>
      <c r="CUU88" s="1"/>
      <c r="CUV88" s="1"/>
      <c r="CUW88" s="1"/>
      <c r="CUX88" s="1"/>
      <c r="CUY88" s="1"/>
      <c r="CUZ88" s="1"/>
      <c r="CVA88" s="1"/>
      <c r="CVB88" s="1"/>
      <c r="CVC88" s="1"/>
      <c r="CVD88" s="1"/>
      <c r="CVE88" s="1"/>
      <c r="CVF88" s="1"/>
      <c r="CVG88" s="1"/>
      <c r="CVH88" s="1"/>
      <c r="CVI88" s="1"/>
      <c r="CVJ88" s="1"/>
      <c r="CVK88" s="1"/>
      <c r="CVL88" s="1"/>
      <c r="CVM88" s="1"/>
      <c r="CVN88" s="1"/>
      <c r="CVO88" s="1"/>
      <c r="CVP88" s="1"/>
      <c r="CVQ88" s="1"/>
      <c r="CVR88" s="1"/>
      <c r="CVS88" s="1"/>
      <c r="CVT88" s="1"/>
      <c r="CVU88" s="1"/>
      <c r="CVV88" s="1"/>
      <c r="CVW88" s="1"/>
      <c r="CVX88" s="1"/>
      <c r="CVY88" s="1"/>
      <c r="CVZ88" s="1"/>
      <c r="CWA88" s="1"/>
      <c r="CWB88" s="1"/>
      <c r="CWC88" s="1"/>
      <c r="CWD88" s="1"/>
      <c r="CWE88" s="1"/>
      <c r="CWF88" s="1"/>
      <c r="CWG88" s="1"/>
      <c r="CWH88" s="1"/>
      <c r="CWI88" s="1"/>
      <c r="CWJ88" s="1"/>
      <c r="CWK88" s="1"/>
      <c r="CWL88" s="1"/>
      <c r="CWM88" s="1"/>
      <c r="CWN88" s="1"/>
      <c r="CWO88" s="1"/>
      <c r="CWP88" s="1"/>
      <c r="CWQ88" s="1"/>
      <c r="CWR88" s="1"/>
      <c r="CWS88" s="1"/>
      <c r="CWT88" s="1"/>
      <c r="CWU88" s="1"/>
      <c r="CWV88" s="1"/>
      <c r="CWW88" s="1"/>
      <c r="CWX88" s="1"/>
      <c r="CWY88" s="1"/>
      <c r="CWZ88" s="1"/>
      <c r="CXA88" s="1"/>
      <c r="CXB88" s="1"/>
      <c r="CXC88" s="1"/>
      <c r="CXD88" s="1"/>
      <c r="CXE88" s="1"/>
      <c r="CXF88" s="1"/>
      <c r="CXG88" s="1"/>
      <c r="CXH88" s="1"/>
      <c r="CXI88" s="1"/>
      <c r="CXJ88" s="1"/>
      <c r="CXK88" s="1"/>
      <c r="CXL88" s="1"/>
      <c r="CXM88" s="1"/>
      <c r="CXN88" s="1"/>
      <c r="CXO88" s="1"/>
      <c r="CXP88" s="1"/>
      <c r="CXQ88" s="1"/>
      <c r="CXR88" s="1"/>
      <c r="CXS88" s="1"/>
      <c r="CXT88" s="1"/>
      <c r="CXU88" s="1"/>
      <c r="CXV88" s="1"/>
      <c r="CXW88" s="1"/>
      <c r="CXX88" s="1"/>
      <c r="CXY88" s="1"/>
      <c r="CXZ88" s="1"/>
      <c r="CYA88" s="1"/>
      <c r="CYB88" s="1"/>
      <c r="CYC88" s="1"/>
      <c r="CYD88" s="1"/>
      <c r="CYE88" s="1"/>
      <c r="CYF88" s="1"/>
      <c r="CYG88" s="1"/>
      <c r="CYH88" s="1"/>
      <c r="CYI88" s="1"/>
      <c r="CYJ88" s="1"/>
      <c r="CYK88" s="1"/>
      <c r="CYL88" s="1"/>
      <c r="CYM88" s="1"/>
      <c r="CYN88" s="1"/>
      <c r="CYO88" s="1"/>
      <c r="CYP88" s="1"/>
      <c r="CYQ88" s="1"/>
      <c r="CYR88" s="1"/>
      <c r="CYS88" s="1"/>
      <c r="CYT88" s="1"/>
      <c r="CYU88" s="1"/>
      <c r="CYV88" s="1"/>
      <c r="CYW88" s="1"/>
      <c r="CYX88" s="1"/>
      <c r="CYY88" s="1"/>
      <c r="CYZ88" s="1"/>
      <c r="CZA88" s="1"/>
      <c r="CZB88" s="1"/>
      <c r="CZC88" s="1"/>
      <c r="CZD88" s="1"/>
      <c r="CZE88" s="1"/>
      <c r="CZF88" s="1"/>
      <c r="CZG88" s="1"/>
      <c r="CZH88" s="1"/>
      <c r="CZI88" s="1"/>
      <c r="CZJ88" s="1"/>
      <c r="CZK88" s="1"/>
      <c r="CZL88" s="1"/>
      <c r="CZM88" s="1"/>
      <c r="CZN88" s="1"/>
      <c r="CZO88" s="1"/>
      <c r="CZP88" s="1"/>
      <c r="CZQ88" s="1"/>
      <c r="CZR88" s="1"/>
      <c r="CZS88" s="1"/>
      <c r="CZT88" s="1"/>
      <c r="CZU88" s="1"/>
      <c r="CZV88" s="1"/>
      <c r="CZW88" s="1"/>
      <c r="CZX88" s="1"/>
      <c r="CZY88" s="1"/>
      <c r="CZZ88" s="1"/>
      <c r="DAA88" s="1"/>
      <c r="DAB88" s="1"/>
      <c r="DAC88" s="1"/>
      <c r="DAD88" s="1"/>
      <c r="DAE88" s="1"/>
      <c r="DAF88" s="1"/>
      <c r="DAG88" s="1"/>
      <c r="DAH88" s="1"/>
      <c r="DAI88" s="1"/>
      <c r="DAJ88" s="1"/>
      <c r="DAK88" s="1"/>
      <c r="DAL88" s="1"/>
      <c r="DAM88" s="1"/>
      <c r="DAN88" s="1"/>
      <c r="DAO88" s="1"/>
      <c r="DAP88" s="1"/>
      <c r="DAQ88" s="1"/>
      <c r="DAR88" s="1"/>
      <c r="DAS88" s="1"/>
      <c r="DAT88" s="1"/>
      <c r="DAU88" s="1"/>
      <c r="DAV88" s="1"/>
      <c r="DAW88" s="1"/>
      <c r="DAX88" s="1"/>
      <c r="DAY88" s="1"/>
      <c r="DAZ88" s="1"/>
      <c r="DBA88" s="1"/>
      <c r="DBB88" s="1"/>
      <c r="DBC88" s="1"/>
      <c r="DBD88" s="1"/>
      <c r="DBE88" s="1"/>
      <c r="DBF88" s="1"/>
      <c r="DBG88" s="1"/>
      <c r="DBH88" s="1"/>
      <c r="DBI88" s="1"/>
      <c r="DBJ88" s="1"/>
      <c r="DBK88" s="1"/>
      <c r="DBL88" s="1"/>
      <c r="DBM88" s="1"/>
      <c r="DBN88" s="1"/>
      <c r="DBO88" s="1"/>
      <c r="DBP88" s="1"/>
      <c r="DBQ88" s="1"/>
      <c r="DBR88" s="1"/>
      <c r="DBS88" s="1"/>
      <c r="DBT88" s="1"/>
      <c r="DBU88" s="1"/>
      <c r="DBV88" s="1"/>
      <c r="DBW88" s="1"/>
      <c r="DBX88" s="1"/>
      <c r="DBY88" s="1"/>
      <c r="DBZ88" s="1"/>
      <c r="DCA88" s="1"/>
      <c r="DCB88" s="1"/>
      <c r="DCC88" s="1"/>
      <c r="DCD88" s="1"/>
      <c r="DCE88" s="1"/>
      <c r="DCF88" s="1"/>
      <c r="DCG88" s="1"/>
      <c r="DCH88" s="1"/>
      <c r="DCI88" s="1"/>
      <c r="DCJ88" s="1"/>
      <c r="DCK88" s="1"/>
      <c r="DCL88" s="1"/>
      <c r="DCM88" s="1"/>
      <c r="DCN88" s="1"/>
      <c r="DCO88" s="1"/>
      <c r="DCP88" s="1"/>
      <c r="DCQ88" s="1"/>
      <c r="DCR88" s="1"/>
      <c r="DCS88" s="1"/>
      <c r="DCT88" s="1"/>
      <c r="DCU88" s="1"/>
      <c r="DCV88" s="1"/>
      <c r="DCW88" s="1"/>
      <c r="DCX88" s="1"/>
      <c r="DCY88" s="1"/>
      <c r="DCZ88" s="1"/>
      <c r="DDA88" s="1"/>
      <c r="DDB88" s="1"/>
      <c r="DDC88" s="1"/>
      <c r="DDD88" s="1"/>
      <c r="DDE88" s="1"/>
      <c r="DDF88" s="1"/>
      <c r="DDG88" s="1"/>
      <c r="DDH88" s="1"/>
      <c r="DDI88" s="1"/>
      <c r="DDJ88" s="1"/>
      <c r="DDK88" s="1"/>
      <c r="DDL88" s="1"/>
      <c r="DDM88" s="1"/>
      <c r="DDN88" s="1"/>
      <c r="DDO88" s="1"/>
      <c r="DDP88" s="1"/>
      <c r="DDQ88" s="1"/>
      <c r="DDR88" s="1"/>
      <c r="DDS88" s="1"/>
      <c r="DDT88" s="1"/>
      <c r="DDU88" s="1"/>
      <c r="DDV88" s="1"/>
      <c r="DDW88" s="1"/>
      <c r="DDX88" s="1"/>
      <c r="DDY88" s="1"/>
      <c r="DDZ88" s="1"/>
      <c r="DEA88" s="1"/>
      <c r="DEB88" s="1"/>
      <c r="DEC88" s="1"/>
      <c r="DED88" s="1"/>
      <c r="DEE88" s="1"/>
      <c r="DEF88" s="1"/>
      <c r="DEG88" s="1"/>
      <c r="DEH88" s="1"/>
      <c r="DEI88" s="1"/>
      <c r="DEJ88" s="1"/>
      <c r="DEK88" s="1"/>
      <c r="DEL88" s="1"/>
      <c r="DEM88" s="1"/>
      <c r="DEN88" s="1"/>
      <c r="DEO88" s="1"/>
      <c r="DEP88" s="1"/>
      <c r="DEQ88" s="1"/>
      <c r="DER88" s="1"/>
      <c r="DES88" s="1"/>
      <c r="DET88" s="1"/>
      <c r="DEU88" s="1"/>
      <c r="DEV88" s="1"/>
      <c r="DEW88" s="1"/>
      <c r="DEX88" s="1"/>
      <c r="DEY88" s="1"/>
      <c r="DEZ88" s="1"/>
      <c r="DFA88" s="1"/>
      <c r="DFB88" s="1"/>
      <c r="DFC88" s="1"/>
      <c r="DFD88" s="1"/>
      <c r="DFE88" s="1"/>
      <c r="DFF88" s="1"/>
      <c r="DFG88" s="1"/>
      <c r="DFH88" s="1"/>
      <c r="DFI88" s="1"/>
      <c r="DFJ88" s="1"/>
      <c r="DFK88" s="1"/>
      <c r="DFL88" s="1"/>
      <c r="DFM88" s="1"/>
      <c r="DFN88" s="1"/>
      <c r="DFO88" s="1"/>
      <c r="DFP88" s="1"/>
      <c r="DFQ88" s="1"/>
      <c r="DFR88" s="1"/>
      <c r="DFS88" s="1"/>
      <c r="DFT88" s="1"/>
      <c r="DFU88" s="1"/>
      <c r="DFV88" s="1"/>
      <c r="DFW88" s="1"/>
      <c r="DFX88" s="1"/>
      <c r="DFY88" s="1"/>
      <c r="DFZ88" s="1"/>
      <c r="DGA88" s="1"/>
      <c r="DGB88" s="1"/>
      <c r="DGC88" s="1"/>
      <c r="DGD88" s="1"/>
      <c r="DGE88" s="1"/>
      <c r="DGF88" s="1"/>
      <c r="DGG88" s="1"/>
      <c r="DGH88" s="1"/>
      <c r="DGI88" s="1"/>
      <c r="DGJ88" s="1"/>
      <c r="DGK88" s="1"/>
      <c r="DGL88" s="1"/>
      <c r="DGM88" s="1"/>
      <c r="DGN88" s="1"/>
      <c r="DGO88" s="1"/>
      <c r="DGP88" s="1"/>
      <c r="DGQ88" s="1"/>
      <c r="DGR88" s="1"/>
      <c r="DGS88" s="1"/>
      <c r="DGT88" s="1"/>
      <c r="DGU88" s="1"/>
      <c r="DGV88" s="1"/>
      <c r="DGW88" s="1"/>
      <c r="DGX88" s="1"/>
      <c r="DGY88" s="1"/>
      <c r="DGZ88" s="1"/>
      <c r="DHA88" s="1"/>
      <c r="DHB88" s="1"/>
      <c r="DHC88" s="1"/>
      <c r="DHD88" s="1"/>
      <c r="DHE88" s="1"/>
      <c r="DHF88" s="1"/>
      <c r="DHG88" s="1"/>
      <c r="DHH88" s="1"/>
      <c r="DHI88" s="1"/>
      <c r="DHJ88" s="1"/>
      <c r="DHK88" s="1"/>
      <c r="DHL88" s="1"/>
      <c r="DHM88" s="1"/>
      <c r="DHN88" s="1"/>
      <c r="DHO88" s="1"/>
      <c r="DHP88" s="1"/>
      <c r="DHQ88" s="1"/>
      <c r="DHR88" s="1"/>
      <c r="DHS88" s="1"/>
      <c r="DHT88" s="1"/>
      <c r="DHU88" s="1"/>
      <c r="DHV88" s="1"/>
      <c r="DHW88" s="1"/>
      <c r="DHX88" s="1"/>
      <c r="DHY88" s="1"/>
      <c r="DHZ88" s="1"/>
      <c r="DIA88" s="1"/>
      <c r="DIB88" s="1"/>
      <c r="DIC88" s="1"/>
      <c r="DID88" s="1"/>
      <c r="DIE88" s="1"/>
      <c r="DIF88" s="1"/>
      <c r="DIG88" s="1"/>
      <c r="DIH88" s="1"/>
      <c r="DII88" s="1"/>
      <c r="DIJ88" s="1"/>
      <c r="DIK88" s="1"/>
      <c r="DIL88" s="1"/>
      <c r="DIM88" s="1"/>
      <c r="DIN88" s="1"/>
      <c r="DIO88" s="1"/>
      <c r="DIP88" s="1"/>
      <c r="DIQ88" s="1"/>
      <c r="DIR88" s="1"/>
      <c r="DIS88" s="1"/>
      <c r="DIT88" s="1"/>
      <c r="DIU88" s="1"/>
      <c r="DIV88" s="1"/>
      <c r="DIW88" s="1"/>
      <c r="DIX88" s="1"/>
      <c r="DIY88" s="1"/>
      <c r="DIZ88" s="1"/>
      <c r="DJA88" s="1"/>
      <c r="DJB88" s="1"/>
      <c r="DJC88" s="1"/>
      <c r="DJD88" s="1"/>
      <c r="DJE88" s="1"/>
      <c r="DJF88" s="1"/>
      <c r="DJG88" s="1"/>
      <c r="DJH88" s="1"/>
      <c r="DJI88" s="1"/>
      <c r="DJJ88" s="1"/>
      <c r="DJK88" s="1"/>
      <c r="DJL88" s="1"/>
      <c r="DJM88" s="1"/>
      <c r="DJN88" s="1"/>
      <c r="DJO88" s="1"/>
      <c r="DJP88" s="1"/>
      <c r="DJQ88" s="1"/>
      <c r="DJR88" s="1"/>
      <c r="DJS88" s="1"/>
      <c r="DJT88" s="1"/>
      <c r="DJU88" s="1"/>
      <c r="DJV88" s="1"/>
      <c r="DJW88" s="1"/>
      <c r="DJX88" s="1"/>
      <c r="DJY88" s="1"/>
      <c r="DJZ88" s="1"/>
      <c r="DKA88" s="1"/>
      <c r="DKB88" s="1"/>
      <c r="DKC88" s="1"/>
      <c r="DKD88" s="1"/>
      <c r="DKE88" s="1"/>
      <c r="DKF88" s="1"/>
      <c r="DKG88" s="1"/>
      <c r="DKH88" s="1"/>
      <c r="DKI88" s="1"/>
      <c r="DKJ88" s="1"/>
      <c r="DKK88" s="1"/>
      <c r="DKL88" s="1"/>
      <c r="DKM88" s="1"/>
      <c r="DKN88" s="1"/>
      <c r="DKO88" s="1"/>
      <c r="DKP88" s="1"/>
      <c r="DKQ88" s="1"/>
      <c r="DKR88" s="1"/>
      <c r="DKS88" s="1"/>
      <c r="DKT88" s="1"/>
      <c r="DKU88" s="1"/>
      <c r="DKV88" s="1"/>
      <c r="DKW88" s="1"/>
      <c r="DKX88" s="1"/>
      <c r="DKY88" s="1"/>
      <c r="DKZ88" s="1"/>
      <c r="DLA88" s="1"/>
      <c r="DLB88" s="1"/>
      <c r="DLC88" s="1"/>
      <c r="DLD88" s="1"/>
      <c r="DLE88" s="1"/>
      <c r="DLF88" s="1"/>
      <c r="DLG88" s="1"/>
      <c r="DLH88" s="1"/>
      <c r="DLI88" s="1"/>
      <c r="DLJ88" s="1"/>
      <c r="DLK88" s="1"/>
      <c r="DLL88" s="1"/>
      <c r="DLM88" s="1"/>
      <c r="DLN88" s="1"/>
      <c r="DLO88" s="1"/>
      <c r="DLP88" s="1"/>
      <c r="DLQ88" s="1"/>
      <c r="DLR88" s="1"/>
      <c r="DLS88" s="1"/>
      <c r="DLT88" s="1"/>
      <c r="DLU88" s="1"/>
      <c r="DLV88" s="1"/>
      <c r="DLW88" s="1"/>
      <c r="DLX88" s="1"/>
      <c r="DLY88" s="1"/>
      <c r="DLZ88" s="1"/>
      <c r="DMA88" s="1"/>
      <c r="DMB88" s="1"/>
      <c r="DMC88" s="1"/>
      <c r="DMD88" s="1"/>
      <c r="DME88" s="1"/>
      <c r="DMF88" s="1"/>
      <c r="DMG88" s="1"/>
      <c r="DMH88" s="1"/>
      <c r="DMI88" s="1"/>
      <c r="DMJ88" s="1"/>
      <c r="DMK88" s="1"/>
      <c r="DML88" s="1"/>
      <c r="DMM88" s="1"/>
      <c r="DMN88" s="1"/>
      <c r="DMO88" s="1"/>
      <c r="DMP88" s="1"/>
      <c r="DMQ88" s="1"/>
      <c r="DMR88" s="1"/>
      <c r="DMS88" s="1"/>
      <c r="DMT88" s="1"/>
      <c r="DMU88" s="1"/>
      <c r="DMV88" s="1"/>
      <c r="DMW88" s="1"/>
      <c r="DMX88" s="1"/>
      <c r="DMY88" s="1"/>
      <c r="DMZ88" s="1"/>
      <c r="DNA88" s="1"/>
      <c r="DNB88" s="1"/>
      <c r="DNC88" s="1"/>
      <c r="DND88" s="1"/>
      <c r="DNE88" s="1"/>
      <c r="DNF88" s="1"/>
      <c r="DNG88" s="1"/>
      <c r="DNH88" s="1"/>
      <c r="DNI88" s="1"/>
      <c r="DNJ88" s="1"/>
      <c r="DNK88" s="1"/>
      <c r="DNL88" s="1"/>
      <c r="DNM88" s="1"/>
      <c r="DNN88" s="1"/>
      <c r="DNO88" s="1"/>
      <c r="DNP88" s="1"/>
      <c r="DNQ88" s="1"/>
      <c r="DNR88" s="1"/>
      <c r="DNS88" s="1"/>
      <c r="DNT88" s="1"/>
      <c r="DNU88" s="1"/>
      <c r="DNV88" s="1"/>
      <c r="DNW88" s="1"/>
      <c r="DNX88" s="1"/>
      <c r="DNY88" s="1"/>
      <c r="DNZ88" s="1"/>
      <c r="DOA88" s="1"/>
      <c r="DOB88" s="1"/>
      <c r="DOC88" s="1"/>
      <c r="DOD88" s="1"/>
      <c r="DOE88" s="1"/>
      <c r="DOF88" s="1"/>
      <c r="DOG88" s="1"/>
      <c r="DOH88" s="1"/>
      <c r="DOI88" s="1"/>
      <c r="DOJ88" s="1"/>
      <c r="DOK88" s="1"/>
      <c r="DOL88" s="1"/>
      <c r="DOM88" s="1"/>
      <c r="DON88" s="1"/>
      <c r="DOO88" s="1"/>
      <c r="DOP88" s="1"/>
      <c r="DOQ88" s="1"/>
      <c r="DOR88" s="1"/>
      <c r="DOS88" s="1"/>
      <c r="DOT88" s="1"/>
      <c r="DOU88" s="1"/>
      <c r="DOV88" s="1"/>
      <c r="DOW88" s="1"/>
      <c r="DOX88" s="1"/>
      <c r="DOY88" s="1"/>
      <c r="DOZ88" s="1"/>
      <c r="DPA88" s="1"/>
      <c r="DPB88" s="1"/>
      <c r="DPC88" s="1"/>
      <c r="DPD88" s="1"/>
      <c r="DPE88" s="1"/>
      <c r="DPF88" s="1"/>
      <c r="DPG88" s="1"/>
      <c r="DPH88" s="1"/>
      <c r="DPI88" s="1"/>
      <c r="DPJ88" s="1"/>
      <c r="DPK88" s="1"/>
      <c r="DPL88" s="1"/>
      <c r="DPM88" s="1"/>
      <c r="DPN88" s="1"/>
      <c r="DPO88" s="1"/>
      <c r="DPP88" s="1"/>
      <c r="DPQ88" s="1"/>
      <c r="DPR88" s="1"/>
      <c r="DPS88" s="1"/>
      <c r="DPT88" s="1"/>
      <c r="DPU88" s="1"/>
      <c r="DPV88" s="1"/>
      <c r="DPW88" s="1"/>
      <c r="DPX88" s="1"/>
      <c r="DPY88" s="1"/>
      <c r="DPZ88" s="1"/>
      <c r="DQA88" s="1"/>
      <c r="DQB88" s="1"/>
      <c r="DQC88" s="1"/>
      <c r="DQD88" s="1"/>
      <c r="DQE88" s="1"/>
      <c r="DQF88" s="1"/>
      <c r="DQG88" s="1"/>
      <c r="DQH88" s="1"/>
      <c r="DQI88" s="1"/>
      <c r="DQJ88" s="1"/>
      <c r="DQK88" s="1"/>
      <c r="DQL88" s="1"/>
      <c r="DQM88" s="1"/>
      <c r="DQN88" s="1"/>
      <c r="DQO88" s="1"/>
      <c r="DQP88" s="1"/>
      <c r="DQQ88" s="1"/>
      <c r="DQR88" s="1"/>
      <c r="DQS88" s="1"/>
      <c r="DQT88" s="1"/>
      <c r="DQU88" s="1"/>
      <c r="DQV88" s="1"/>
      <c r="DQW88" s="1"/>
      <c r="DQX88" s="1"/>
      <c r="DQY88" s="1"/>
      <c r="DQZ88" s="1"/>
      <c r="DRA88" s="1"/>
      <c r="DRB88" s="1"/>
      <c r="DRC88" s="1"/>
      <c r="DRD88" s="1"/>
      <c r="DRE88" s="1"/>
      <c r="DRF88" s="1"/>
      <c r="DRG88" s="1"/>
      <c r="DRH88" s="1"/>
      <c r="DRI88" s="1"/>
      <c r="DRJ88" s="1"/>
      <c r="DRK88" s="1"/>
      <c r="DRL88" s="1"/>
      <c r="DRM88" s="1"/>
      <c r="DRN88" s="1"/>
      <c r="DRO88" s="1"/>
      <c r="DRP88" s="1"/>
      <c r="DRQ88" s="1"/>
      <c r="DRR88" s="1"/>
      <c r="DRS88" s="1"/>
      <c r="DRT88" s="1"/>
      <c r="DRU88" s="1"/>
      <c r="DRV88" s="1"/>
      <c r="DRW88" s="1"/>
      <c r="DRX88" s="1"/>
      <c r="DRY88" s="1"/>
      <c r="DRZ88" s="1"/>
      <c r="DSA88" s="1"/>
      <c r="DSB88" s="1"/>
      <c r="DSC88" s="1"/>
      <c r="DSD88" s="1"/>
      <c r="DSE88" s="1"/>
      <c r="DSF88" s="1"/>
      <c r="DSG88" s="1"/>
      <c r="DSH88" s="1"/>
      <c r="DSI88" s="1"/>
      <c r="DSJ88" s="1"/>
      <c r="DSK88" s="1"/>
      <c r="DSL88" s="1"/>
      <c r="DSM88" s="1"/>
      <c r="DSN88" s="1"/>
      <c r="DSO88" s="1"/>
      <c r="DSP88" s="1"/>
      <c r="DSQ88" s="1"/>
      <c r="DSR88" s="1"/>
      <c r="DSS88" s="1"/>
      <c r="DST88" s="1"/>
      <c r="DSU88" s="1"/>
      <c r="DSV88" s="1"/>
      <c r="DSW88" s="1"/>
      <c r="DSX88" s="1"/>
      <c r="DSY88" s="1"/>
      <c r="DSZ88" s="1"/>
      <c r="DTA88" s="1"/>
      <c r="DTB88" s="1"/>
      <c r="DTC88" s="1"/>
      <c r="DTD88" s="1"/>
      <c r="DTE88" s="1"/>
      <c r="DTF88" s="1"/>
      <c r="DTG88" s="1"/>
      <c r="DTH88" s="1"/>
      <c r="DTI88" s="1"/>
      <c r="DTJ88" s="1"/>
      <c r="DTK88" s="1"/>
      <c r="DTL88" s="1"/>
      <c r="DTM88" s="1"/>
      <c r="DTN88" s="1"/>
      <c r="DTO88" s="1"/>
      <c r="DTP88" s="1"/>
      <c r="DTQ88" s="1"/>
      <c r="DTR88" s="1"/>
      <c r="DTS88" s="1"/>
      <c r="DTT88" s="1"/>
      <c r="DTU88" s="1"/>
      <c r="DTV88" s="1"/>
      <c r="DTW88" s="1"/>
      <c r="DTX88" s="1"/>
      <c r="DTY88" s="1"/>
      <c r="DTZ88" s="1"/>
      <c r="DUA88" s="1"/>
      <c r="DUB88" s="1"/>
      <c r="DUC88" s="1"/>
      <c r="DUD88" s="1"/>
      <c r="DUE88" s="1"/>
      <c r="DUF88" s="1"/>
      <c r="DUG88" s="1"/>
      <c r="DUH88" s="1"/>
      <c r="DUI88" s="1"/>
      <c r="DUJ88" s="1"/>
      <c r="DUK88" s="1"/>
      <c r="DUL88" s="1"/>
      <c r="DUM88" s="1"/>
      <c r="DUN88" s="1"/>
      <c r="DUO88" s="1"/>
      <c r="DUP88" s="1"/>
      <c r="DUQ88" s="1"/>
      <c r="DUR88" s="1"/>
      <c r="DUS88" s="1"/>
      <c r="DUT88" s="1"/>
      <c r="DUU88" s="1"/>
      <c r="DUV88" s="1"/>
      <c r="DUW88" s="1"/>
      <c r="DUX88" s="1"/>
      <c r="DUY88" s="1"/>
      <c r="DUZ88" s="1"/>
      <c r="DVA88" s="1"/>
      <c r="DVB88" s="1"/>
      <c r="DVC88" s="1"/>
      <c r="DVD88" s="1"/>
      <c r="DVE88" s="1"/>
      <c r="DVF88" s="1"/>
      <c r="DVG88" s="1"/>
      <c r="DVH88" s="1"/>
      <c r="DVI88" s="1"/>
      <c r="DVJ88" s="1"/>
      <c r="DVK88" s="1"/>
      <c r="DVL88" s="1"/>
      <c r="DVM88" s="1"/>
      <c r="DVN88" s="1"/>
      <c r="DVO88" s="1"/>
      <c r="DVP88" s="1"/>
      <c r="DVQ88" s="1"/>
      <c r="DVR88" s="1"/>
      <c r="DVS88" s="1"/>
      <c r="DVT88" s="1"/>
      <c r="DVU88" s="1"/>
      <c r="DVV88" s="1"/>
      <c r="DVW88" s="1"/>
      <c r="DVX88" s="1"/>
      <c r="DVY88" s="1"/>
      <c r="DVZ88" s="1"/>
      <c r="DWA88" s="1"/>
      <c r="DWB88" s="1"/>
      <c r="DWC88" s="1"/>
      <c r="DWD88" s="1"/>
      <c r="DWE88" s="1"/>
      <c r="DWF88" s="1"/>
      <c r="DWG88" s="1"/>
      <c r="DWH88" s="1"/>
      <c r="DWI88" s="1"/>
      <c r="DWJ88" s="1"/>
      <c r="DWK88" s="1"/>
      <c r="DWL88" s="1"/>
      <c r="DWM88" s="1"/>
      <c r="DWN88" s="1"/>
      <c r="DWO88" s="1"/>
      <c r="DWP88" s="1"/>
      <c r="DWQ88" s="1"/>
      <c r="DWR88" s="1"/>
      <c r="DWS88" s="1"/>
      <c r="DWT88" s="1"/>
      <c r="DWU88" s="1"/>
      <c r="DWV88" s="1"/>
      <c r="DWW88" s="1"/>
      <c r="DWX88" s="1"/>
      <c r="DWY88" s="1"/>
      <c r="DWZ88" s="1"/>
      <c r="DXA88" s="1"/>
      <c r="DXB88" s="1"/>
      <c r="DXC88" s="1"/>
      <c r="DXD88" s="1"/>
      <c r="DXE88" s="1"/>
      <c r="DXF88" s="1"/>
      <c r="DXG88" s="1"/>
      <c r="DXH88" s="1"/>
      <c r="DXI88" s="1"/>
      <c r="DXJ88" s="1"/>
      <c r="DXK88" s="1"/>
      <c r="DXL88" s="1"/>
      <c r="DXM88" s="1"/>
      <c r="DXN88" s="1"/>
      <c r="DXO88" s="1"/>
      <c r="DXP88" s="1"/>
      <c r="DXQ88" s="1"/>
      <c r="DXR88" s="1"/>
      <c r="DXS88" s="1"/>
      <c r="DXT88" s="1"/>
      <c r="DXU88" s="1"/>
      <c r="DXV88" s="1"/>
      <c r="DXW88" s="1"/>
      <c r="DXX88" s="1"/>
      <c r="DXY88" s="1"/>
      <c r="DXZ88" s="1"/>
      <c r="DYA88" s="1"/>
      <c r="DYB88" s="1"/>
      <c r="DYC88" s="1"/>
      <c r="DYD88" s="1"/>
      <c r="DYE88" s="1"/>
      <c r="DYF88" s="1"/>
      <c r="DYG88" s="1"/>
      <c r="DYH88" s="1"/>
      <c r="DYI88" s="1"/>
      <c r="DYJ88" s="1"/>
      <c r="DYK88" s="1"/>
      <c r="DYL88" s="1"/>
      <c r="DYM88" s="1"/>
      <c r="DYN88" s="1"/>
      <c r="DYO88" s="1"/>
      <c r="DYP88" s="1"/>
      <c r="DYQ88" s="1"/>
      <c r="DYR88" s="1"/>
      <c r="DYS88" s="1"/>
      <c r="DYT88" s="1"/>
      <c r="DYU88" s="1"/>
      <c r="DYV88" s="1"/>
      <c r="DYW88" s="1"/>
      <c r="DYX88" s="1"/>
      <c r="DYY88" s="1"/>
      <c r="DYZ88" s="1"/>
      <c r="DZA88" s="1"/>
      <c r="DZB88" s="1"/>
      <c r="DZC88" s="1"/>
      <c r="DZD88" s="1"/>
      <c r="DZE88" s="1"/>
      <c r="DZF88" s="1"/>
      <c r="DZG88" s="1"/>
      <c r="DZH88" s="1"/>
      <c r="DZI88" s="1"/>
      <c r="DZJ88" s="1"/>
      <c r="DZK88" s="1"/>
      <c r="DZL88" s="1"/>
      <c r="DZM88" s="1"/>
      <c r="DZN88" s="1"/>
      <c r="DZO88" s="1"/>
      <c r="DZP88" s="1"/>
      <c r="DZQ88" s="1"/>
      <c r="DZR88" s="1"/>
      <c r="DZS88" s="1"/>
      <c r="DZT88" s="1"/>
      <c r="DZU88" s="1"/>
      <c r="DZV88" s="1"/>
      <c r="DZW88" s="1"/>
      <c r="DZX88" s="1"/>
      <c r="DZY88" s="1"/>
      <c r="DZZ88" s="1"/>
      <c r="EAA88" s="1"/>
      <c r="EAB88" s="1"/>
      <c r="EAC88" s="1"/>
      <c r="EAD88" s="1"/>
      <c r="EAE88" s="1"/>
      <c r="EAF88" s="1"/>
      <c r="EAG88" s="1"/>
      <c r="EAH88" s="1"/>
      <c r="EAI88" s="1"/>
      <c r="EAJ88" s="1"/>
      <c r="EAK88" s="1"/>
      <c r="EAL88" s="1"/>
      <c r="EAM88" s="1"/>
      <c r="EAN88" s="1"/>
      <c r="EAO88" s="1"/>
      <c r="EAP88" s="1"/>
      <c r="EAQ88" s="1"/>
      <c r="EAR88" s="1"/>
      <c r="EAS88" s="1"/>
      <c r="EAT88" s="1"/>
      <c r="EAU88" s="1"/>
      <c r="EAV88" s="1"/>
      <c r="EAW88" s="1"/>
      <c r="EAX88" s="1"/>
      <c r="EAY88" s="1"/>
      <c r="EAZ88" s="1"/>
      <c r="EBA88" s="1"/>
      <c r="EBB88" s="1"/>
      <c r="EBC88" s="1"/>
      <c r="EBD88" s="1"/>
      <c r="EBE88" s="1"/>
      <c r="EBF88" s="1"/>
      <c r="EBG88" s="1"/>
      <c r="EBH88" s="1"/>
      <c r="EBI88" s="1"/>
      <c r="EBJ88" s="1"/>
      <c r="EBK88" s="1"/>
      <c r="EBL88" s="1"/>
      <c r="EBM88" s="1"/>
      <c r="EBN88" s="1"/>
      <c r="EBO88" s="1"/>
      <c r="EBP88" s="1"/>
      <c r="EBQ88" s="1"/>
      <c r="EBR88" s="1"/>
      <c r="EBS88" s="1"/>
      <c r="EBT88" s="1"/>
      <c r="EBU88" s="1"/>
      <c r="EBV88" s="1"/>
      <c r="EBW88" s="1"/>
      <c r="EBX88" s="1"/>
      <c r="EBY88" s="1"/>
      <c r="EBZ88" s="1"/>
      <c r="ECA88" s="1"/>
      <c r="ECB88" s="1"/>
      <c r="ECC88" s="1"/>
      <c r="ECD88" s="1"/>
      <c r="ECE88" s="1"/>
      <c r="ECF88" s="1"/>
      <c r="ECG88" s="1"/>
      <c r="ECH88" s="1"/>
      <c r="ECI88" s="1"/>
      <c r="ECJ88" s="1"/>
      <c r="ECK88" s="1"/>
      <c r="ECL88" s="1"/>
      <c r="ECM88" s="1"/>
      <c r="ECN88" s="1"/>
      <c r="ECO88" s="1"/>
      <c r="ECP88" s="1"/>
      <c r="ECQ88" s="1"/>
      <c r="ECR88" s="1"/>
      <c r="ECS88" s="1"/>
      <c r="ECT88" s="1"/>
      <c r="ECU88" s="1"/>
      <c r="ECV88" s="1"/>
      <c r="ECW88" s="1"/>
      <c r="ECX88" s="1"/>
      <c r="ECY88" s="1"/>
      <c r="ECZ88" s="1"/>
      <c r="EDA88" s="1"/>
      <c r="EDB88" s="1"/>
      <c r="EDC88" s="1"/>
      <c r="EDD88" s="1"/>
      <c r="EDE88" s="1"/>
      <c r="EDF88" s="1"/>
      <c r="EDG88" s="1"/>
      <c r="EDH88" s="1"/>
      <c r="EDI88" s="1"/>
      <c r="EDJ88" s="1"/>
      <c r="EDK88" s="1"/>
      <c r="EDL88" s="1"/>
      <c r="EDM88" s="1"/>
      <c r="EDN88" s="1"/>
      <c r="EDO88" s="1"/>
      <c r="EDP88" s="1"/>
      <c r="EDQ88" s="1"/>
      <c r="EDR88" s="1"/>
      <c r="EDS88" s="1"/>
      <c r="EDT88" s="1"/>
      <c r="EDU88" s="1"/>
      <c r="EDV88" s="1"/>
      <c r="EDW88" s="1"/>
      <c r="EDX88" s="1"/>
      <c r="EDY88" s="1"/>
      <c r="EDZ88" s="1"/>
      <c r="EEA88" s="1"/>
      <c r="EEB88" s="1"/>
      <c r="EEC88" s="1"/>
      <c r="EED88" s="1"/>
      <c r="EEE88" s="1"/>
      <c r="EEF88" s="1"/>
      <c r="EEG88" s="1"/>
      <c r="EEH88" s="1"/>
      <c r="EEI88" s="1"/>
      <c r="EEJ88" s="1"/>
      <c r="EEK88" s="1"/>
      <c r="EEL88" s="1"/>
      <c r="EEM88" s="1"/>
      <c r="EEN88" s="1"/>
      <c r="EEO88" s="1"/>
      <c r="EEP88" s="1"/>
      <c r="EEQ88" s="1"/>
      <c r="EER88" s="1"/>
      <c r="EES88" s="1"/>
      <c r="EET88" s="1"/>
      <c r="EEU88" s="1"/>
      <c r="EEV88" s="1"/>
      <c r="EEW88" s="1"/>
      <c r="EEX88" s="1"/>
      <c r="EEY88" s="1"/>
      <c r="EEZ88" s="1"/>
      <c r="EFA88" s="1"/>
      <c r="EFB88" s="1"/>
      <c r="EFC88" s="1"/>
      <c r="EFD88" s="1"/>
      <c r="EFE88" s="1"/>
      <c r="EFF88" s="1"/>
      <c r="EFG88" s="1"/>
      <c r="EFH88" s="1"/>
      <c r="EFI88" s="1"/>
      <c r="EFJ88" s="1"/>
      <c r="EFK88" s="1"/>
      <c r="EFL88" s="1"/>
      <c r="EFM88" s="1"/>
      <c r="EFN88" s="1"/>
      <c r="EFO88" s="1"/>
      <c r="EFP88" s="1"/>
      <c r="EFQ88" s="1"/>
      <c r="EFR88" s="1"/>
      <c r="EFS88" s="1"/>
      <c r="EFT88" s="1"/>
      <c r="EFU88" s="1"/>
      <c r="EFV88" s="1"/>
      <c r="EFW88" s="1"/>
      <c r="EFX88" s="1"/>
      <c r="EFY88" s="1"/>
      <c r="EFZ88" s="1"/>
      <c r="EGA88" s="1"/>
      <c r="EGB88" s="1"/>
      <c r="EGC88" s="1"/>
      <c r="EGD88" s="1"/>
      <c r="EGE88" s="1"/>
      <c r="EGF88" s="1"/>
      <c r="EGG88" s="1"/>
      <c r="EGH88" s="1"/>
      <c r="EGI88" s="1"/>
      <c r="EGJ88" s="1"/>
      <c r="EGK88" s="1"/>
      <c r="EGL88" s="1"/>
      <c r="EGM88" s="1"/>
      <c r="EGN88" s="1"/>
      <c r="EGO88" s="1"/>
      <c r="EGP88" s="1"/>
      <c r="EGQ88" s="1"/>
      <c r="EGR88" s="1"/>
      <c r="EGS88" s="1"/>
      <c r="EGT88" s="1"/>
      <c r="EGU88" s="1"/>
      <c r="EGV88" s="1"/>
      <c r="EGW88" s="1"/>
      <c r="EGX88" s="1"/>
      <c r="EGY88" s="1"/>
      <c r="EGZ88" s="1"/>
      <c r="EHA88" s="1"/>
      <c r="EHB88" s="1"/>
      <c r="EHC88" s="1"/>
      <c r="EHD88" s="1"/>
      <c r="EHE88" s="1"/>
      <c r="EHF88" s="1"/>
      <c r="EHG88" s="1"/>
      <c r="EHH88" s="1"/>
      <c r="EHI88" s="1"/>
      <c r="EHJ88" s="1"/>
      <c r="EHK88" s="1"/>
      <c r="EHL88" s="1"/>
      <c r="EHM88" s="1"/>
      <c r="EHN88" s="1"/>
      <c r="EHO88" s="1"/>
      <c r="EHP88" s="1"/>
      <c r="EHQ88" s="1"/>
      <c r="EHR88" s="1"/>
      <c r="EHS88" s="1"/>
      <c r="EHT88" s="1"/>
      <c r="EHU88" s="1"/>
      <c r="EHV88" s="1"/>
      <c r="EHW88" s="1"/>
      <c r="EHX88" s="1"/>
      <c r="EHY88" s="1"/>
      <c r="EHZ88" s="1"/>
      <c r="EIA88" s="1"/>
      <c r="EIB88" s="1"/>
      <c r="EIC88" s="1"/>
      <c r="EID88" s="1"/>
      <c r="EIE88" s="1"/>
      <c r="EIF88" s="1"/>
      <c r="EIG88" s="1"/>
      <c r="EIH88" s="1"/>
      <c r="EII88" s="1"/>
      <c r="EIJ88" s="1"/>
      <c r="EIK88" s="1"/>
      <c r="EIL88" s="1"/>
      <c r="EIM88" s="1"/>
      <c r="EIN88" s="1"/>
      <c r="EIO88" s="1"/>
      <c r="EIP88" s="1"/>
      <c r="EIQ88" s="1"/>
      <c r="EIR88" s="1"/>
      <c r="EIS88" s="1"/>
      <c r="EIT88" s="1"/>
      <c r="EIU88" s="1"/>
      <c r="EIV88" s="1"/>
      <c r="EIW88" s="1"/>
      <c r="EIX88" s="1"/>
      <c r="EIY88" s="1"/>
      <c r="EIZ88" s="1"/>
      <c r="EJA88" s="1"/>
      <c r="EJB88" s="1"/>
      <c r="EJC88" s="1"/>
      <c r="EJD88" s="1"/>
      <c r="EJE88" s="1"/>
      <c r="EJF88" s="1"/>
      <c r="EJG88" s="1"/>
      <c r="EJH88" s="1"/>
      <c r="EJI88" s="1"/>
      <c r="EJJ88" s="1"/>
      <c r="EJK88" s="1"/>
      <c r="EJL88" s="1"/>
      <c r="EJM88" s="1"/>
      <c r="EJN88" s="1"/>
      <c r="EJO88" s="1"/>
      <c r="EJP88" s="1"/>
      <c r="EJQ88" s="1"/>
      <c r="EJR88" s="1"/>
      <c r="EJS88" s="1"/>
      <c r="EJT88" s="1"/>
      <c r="EJU88" s="1"/>
      <c r="EJV88" s="1"/>
      <c r="EJW88" s="1"/>
      <c r="EJX88" s="1"/>
      <c r="EJY88" s="1"/>
      <c r="EJZ88" s="1"/>
      <c r="EKA88" s="1"/>
      <c r="EKB88" s="1"/>
      <c r="EKC88" s="1"/>
      <c r="EKD88" s="1"/>
      <c r="EKE88" s="1"/>
      <c r="EKF88" s="1"/>
      <c r="EKG88" s="1"/>
      <c r="EKH88" s="1"/>
      <c r="EKI88" s="1"/>
      <c r="EKJ88" s="1"/>
      <c r="EKK88" s="1"/>
      <c r="EKL88" s="1"/>
      <c r="EKM88" s="1"/>
      <c r="EKN88" s="1"/>
      <c r="EKO88" s="1"/>
      <c r="EKP88" s="1"/>
      <c r="EKQ88" s="1"/>
      <c r="EKR88" s="1"/>
      <c r="EKS88" s="1"/>
      <c r="EKT88" s="1"/>
      <c r="EKU88" s="1"/>
      <c r="EKV88" s="1"/>
      <c r="EKW88" s="1"/>
      <c r="EKX88" s="1"/>
      <c r="EKY88" s="1"/>
      <c r="EKZ88" s="1"/>
      <c r="ELA88" s="1"/>
      <c r="ELB88" s="1"/>
      <c r="ELC88" s="1"/>
      <c r="ELD88" s="1"/>
      <c r="ELE88" s="1"/>
      <c r="ELF88" s="1"/>
      <c r="ELG88" s="1"/>
      <c r="ELH88" s="1"/>
      <c r="ELI88" s="1"/>
      <c r="ELJ88" s="1"/>
      <c r="ELK88" s="1"/>
      <c r="ELL88" s="1"/>
      <c r="ELM88" s="1"/>
      <c r="ELN88" s="1"/>
      <c r="ELO88" s="1"/>
      <c r="ELP88" s="1"/>
      <c r="ELQ88" s="1"/>
      <c r="ELR88" s="1"/>
      <c r="ELS88" s="1"/>
      <c r="ELT88" s="1"/>
      <c r="ELU88" s="1"/>
      <c r="ELV88" s="1"/>
      <c r="ELW88" s="1"/>
      <c r="ELX88" s="1"/>
      <c r="ELY88" s="1"/>
      <c r="ELZ88" s="1"/>
      <c r="EMA88" s="1"/>
      <c r="EMB88" s="1"/>
      <c r="EMC88" s="1"/>
      <c r="EMD88" s="1"/>
      <c r="EME88" s="1"/>
      <c r="EMF88" s="1"/>
      <c r="EMG88" s="1"/>
      <c r="EMH88" s="1"/>
      <c r="EMI88" s="1"/>
      <c r="EMJ88" s="1"/>
      <c r="EMK88" s="1"/>
      <c r="EML88" s="1"/>
      <c r="EMM88" s="1"/>
      <c r="EMN88" s="1"/>
      <c r="EMO88" s="1"/>
      <c r="EMP88" s="1"/>
      <c r="EMQ88" s="1"/>
      <c r="EMR88" s="1"/>
      <c r="EMS88" s="1"/>
      <c r="EMT88" s="1"/>
      <c r="EMU88" s="1"/>
      <c r="EMV88" s="1"/>
      <c r="EMW88" s="1"/>
      <c r="EMX88" s="1"/>
      <c r="EMY88" s="1"/>
      <c r="EMZ88" s="1"/>
      <c r="ENA88" s="1"/>
      <c r="ENB88" s="1"/>
      <c r="ENC88" s="1"/>
      <c r="END88" s="1"/>
      <c r="ENE88" s="1"/>
      <c r="ENF88" s="1"/>
      <c r="ENG88" s="1"/>
      <c r="ENH88" s="1"/>
      <c r="ENI88" s="1"/>
      <c r="ENJ88" s="1"/>
      <c r="ENK88" s="1"/>
      <c r="ENL88" s="1"/>
      <c r="ENM88" s="1"/>
      <c r="ENN88" s="1"/>
      <c r="ENO88" s="1"/>
      <c r="ENP88" s="1"/>
      <c r="ENQ88" s="1"/>
      <c r="ENR88" s="1"/>
      <c r="ENS88" s="1"/>
      <c r="ENT88" s="1"/>
      <c r="ENU88" s="1"/>
      <c r="ENV88" s="1"/>
      <c r="ENW88" s="1"/>
      <c r="ENX88" s="1"/>
      <c r="ENY88" s="1"/>
      <c r="ENZ88" s="1"/>
      <c r="EOA88" s="1"/>
      <c r="EOB88" s="1"/>
      <c r="EOC88" s="1"/>
      <c r="EOD88" s="1"/>
      <c r="EOE88" s="1"/>
      <c r="EOF88" s="1"/>
      <c r="EOG88" s="1"/>
      <c r="EOH88" s="1"/>
      <c r="EOI88" s="1"/>
      <c r="EOJ88" s="1"/>
      <c r="EOK88" s="1"/>
      <c r="EOL88" s="1"/>
      <c r="EOM88" s="1"/>
      <c r="EON88" s="1"/>
      <c r="EOO88" s="1"/>
      <c r="EOP88" s="1"/>
      <c r="EOQ88" s="1"/>
      <c r="EOR88" s="1"/>
      <c r="EOS88" s="1"/>
      <c r="EOT88" s="1"/>
      <c r="EOU88" s="1"/>
      <c r="EOV88" s="1"/>
      <c r="EOW88" s="1"/>
      <c r="EOX88" s="1"/>
      <c r="EOY88" s="1"/>
      <c r="EOZ88" s="1"/>
      <c r="EPA88" s="1"/>
      <c r="EPB88" s="1"/>
      <c r="EPC88" s="1"/>
      <c r="EPD88" s="1"/>
      <c r="EPE88" s="1"/>
      <c r="EPF88" s="1"/>
      <c r="EPG88" s="1"/>
      <c r="EPH88" s="1"/>
      <c r="EPI88" s="1"/>
      <c r="EPJ88" s="1"/>
      <c r="EPK88" s="1"/>
      <c r="EPL88" s="1"/>
      <c r="EPM88" s="1"/>
      <c r="EPN88" s="1"/>
      <c r="EPO88" s="1"/>
      <c r="EPP88" s="1"/>
      <c r="EPQ88" s="1"/>
      <c r="EPR88" s="1"/>
      <c r="EPS88" s="1"/>
      <c r="EPT88" s="1"/>
      <c r="EPU88" s="1"/>
      <c r="EPV88" s="1"/>
      <c r="EPW88" s="1"/>
      <c r="EPX88" s="1"/>
      <c r="EPY88" s="1"/>
      <c r="EPZ88" s="1"/>
      <c r="EQA88" s="1"/>
      <c r="EQB88" s="1"/>
      <c r="EQC88" s="1"/>
      <c r="EQD88" s="1"/>
      <c r="EQE88" s="1"/>
      <c r="EQF88" s="1"/>
      <c r="EQG88" s="1"/>
      <c r="EQH88" s="1"/>
      <c r="EQI88" s="1"/>
      <c r="EQJ88" s="1"/>
      <c r="EQK88" s="1"/>
      <c r="EQL88" s="1"/>
      <c r="EQM88" s="1"/>
      <c r="EQN88" s="1"/>
      <c r="EQO88" s="1"/>
      <c r="EQP88" s="1"/>
      <c r="EQQ88" s="1"/>
      <c r="EQR88" s="1"/>
      <c r="EQS88" s="1"/>
      <c r="EQT88" s="1"/>
      <c r="EQU88" s="1"/>
      <c r="EQV88" s="1"/>
      <c r="EQW88" s="1"/>
      <c r="EQX88" s="1"/>
      <c r="EQY88" s="1"/>
      <c r="EQZ88" s="1"/>
      <c r="ERA88" s="1"/>
      <c r="ERB88" s="1"/>
      <c r="ERC88" s="1"/>
      <c r="ERD88" s="1"/>
      <c r="ERE88" s="1"/>
      <c r="ERF88" s="1"/>
      <c r="ERG88" s="1"/>
      <c r="ERH88" s="1"/>
      <c r="ERI88" s="1"/>
      <c r="ERJ88" s="1"/>
      <c r="ERK88" s="1"/>
      <c r="ERL88" s="1"/>
      <c r="ERM88" s="1"/>
      <c r="ERN88" s="1"/>
      <c r="ERO88" s="1"/>
      <c r="ERP88" s="1"/>
      <c r="ERQ88" s="1"/>
      <c r="ERR88" s="1"/>
      <c r="ERS88" s="1"/>
      <c r="ERT88" s="1"/>
      <c r="ERU88" s="1"/>
      <c r="ERV88" s="1"/>
      <c r="ERW88" s="1"/>
      <c r="ERX88" s="1"/>
      <c r="ERY88" s="1"/>
      <c r="ERZ88" s="1"/>
      <c r="ESA88" s="1"/>
      <c r="ESB88" s="1"/>
      <c r="ESC88" s="1"/>
      <c r="ESD88" s="1"/>
      <c r="ESE88" s="1"/>
      <c r="ESF88" s="1"/>
      <c r="ESG88" s="1"/>
      <c r="ESH88" s="1"/>
      <c r="ESI88" s="1"/>
      <c r="ESJ88" s="1"/>
      <c r="ESK88" s="1"/>
      <c r="ESL88" s="1"/>
      <c r="ESM88" s="1"/>
      <c r="ESN88" s="1"/>
      <c r="ESO88" s="1"/>
      <c r="ESP88" s="1"/>
      <c r="ESQ88" s="1"/>
      <c r="ESR88" s="1"/>
      <c r="ESS88" s="1"/>
      <c r="EST88" s="1"/>
      <c r="ESU88" s="1"/>
      <c r="ESV88" s="1"/>
      <c r="ESW88" s="1"/>
      <c r="ESX88" s="1"/>
      <c r="ESY88" s="1"/>
      <c r="ESZ88" s="1"/>
      <c r="ETA88" s="1"/>
      <c r="ETB88" s="1"/>
      <c r="ETC88" s="1"/>
      <c r="ETD88" s="1"/>
      <c r="ETE88" s="1"/>
      <c r="ETF88" s="1"/>
      <c r="ETG88" s="1"/>
      <c r="ETH88" s="1"/>
      <c r="ETI88" s="1"/>
      <c r="ETJ88" s="1"/>
      <c r="ETK88" s="1"/>
      <c r="ETL88" s="1"/>
      <c r="ETM88" s="1"/>
      <c r="ETN88" s="1"/>
      <c r="ETO88" s="1"/>
      <c r="ETP88" s="1"/>
      <c r="ETQ88" s="1"/>
      <c r="ETR88" s="1"/>
      <c r="ETS88" s="1"/>
      <c r="ETT88" s="1"/>
      <c r="ETU88" s="1"/>
      <c r="ETV88" s="1"/>
      <c r="ETW88" s="1"/>
      <c r="ETX88" s="1"/>
      <c r="ETY88" s="1"/>
      <c r="ETZ88" s="1"/>
      <c r="EUA88" s="1"/>
      <c r="EUB88" s="1"/>
      <c r="EUC88" s="1"/>
      <c r="EUD88" s="1"/>
      <c r="EUE88" s="1"/>
      <c r="EUF88" s="1"/>
      <c r="EUG88" s="1"/>
      <c r="EUH88" s="1"/>
      <c r="EUI88" s="1"/>
      <c r="EUJ88" s="1"/>
      <c r="EUK88" s="1"/>
      <c r="EUL88" s="1"/>
      <c r="EUM88" s="1"/>
      <c r="EUN88" s="1"/>
      <c r="EUO88" s="1"/>
      <c r="EUP88" s="1"/>
      <c r="EUQ88" s="1"/>
      <c r="EUR88" s="1"/>
      <c r="EUS88" s="1"/>
      <c r="EUT88" s="1"/>
      <c r="EUU88" s="1"/>
      <c r="EUV88" s="1"/>
      <c r="EUW88" s="1"/>
      <c r="EUX88" s="1"/>
      <c r="EUY88" s="1"/>
      <c r="EUZ88" s="1"/>
      <c r="EVA88" s="1"/>
      <c r="EVB88" s="1"/>
      <c r="EVC88" s="1"/>
      <c r="EVD88" s="1"/>
      <c r="EVE88" s="1"/>
      <c r="EVF88" s="1"/>
      <c r="EVG88" s="1"/>
      <c r="EVH88" s="1"/>
      <c r="EVI88" s="1"/>
      <c r="EVJ88" s="1"/>
      <c r="EVK88" s="1"/>
      <c r="EVL88" s="1"/>
      <c r="EVM88" s="1"/>
      <c r="EVN88" s="1"/>
      <c r="EVO88" s="1"/>
      <c r="EVP88" s="1"/>
      <c r="EVQ88" s="1"/>
      <c r="EVR88" s="1"/>
      <c r="EVS88" s="1"/>
      <c r="EVT88" s="1"/>
      <c r="EVU88" s="1"/>
      <c r="EVV88" s="1"/>
      <c r="EVW88" s="1"/>
      <c r="EVX88" s="1"/>
      <c r="EVY88" s="1"/>
      <c r="EVZ88" s="1"/>
      <c r="EWA88" s="1"/>
      <c r="EWB88" s="1"/>
      <c r="EWC88" s="1"/>
      <c r="EWD88" s="1"/>
      <c r="EWE88" s="1"/>
      <c r="EWF88" s="1"/>
      <c r="EWG88" s="1"/>
      <c r="EWH88" s="1"/>
      <c r="EWI88" s="1"/>
      <c r="EWJ88" s="1"/>
      <c r="EWK88" s="1"/>
      <c r="EWL88" s="1"/>
      <c r="EWM88" s="1"/>
      <c r="EWN88" s="1"/>
      <c r="EWO88" s="1"/>
      <c r="EWP88" s="1"/>
      <c r="EWQ88" s="1"/>
      <c r="EWR88" s="1"/>
      <c r="EWS88" s="1"/>
      <c r="EWT88" s="1"/>
      <c r="EWU88" s="1"/>
      <c r="EWV88" s="1"/>
      <c r="EWW88" s="1"/>
      <c r="EWX88" s="1"/>
      <c r="EWY88" s="1"/>
      <c r="EWZ88" s="1"/>
      <c r="EXA88" s="1"/>
      <c r="EXB88" s="1"/>
      <c r="EXC88" s="1"/>
      <c r="EXD88" s="1"/>
      <c r="EXE88" s="1"/>
      <c r="EXF88" s="1"/>
      <c r="EXG88" s="1"/>
      <c r="EXH88" s="1"/>
      <c r="EXI88" s="1"/>
      <c r="EXJ88" s="1"/>
      <c r="EXK88" s="1"/>
      <c r="EXL88" s="1"/>
      <c r="EXM88" s="1"/>
      <c r="EXN88" s="1"/>
      <c r="EXO88" s="1"/>
      <c r="EXP88" s="1"/>
      <c r="EXQ88" s="1"/>
      <c r="EXR88" s="1"/>
      <c r="EXS88" s="1"/>
      <c r="EXT88" s="1"/>
      <c r="EXU88" s="1"/>
      <c r="EXV88" s="1"/>
      <c r="EXW88" s="1"/>
      <c r="EXX88" s="1"/>
      <c r="EXY88" s="1"/>
      <c r="EXZ88" s="1"/>
      <c r="EYA88" s="1"/>
      <c r="EYB88" s="1"/>
      <c r="EYC88" s="1"/>
      <c r="EYD88" s="1"/>
      <c r="EYE88" s="1"/>
      <c r="EYF88" s="1"/>
      <c r="EYG88" s="1"/>
      <c r="EYH88" s="1"/>
      <c r="EYI88" s="1"/>
      <c r="EYJ88" s="1"/>
      <c r="EYK88" s="1"/>
      <c r="EYL88" s="1"/>
      <c r="EYM88" s="1"/>
      <c r="EYN88" s="1"/>
      <c r="EYO88" s="1"/>
      <c r="EYP88" s="1"/>
      <c r="EYQ88" s="1"/>
      <c r="EYR88" s="1"/>
      <c r="EYS88" s="1"/>
      <c r="EYT88" s="1"/>
      <c r="EYU88" s="1"/>
      <c r="EYV88" s="1"/>
      <c r="EYW88" s="1"/>
      <c r="EYX88" s="1"/>
      <c r="EYY88" s="1"/>
      <c r="EYZ88" s="1"/>
      <c r="EZA88" s="1"/>
      <c r="EZB88" s="1"/>
      <c r="EZC88" s="1"/>
      <c r="EZD88" s="1"/>
      <c r="EZE88" s="1"/>
      <c r="EZF88" s="1"/>
      <c r="EZG88" s="1"/>
      <c r="EZH88" s="1"/>
      <c r="EZI88" s="1"/>
      <c r="EZJ88" s="1"/>
      <c r="EZK88" s="1"/>
      <c r="EZL88" s="1"/>
      <c r="EZM88" s="1"/>
      <c r="EZN88" s="1"/>
      <c r="EZO88" s="1"/>
      <c r="EZP88" s="1"/>
      <c r="EZQ88" s="1"/>
      <c r="EZR88" s="1"/>
      <c r="EZS88" s="1"/>
      <c r="EZT88" s="1"/>
      <c r="EZU88" s="1"/>
      <c r="EZV88" s="1"/>
      <c r="EZW88" s="1"/>
      <c r="EZX88" s="1"/>
      <c r="EZY88" s="1"/>
      <c r="EZZ88" s="1"/>
      <c r="FAA88" s="1"/>
      <c r="FAB88" s="1"/>
      <c r="FAC88" s="1"/>
      <c r="FAD88" s="1"/>
      <c r="FAE88" s="1"/>
      <c r="FAF88" s="1"/>
      <c r="FAG88" s="1"/>
      <c r="FAH88" s="1"/>
      <c r="FAI88" s="1"/>
      <c r="FAJ88" s="1"/>
      <c r="FAK88" s="1"/>
      <c r="FAL88" s="1"/>
      <c r="FAM88" s="1"/>
      <c r="FAN88" s="1"/>
      <c r="FAO88" s="1"/>
      <c r="FAP88" s="1"/>
      <c r="FAQ88" s="1"/>
      <c r="FAR88" s="1"/>
      <c r="FAS88" s="1"/>
      <c r="FAT88" s="1"/>
      <c r="FAU88" s="1"/>
      <c r="FAV88" s="1"/>
      <c r="FAW88" s="1"/>
      <c r="FAX88" s="1"/>
      <c r="FAY88" s="1"/>
      <c r="FAZ88" s="1"/>
      <c r="FBA88" s="1"/>
      <c r="FBB88" s="1"/>
      <c r="FBC88" s="1"/>
      <c r="FBD88" s="1"/>
      <c r="FBE88" s="1"/>
      <c r="FBF88" s="1"/>
      <c r="FBG88" s="1"/>
      <c r="FBH88" s="1"/>
      <c r="FBI88" s="1"/>
      <c r="FBJ88" s="1"/>
      <c r="FBK88" s="1"/>
      <c r="FBL88" s="1"/>
      <c r="FBM88" s="1"/>
      <c r="FBN88" s="1"/>
      <c r="FBO88" s="1"/>
      <c r="FBP88" s="1"/>
      <c r="FBQ88" s="1"/>
      <c r="FBR88" s="1"/>
      <c r="FBS88" s="1"/>
      <c r="FBT88" s="1"/>
      <c r="FBU88" s="1"/>
      <c r="FBV88" s="1"/>
      <c r="FBW88" s="1"/>
      <c r="FBX88" s="1"/>
      <c r="FBY88" s="1"/>
      <c r="FBZ88" s="1"/>
      <c r="FCA88" s="1"/>
      <c r="FCB88" s="1"/>
      <c r="FCC88" s="1"/>
      <c r="FCD88" s="1"/>
      <c r="FCE88" s="1"/>
      <c r="FCF88" s="1"/>
      <c r="FCG88" s="1"/>
      <c r="FCH88" s="1"/>
      <c r="FCI88" s="1"/>
      <c r="FCJ88" s="1"/>
      <c r="FCK88" s="1"/>
      <c r="FCL88" s="1"/>
      <c r="FCM88" s="1"/>
      <c r="FCN88" s="1"/>
      <c r="FCO88" s="1"/>
      <c r="FCP88" s="1"/>
      <c r="FCQ88" s="1"/>
      <c r="FCR88" s="1"/>
      <c r="FCS88" s="1"/>
      <c r="FCT88" s="1"/>
      <c r="FCU88" s="1"/>
      <c r="FCV88" s="1"/>
      <c r="FCW88" s="1"/>
      <c r="FCX88" s="1"/>
      <c r="FCY88" s="1"/>
      <c r="FCZ88" s="1"/>
      <c r="FDA88" s="1"/>
      <c r="FDB88" s="1"/>
      <c r="FDC88" s="1"/>
      <c r="FDD88" s="1"/>
      <c r="FDE88" s="1"/>
      <c r="FDF88" s="1"/>
      <c r="FDG88" s="1"/>
      <c r="FDH88" s="1"/>
      <c r="FDI88" s="1"/>
      <c r="FDJ88" s="1"/>
      <c r="FDK88" s="1"/>
      <c r="FDL88" s="1"/>
      <c r="FDM88" s="1"/>
      <c r="FDN88" s="1"/>
      <c r="FDO88" s="1"/>
      <c r="FDP88" s="1"/>
      <c r="FDQ88" s="1"/>
      <c r="FDR88" s="1"/>
      <c r="FDS88" s="1"/>
      <c r="FDT88" s="1"/>
      <c r="FDU88" s="1"/>
      <c r="FDV88" s="1"/>
      <c r="FDW88" s="1"/>
      <c r="FDX88" s="1"/>
      <c r="FDY88" s="1"/>
      <c r="FDZ88" s="1"/>
      <c r="FEA88" s="1"/>
      <c r="FEB88" s="1"/>
      <c r="FEC88" s="1"/>
      <c r="FED88" s="1"/>
      <c r="FEE88" s="1"/>
      <c r="FEF88" s="1"/>
      <c r="FEG88" s="1"/>
      <c r="FEH88" s="1"/>
      <c r="FEI88" s="1"/>
      <c r="FEJ88" s="1"/>
      <c r="FEK88" s="1"/>
      <c r="FEL88" s="1"/>
      <c r="FEM88" s="1"/>
      <c r="FEN88" s="1"/>
      <c r="FEO88" s="1"/>
      <c r="FEP88" s="1"/>
      <c r="FEQ88" s="1"/>
      <c r="FER88" s="1"/>
      <c r="FES88" s="1"/>
      <c r="FET88" s="1"/>
      <c r="FEU88" s="1"/>
      <c r="FEV88" s="1"/>
      <c r="FEW88" s="1"/>
      <c r="FEX88" s="1"/>
      <c r="FEY88" s="1"/>
      <c r="FEZ88" s="1"/>
      <c r="FFA88" s="1"/>
      <c r="FFB88" s="1"/>
      <c r="FFC88" s="1"/>
      <c r="FFD88" s="1"/>
      <c r="FFE88" s="1"/>
      <c r="FFF88" s="1"/>
      <c r="FFG88" s="1"/>
      <c r="FFH88" s="1"/>
      <c r="FFI88" s="1"/>
      <c r="FFJ88" s="1"/>
      <c r="FFK88" s="1"/>
      <c r="FFL88" s="1"/>
      <c r="FFM88" s="1"/>
      <c r="FFN88" s="1"/>
      <c r="FFO88" s="1"/>
      <c r="FFP88" s="1"/>
      <c r="FFQ88" s="1"/>
      <c r="FFR88" s="1"/>
      <c r="FFS88" s="1"/>
      <c r="FFT88" s="1"/>
      <c r="FFU88" s="1"/>
      <c r="FFV88" s="1"/>
      <c r="FFW88" s="1"/>
      <c r="FFX88" s="1"/>
      <c r="FFY88" s="1"/>
      <c r="FFZ88" s="1"/>
      <c r="FGA88" s="1"/>
      <c r="FGB88" s="1"/>
      <c r="FGC88" s="1"/>
      <c r="FGD88" s="1"/>
      <c r="FGE88" s="1"/>
      <c r="FGF88" s="1"/>
      <c r="FGG88" s="1"/>
      <c r="FGH88" s="1"/>
      <c r="FGI88" s="1"/>
      <c r="FGJ88" s="1"/>
      <c r="FGK88" s="1"/>
      <c r="FGL88" s="1"/>
      <c r="FGM88" s="1"/>
      <c r="FGN88" s="1"/>
      <c r="FGO88" s="1"/>
      <c r="FGP88" s="1"/>
      <c r="FGQ88" s="1"/>
      <c r="FGR88" s="1"/>
      <c r="FGS88" s="1"/>
      <c r="FGT88" s="1"/>
      <c r="FGU88" s="1"/>
      <c r="FGV88" s="1"/>
      <c r="FGW88" s="1"/>
      <c r="FGX88" s="1"/>
      <c r="FGY88" s="1"/>
      <c r="FGZ88" s="1"/>
      <c r="FHA88" s="1"/>
      <c r="FHB88" s="1"/>
      <c r="FHC88" s="1"/>
      <c r="FHD88" s="1"/>
      <c r="FHE88" s="1"/>
      <c r="FHF88" s="1"/>
      <c r="FHG88" s="1"/>
      <c r="FHH88" s="1"/>
      <c r="FHI88" s="1"/>
      <c r="FHJ88" s="1"/>
      <c r="FHK88" s="1"/>
      <c r="FHL88" s="1"/>
      <c r="FHM88" s="1"/>
      <c r="FHN88" s="1"/>
      <c r="FHO88" s="1"/>
      <c r="FHP88" s="1"/>
      <c r="FHQ88" s="1"/>
      <c r="FHR88" s="1"/>
      <c r="FHS88" s="1"/>
      <c r="FHT88" s="1"/>
      <c r="FHU88" s="1"/>
      <c r="FHV88" s="1"/>
      <c r="FHW88" s="1"/>
      <c r="FHX88" s="1"/>
      <c r="FHY88" s="1"/>
      <c r="FHZ88" s="1"/>
      <c r="FIA88" s="1"/>
      <c r="FIB88" s="1"/>
      <c r="FIC88" s="1"/>
      <c r="FID88" s="1"/>
      <c r="FIE88" s="1"/>
      <c r="FIF88" s="1"/>
      <c r="FIG88" s="1"/>
      <c r="FIH88" s="1"/>
      <c r="FII88" s="1"/>
      <c r="FIJ88" s="1"/>
      <c r="FIK88" s="1"/>
      <c r="FIL88" s="1"/>
      <c r="FIM88" s="1"/>
      <c r="FIN88" s="1"/>
      <c r="FIO88" s="1"/>
      <c r="FIP88" s="1"/>
      <c r="FIQ88" s="1"/>
      <c r="FIR88" s="1"/>
      <c r="FIS88" s="1"/>
      <c r="FIT88" s="1"/>
      <c r="FIU88" s="1"/>
      <c r="FIV88" s="1"/>
      <c r="FIW88" s="1"/>
      <c r="FIX88" s="1"/>
      <c r="FIY88" s="1"/>
      <c r="FIZ88" s="1"/>
      <c r="FJA88" s="1"/>
      <c r="FJB88" s="1"/>
      <c r="FJC88" s="1"/>
      <c r="FJD88" s="1"/>
      <c r="FJE88" s="1"/>
      <c r="FJF88" s="1"/>
      <c r="FJG88" s="1"/>
      <c r="FJH88" s="1"/>
      <c r="FJI88" s="1"/>
      <c r="FJJ88" s="1"/>
      <c r="FJK88" s="1"/>
      <c r="FJL88" s="1"/>
      <c r="FJM88" s="1"/>
      <c r="FJN88" s="1"/>
      <c r="FJO88" s="1"/>
      <c r="FJP88" s="1"/>
      <c r="FJQ88" s="1"/>
      <c r="FJR88" s="1"/>
      <c r="FJS88" s="1"/>
      <c r="FJT88" s="1"/>
      <c r="FJU88" s="1"/>
      <c r="FJV88" s="1"/>
      <c r="FJW88" s="1"/>
      <c r="FJX88" s="1"/>
      <c r="FJY88" s="1"/>
      <c r="FJZ88" s="1"/>
      <c r="FKA88" s="1"/>
      <c r="FKB88" s="1"/>
      <c r="FKC88" s="1"/>
      <c r="FKD88" s="1"/>
      <c r="FKE88" s="1"/>
      <c r="FKF88" s="1"/>
      <c r="FKG88" s="1"/>
      <c r="FKH88" s="1"/>
      <c r="FKI88" s="1"/>
      <c r="FKJ88" s="1"/>
      <c r="FKK88" s="1"/>
      <c r="FKL88" s="1"/>
      <c r="FKM88" s="1"/>
      <c r="FKN88" s="1"/>
      <c r="FKO88" s="1"/>
      <c r="FKP88" s="1"/>
      <c r="FKQ88" s="1"/>
      <c r="FKR88" s="1"/>
      <c r="FKS88" s="1"/>
      <c r="FKT88" s="1"/>
      <c r="FKU88" s="1"/>
      <c r="FKV88" s="1"/>
      <c r="FKW88" s="1"/>
      <c r="FKX88" s="1"/>
      <c r="FKY88" s="1"/>
      <c r="FKZ88" s="1"/>
      <c r="FLA88" s="1"/>
      <c r="FLB88" s="1"/>
      <c r="FLC88" s="1"/>
      <c r="FLD88" s="1"/>
      <c r="FLE88" s="1"/>
      <c r="FLF88" s="1"/>
      <c r="FLG88" s="1"/>
      <c r="FLH88" s="1"/>
      <c r="FLI88" s="1"/>
      <c r="FLJ88" s="1"/>
      <c r="FLK88" s="1"/>
      <c r="FLL88" s="1"/>
      <c r="FLM88" s="1"/>
      <c r="FLN88" s="1"/>
      <c r="FLO88" s="1"/>
      <c r="FLP88" s="1"/>
      <c r="FLQ88" s="1"/>
      <c r="FLR88" s="1"/>
      <c r="FLS88" s="1"/>
      <c r="FLT88" s="1"/>
      <c r="FLU88" s="1"/>
      <c r="FLV88" s="1"/>
      <c r="FLW88" s="1"/>
      <c r="FLX88" s="1"/>
      <c r="FLY88" s="1"/>
      <c r="FLZ88" s="1"/>
      <c r="FMA88" s="1"/>
      <c r="FMB88" s="1"/>
      <c r="FMC88" s="1"/>
      <c r="FMD88" s="1"/>
      <c r="FME88" s="1"/>
      <c r="FMF88" s="1"/>
      <c r="FMG88" s="1"/>
      <c r="FMH88" s="1"/>
      <c r="FMI88" s="1"/>
      <c r="FMJ88" s="1"/>
      <c r="FMK88" s="1"/>
      <c r="FML88" s="1"/>
      <c r="FMM88" s="1"/>
      <c r="FMN88" s="1"/>
      <c r="FMO88" s="1"/>
      <c r="FMP88" s="1"/>
      <c r="FMQ88" s="1"/>
      <c r="FMR88" s="1"/>
      <c r="FMS88" s="1"/>
      <c r="FMT88" s="1"/>
      <c r="FMU88" s="1"/>
      <c r="FMV88" s="1"/>
      <c r="FMW88" s="1"/>
      <c r="FMX88" s="1"/>
      <c r="FMY88" s="1"/>
      <c r="FMZ88" s="1"/>
      <c r="FNA88" s="1"/>
      <c r="FNB88" s="1"/>
      <c r="FNC88" s="1"/>
      <c r="FND88" s="1"/>
      <c r="FNE88" s="1"/>
      <c r="FNF88" s="1"/>
      <c r="FNG88" s="1"/>
      <c r="FNH88" s="1"/>
      <c r="FNI88" s="1"/>
      <c r="FNJ88" s="1"/>
      <c r="FNK88" s="1"/>
      <c r="FNL88" s="1"/>
      <c r="FNM88" s="1"/>
      <c r="FNN88" s="1"/>
      <c r="FNO88" s="1"/>
      <c r="FNP88" s="1"/>
      <c r="FNQ88" s="1"/>
      <c r="FNR88" s="1"/>
      <c r="FNS88" s="1"/>
      <c r="FNT88" s="1"/>
      <c r="FNU88" s="1"/>
      <c r="FNV88" s="1"/>
      <c r="FNW88" s="1"/>
      <c r="FNX88" s="1"/>
      <c r="FNY88" s="1"/>
      <c r="FNZ88" s="1"/>
      <c r="FOA88" s="1"/>
      <c r="FOB88" s="1"/>
      <c r="FOC88" s="1"/>
      <c r="FOD88" s="1"/>
      <c r="FOE88" s="1"/>
      <c r="FOF88" s="1"/>
      <c r="FOG88" s="1"/>
      <c r="FOH88" s="1"/>
      <c r="FOI88" s="1"/>
      <c r="FOJ88" s="1"/>
      <c r="FOK88" s="1"/>
      <c r="FOL88" s="1"/>
      <c r="FOM88" s="1"/>
      <c r="FON88" s="1"/>
      <c r="FOO88" s="1"/>
      <c r="FOP88" s="1"/>
      <c r="FOQ88" s="1"/>
      <c r="FOR88" s="1"/>
      <c r="FOS88" s="1"/>
      <c r="FOT88" s="1"/>
      <c r="FOU88" s="1"/>
      <c r="FOV88" s="1"/>
      <c r="FOW88" s="1"/>
      <c r="FOX88" s="1"/>
      <c r="FOY88" s="1"/>
      <c r="FOZ88" s="1"/>
      <c r="FPA88" s="1"/>
      <c r="FPB88" s="1"/>
      <c r="FPC88" s="1"/>
      <c r="FPD88" s="1"/>
      <c r="FPE88" s="1"/>
      <c r="FPF88" s="1"/>
      <c r="FPG88" s="1"/>
      <c r="FPH88" s="1"/>
      <c r="FPI88" s="1"/>
      <c r="FPJ88" s="1"/>
      <c r="FPK88" s="1"/>
      <c r="FPL88" s="1"/>
      <c r="FPM88" s="1"/>
      <c r="FPN88" s="1"/>
      <c r="FPO88" s="1"/>
      <c r="FPP88" s="1"/>
      <c r="FPQ88" s="1"/>
      <c r="FPR88" s="1"/>
      <c r="FPS88" s="1"/>
      <c r="FPT88" s="1"/>
      <c r="FPU88" s="1"/>
      <c r="FPV88" s="1"/>
      <c r="FPW88" s="1"/>
      <c r="FPX88" s="1"/>
      <c r="FPY88" s="1"/>
      <c r="FPZ88" s="1"/>
      <c r="FQA88" s="1"/>
      <c r="FQB88" s="1"/>
      <c r="FQC88" s="1"/>
      <c r="FQD88" s="1"/>
      <c r="FQE88" s="1"/>
      <c r="FQF88" s="1"/>
      <c r="FQG88" s="1"/>
      <c r="FQH88" s="1"/>
      <c r="FQI88" s="1"/>
      <c r="FQJ88" s="1"/>
      <c r="FQK88" s="1"/>
      <c r="FQL88" s="1"/>
      <c r="FQM88" s="1"/>
      <c r="FQN88" s="1"/>
      <c r="FQO88" s="1"/>
      <c r="FQP88" s="1"/>
      <c r="FQQ88" s="1"/>
      <c r="FQR88" s="1"/>
      <c r="FQS88" s="1"/>
      <c r="FQT88" s="1"/>
      <c r="FQU88" s="1"/>
      <c r="FQV88" s="1"/>
      <c r="FQW88" s="1"/>
      <c r="FQX88" s="1"/>
      <c r="FQY88" s="1"/>
      <c r="FQZ88" s="1"/>
      <c r="FRA88" s="1"/>
      <c r="FRB88" s="1"/>
      <c r="FRC88" s="1"/>
      <c r="FRD88" s="1"/>
      <c r="FRE88" s="1"/>
      <c r="FRF88" s="1"/>
      <c r="FRG88" s="1"/>
      <c r="FRH88" s="1"/>
      <c r="FRI88" s="1"/>
      <c r="FRJ88" s="1"/>
      <c r="FRK88" s="1"/>
      <c r="FRL88" s="1"/>
      <c r="FRM88" s="1"/>
      <c r="FRN88" s="1"/>
      <c r="FRO88" s="1"/>
      <c r="FRP88" s="1"/>
      <c r="FRQ88" s="1"/>
      <c r="FRR88" s="1"/>
      <c r="FRS88" s="1"/>
      <c r="FRT88" s="1"/>
      <c r="FRU88" s="1"/>
      <c r="FRV88" s="1"/>
      <c r="FRW88" s="1"/>
      <c r="FRX88" s="1"/>
      <c r="FRY88" s="1"/>
      <c r="FRZ88" s="1"/>
      <c r="FSA88" s="1"/>
      <c r="FSB88" s="1"/>
      <c r="FSC88" s="1"/>
      <c r="FSD88" s="1"/>
      <c r="FSE88" s="1"/>
      <c r="FSF88" s="1"/>
      <c r="FSG88" s="1"/>
      <c r="FSH88" s="1"/>
      <c r="FSI88" s="1"/>
      <c r="FSJ88" s="1"/>
      <c r="FSK88" s="1"/>
      <c r="FSL88" s="1"/>
      <c r="FSM88" s="1"/>
      <c r="FSN88" s="1"/>
      <c r="FSO88" s="1"/>
      <c r="FSP88" s="1"/>
      <c r="FSQ88" s="1"/>
      <c r="FSR88" s="1"/>
      <c r="FSS88" s="1"/>
      <c r="FST88" s="1"/>
      <c r="FSU88" s="1"/>
      <c r="FSV88" s="1"/>
      <c r="FSW88" s="1"/>
      <c r="FSX88" s="1"/>
      <c r="FSY88" s="1"/>
      <c r="FSZ88" s="1"/>
      <c r="FTA88" s="1"/>
      <c r="FTB88" s="1"/>
      <c r="FTC88" s="1"/>
      <c r="FTD88" s="1"/>
      <c r="FTE88" s="1"/>
      <c r="FTF88" s="1"/>
      <c r="FTG88" s="1"/>
      <c r="FTH88" s="1"/>
      <c r="FTI88" s="1"/>
      <c r="FTJ88" s="1"/>
      <c r="FTK88" s="1"/>
      <c r="FTL88" s="1"/>
      <c r="FTM88" s="1"/>
      <c r="FTN88" s="1"/>
      <c r="FTO88" s="1"/>
      <c r="FTP88" s="1"/>
      <c r="FTQ88" s="1"/>
      <c r="FTR88" s="1"/>
      <c r="FTS88" s="1"/>
      <c r="FTT88" s="1"/>
      <c r="FTU88" s="1"/>
      <c r="FTV88" s="1"/>
      <c r="FTW88" s="1"/>
      <c r="FTX88" s="1"/>
      <c r="FTY88" s="1"/>
      <c r="FTZ88" s="1"/>
      <c r="FUA88" s="1"/>
      <c r="FUB88" s="1"/>
      <c r="FUC88" s="1"/>
      <c r="FUD88" s="1"/>
      <c r="FUE88" s="1"/>
      <c r="FUF88" s="1"/>
      <c r="FUG88" s="1"/>
      <c r="FUH88" s="1"/>
      <c r="FUI88" s="1"/>
      <c r="FUJ88" s="1"/>
      <c r="FUK88" s="1"/>
      <c r="FUL88" s="1"/>
      <c r="FUM88" s="1"/>
      <c r="FUN88" s="1"/>
      <c r="FUO88" s="1"/>
      <c r="FUP88" s="1"/>
      <c r="FUQ88" s="1"/>
      <c r="FUR88" s="1"/>
      <c r="FUS88" s="1"/>
      <c r="FUT88" s="1"/>
      <c r="FUU88" s="1"/>
      <c r="FUV88" s="1"/>
      <c r="FUW88" s="1"/>
      <c r="FUX88" s="1"/>
      <c r="FUY88" s="1"/>
      <c r="FUZ88" s="1"/>
      <c r="FVA88" s="1"/>
      <c r="FVB88" s="1"/>
      <c r="FVC88" s="1"/>
      <c r="FVD88" s="1"/>
      <c r="FVE88" s="1"/>
      <c r="FVF88" s="1"/>
      <c r="FVG88" s="1"/>
      <c r="FVH88" s="1"/>
      <c r="FVI88" s="1"/>
      <c r="FVJ88" s="1"/>
      <c r="FVK88" s="1"/>
      <c r="FVL88" s="1"/>
      <c r="FVM88" s="1"/>
      <c r="FVN88" s="1"/>
      <c r="FVO88" s="1"/>
      <c r="FVP88" s="1"/>
      <c r="FVQ88" s="1"/>
      <c r="FVR88" s="1"/>
      <c r="FVS88" s="1"/>
      <c r="FVT88" s="1"/>
      <c r="FVU88" s="1"/>
      <c r="FVV88" s="1"/>
      <c r="FVW88" s="1"/>
      <c r="FVX88" s="1"/>
      <c r="FVY88" s="1"/>
      <c r="FVZ88" s="1"/>
      <c r="FWA88" s="1"/>
      <c r="FWB88" s="1"/>
      <c r="FWC88" s="1"/>
      <c r="FWD88" s="1"/>
      <c r="FWE88" s="1"/>
      <c r="FWF88" s="1"/>
      <c r="FWG88" s="1"/>
      <c r="FWH88" s="1"/>
      <c r="FWI88" s="1"/>
      <c r="FWJ88" s="1"/>
      <c r="FWK88" s="1"/>
      <c r="FWL88" s="1"/>
      <c r="FWM88" s="1"/>
      <c r="FWN88" s="1"/>
      <c r="FWO88" s="1"/>
      <c r="FWP88" s="1"/>
      <c r="FWQ88" s="1"/>
      <c r="FWR88" s="1"/>
      <c r="FWS88" s="1"/>
      <c r="FWT88" s="1"/>
      <c r="FWU88" s="1"/>
      <c r="FWV88" s="1"/>
      <c r="FWW88" s="1"/>
      <c r="FWX88" s="1"/>
      <c r="FWY88" s="1"/>
      <c r="FWZ88" s="1"/>
      <c r="FXA88" s="1"/>
      <c r="FXB88" s="1"/>
      <c r="FXC88" s="1"/>
      <c r="FXD88" s="1"/>
      <c r="FXE88" s="1"/>
      <c r="FXF88" s="1"/>
      <c r="FXG88" s="1"/>
      <c r="FXH88" s="1"/>
      <c r="FXI88" s="1"/>
      <c r="FXJ88" s="1"/>
      <c r="FXK88" s="1"/>
      <c r="FXL88" s="1"/>
      <c r="FXM88" s="1"/>
      <c r="FXN88" s="1"/>
      <c r="FXO88" s="1"/>
      <c r="FXP88" s="1"/>
      <c r="FXQ88" s="1"/>
      <c r="FXR88" s="1"/>
      <c r="FXS88" s="1"/>
      <c r="FXT88" s="1"/>
      <c r="FXU88" s="1"/>
      <c r="FXV88" s="1"/>
      <c r="FXW88" s="1"/>
      <c r="FXX88" s="1"/>
      <c r="FXY88" s="1"/>
      <c r="FXZ88" s="1"/>
      <c r="FYA88" s="1"/>
      <c r="FYB88" s="1"/>
      <c r="FYC88" s="1"/>
      <c r="FYD88" s="1"/>
      <c r="FYE88" s="1"/>
      <c r="FYF88" s="1"/>
      <c r="FYG88" s="1"/>
      <c r="FYH88" s="1"/>
      <c r="FYI88" s="1"/>
      <c r="FYJ88" s="1"/>
      <c r="FYK88" s="1"/>
      <c r="FYL88" s="1"/>
      <c r="FYM88" s="1"/>
      <c r="FYN88" s="1"/>
      <c r="FYO88" s="1"/>
      <c r="FYP88" s="1"/>
      <c r="FYQ88" s="1"/>
      <c r="FYR88" s="1"/>
      <c r="FYS88" s="1"/>
      <c r="FYT88" s="1"/>
      <c r="FYU88" s="1"/>
      <c r="FYV88" s="1"/>
      <c r="FYW88" s="1"/>
      <c r="FYX88" s="1"/>
      <c r="FYY88" s="1"/>
      <c r="FYZ88" s="1"/>
      <c r="FZA88" s="1"/>
      <c r="FZB88" s="1"/>
      <c r="FZC88" s="1"/>
      <c r="FZD88" s="1"/>
      <c r="FZE88" s="1"/>
      <c r="FZF88" s="1"/>
      <c r="FZG88" s="1"/>
      <c r="FZH88" s="1"/>
      <c r="FZI88" s="1"/>
      <c r="FZJ88" s="1"/>
      <c r="FZK88" s="1"/>
      <c r="FZL88" s="1"/>
      <c r="FZM88" s="1"/>
      <c r="FZN88" s="1"/>
      <c r="FZO88" s="1"/>
      <c r="FZP88" s="1"/>
      <c r="FZQ88" s="1"/>
      <c r="FZR88" s="1"/>
      <c r="FZS88" s="1"/>
      <c r="FZT88" s="1"/>
      <c r="FZU88" s="1"/>
      <c r="FZV88" s="1"/>
      <c r="FZW88" s="1"/>
      <c r="FZX88" s="1"/>
      <c r="FZY88" s="1"/>
      <c r="FZZ88" s="1"/>
      <c r="GAA88" s="1"/>
      <c r="GAB88" s="1"/>
      <c r="GAC88" s="1"/>
      <c r="GAD88" s="1"/>
      <c r="GAE88" s="1"/>
      <c r="GAF88" s="1"/>
      <c r="GAG88" s="1"/>
      <c r="GAH88" s="1"/>
      <c r="GAI88" s="1"/>
      <c r="GAJ88" s="1"/>
      <c r="GAK88" s="1"/>
      <c r="GAL88" s="1"/>
      <c r="GAM88" s="1"/>
      <c r="GAN88" s="1"/>
      <c r="GAO88" s="1"/>
      <c r="GAP88" s="1"/>
      <c r="GAQ88" s="1"/>
      <c r="GAR88" s="1"/>
      <c r="GAS88" s="1"/>
      <c r="GAT88" s="1"/>
      <c r="GAU88" s="1"/>
      <c r="GAV88" s="1"/>
      <c r="GAW88" s="1"/>
      <c r="GAX88" s="1"/>
      <c r="GAY88" s="1"/>
      <c r="GAZ88" s="1"/>
      <c r="GBA88" s="1"/>
      <c r="GBB88" s="1"/>
      <c r="GBC88" s="1"/>
      <c r="GBD88" s="1"/>
      <c r="GBE88" s="1"/>
      <c r="GBF88" s="1"/>
      <c r="GBG88" s="1"/>
      <c r="GBH88" s="1"/>
      <c r="GBI88" s="1"/>
      <c r="GBJ88" s="1"/>
      <c r="GBK88" s="1"/>
      <c r="GBL88" s="1"/>
      <c r="GBM88" s="1"/>
      <c r="GBN88" s="1"/>
      <c r="GBO88" s="1"/>
      <c r="GBP88" s="1"/>
      <c r="GBQ88" s="1"/>
      <c r="GBR88" s="1"/>
      <c r="GBS88" s="1"/>
      <c r="GBT88" s="1"/>
      <c r="GBU88" s="1"/>
      <c r="GBV88" s="1"/>
      <c r="GBW88" s="1"/>
      <c r="GBX88" s="1"/>
      <c r="GBY88" s="1"/>
      <c r="GBZ88" s="1"/>
      <c r="GCA88" s="1"/>
      <c r="GCB88" s="1"/>
      <c r="GCC88" s="1"/>
      <c r="GCD88" s="1"/>
      <c r="GCE88" s="1"/>
      <c r="GCF88" s="1"/>
      <c r="GCG88" s="1"/>
      <c r="GCH88" s="1"/>
      <c r="GCI88" s="1"/>
      <c r="GCJ88" s="1"/>
      <c r="GCK88" s="1"/>
      <c r="GCL88" s="1"/>
      <c r="GCM88" s="1"/>
      <c r="GCN88" s="1"/>
      <c r="GCO88" s="1"/>
      <c r="GCP88" s="1"/>
      <c r="GCQ88" s="1"/>
      <c r="GCR88" s="1"/>
      <c r="GCS88" s="1"/>
      <c r="GCT88" s="1"/>
      <c r="GCU88" s="1"/>
      <c r="GCV88" s="1"/>
      <c r="GCW88" s="1"/>
      <c r="GCX88" s="1"/>
      <c r="GCY88" s="1"/>
      <c r="GCZ88" s="1"/>
      <c r="GDA88" s="1"/>
      <c r="GDB88" s="1"/>
      <c r="GDC88" s="1"/>
      <c r="GDD88" s="1"/>
      <c r="GDE88" s="1"/>
      <c r="GDF88" s="1"/>
      <c r="GDG88" s="1"/>
      <c r="GDH88" s="1"/>
      <c r="GDI88" s="1"/>
      <c r="GDJ88" s="1"/>
      <c r="GDK88" s="1"/>
      <c r="GDL88" s="1"/>
      <c r="GDM88" s="1"/>
      <c r="GDN88" s="1"/>
      <c r="GDO88" s="1"/>
      <c r="GDP88" s="1"/>
      <c r="GDQ88" s="1"/>
      <c r="GDR88" s="1"/>
      <c r="GDS88" s="1"/>
      <c r="GDT88" s="1"/>
      <c r="GDU88" s="1"/>
      <c r="GDV88" s="1"/>
      <c r="GDW88" s="1"/>
      <c r="GDX88" s="1"/>
      <c r="GDY88" s="1"/>
      <c r="GDZ88" s="1"/>
      <c r="GEA88" s="1"/>
      <c r="GEB88" s="1"/>
      <c r="GEC88" s="1"/>
      <c r="GED88" s="1"/>
      <c r="GEE88" s="1"/>
      <c r="GEF88" s="1"/>
      <c r="GEG88" s="1"/>
      <c r="GEH88" s="1"/>
      <c r="GEI88" s="1"/>
      <c r="GEJ88" s="1"/>
      <c r="GEK88" s="1"/>
      <c r="GEL88" s="1"/>
      <c r="GEM88" s="1"/>
      <c r="GEN88" s="1"/>
      <c r="GEO88" s="1"/>
      <c r="GEP88" s="1"/>
      <c r="GEQ88" s="1"/>
      <c r="GER88" s="1"/>
      <c r="GES88" s="1"/>
      <c r="GET88" s="1"/>
      <c r="GEU88" s="1"/>
      <c r="GEV88" s="1"/>
      <c r="GEW88" s="1"/>
      <c r="GEX88" s="1"/>
      <c r="GEY88" s="1"/>
      <c r="GEZ88" s="1"/>
      <c r="GFA88" s="1"/>
      <c r="GFB88" s="1"/>
      <c r="GFC88" s="1"/>
      <c r="GFD88" s="1"/>
      <c r="GFE88" s="1"/>
      <c r="GFF88" s="1"/>
      <c r="GFG88" s="1"/>
      <c r="GFH88" s="1"/>
      <c r="GFI88" s="1"/>
      <c r="GFJ88" s="1"/>
      <c r="GFK88" s="1"/>
      <c r="GFL88" s="1"/>
      <c r="GFM88" s="1"/>
      <c r="GFN88" s="1"/>
      <c r="GFO88" s="1"/>
      <c r="GFP88" s="1"/>
      <c r="GFQ88" s="1"/>
      <c r="GFR88" s="1"/>
      <c r="GFS88" s="1"/>
      <c r="GFT88" s="1"/>
      <c r="GFU88" s="1"/>
      <c r="GFV88" s="1"/>
      <c r="GFW88" s="1"/>
      <c r="GFX88" s="1"/>
      <c r="GFY88" s="1"/>
      <c r="GFZ88" s="1"/>
      <c r="GGA88" s="1"/>
      <c r="GGB88" s="1"/>
      <c r="GGC88" s="1"/>
      <c r="GGD88" s="1"/>
      <c r="GGE88" s="1"/>
      <c r="GGF88" s="1"/>
      <c r="GGG88" s="1"/>
      <c r="GGH88" s="1"/>
      <c r="GGI88" s="1"/>
      <c r="GGJ88" s="1"/>
      <c r="GGK88" s="1"/>
      <c r="GGL88" s="1"/>
      <c r="GGM88" s="1"/>
      <c r="GGN88" s="1"/>
      <c r="GGO88" s="1"/>
      <c r="GGP88" s="1"/>
      <c r="GGQ88" s="1"/>
      <c r="GGR88" s="1"/>
      <c r="GGS88" s="1"/>
      <c r="GGT88" s="1"/>
      <c r="GGU88" s="1"/>
      <c r="GGV88" s="1"/>
      <c r="GGW88" s="1"/>
      <c r="GGX88" s="1"/>
      <c r="GGY88" s="1"/>
      <c r="GGZ88" s="1"/>
      <c r="GHA88" s="1"/>
      <c r="GHB88" s="1"/>
      <c r="GHC88" s="1"/>
      <c r="GHD88" s="1"/>
      <c r="GHE88" s="1"/>
      <c r="GHF88" s="1"/>
      <c r="GHG88" s="1"/>
      <c r="GHH88" s="1"/>
      <c r="GHI88" s="1"/>
      <c r="GHJ88" s="1"/>
      <c r="GHK88" s="1"/>
      <c r="GHL88" s="1"/>
      <c r="GHM88" s="1"/>
      <c r="GHN88" s="1"/>
      <c r="GHO88" s="1"/>
      <c r="GHP88" s="1"/>
      <c r="GHQ88" s="1"/>
      <c r="GHR88" s="1"/>
      <c r="GHS88" s="1"/>
      <c r="GHT88" s="1"/>
      <c r="GHU88" s="1"/>
      <c r="GHV88" s="1"/>
      <c r="GHW88" s="1"/>
      <c r="GHX88" s="1"/>
      <c r="GHY88" s="1"/>
      <c r="GHZ88" s="1"/>
      <c r="GIA88" s="1"/>
      <c r="GIB88" s="1"/>
      <c r="GIC88" s="1"/>
      <c r="GID88" s="1"/>
      <c r="GIE88" s="1"/>
      <c r="GIF88" s="1"/>
      <c r="GIG88" s="1"/>
      <c r="GIH88" s="1"/>
      <c r="GII88" s="1"/>
      <c r="GIJ88" s="1"/>
      <c r="GIK88" s="1"/>
      <c r="GIL88" s="1"/>
      <c r="GIM88" s="1"/>
      <c r="GIN88" s="1"/>
      <c r="GIO88" s="1"/>
      <c r="GIP88" s="1"/>
      <c r="GIQ88" s="1"/>
      <c r="GIR88" s="1"/>
      <c r="GIS88" s="1"/>
      <c r="GIT88" s="1"/>
      <c r="GIU88" s="1"/>
      <c r="GIV88" s="1"/>
      <c r="GIW88" s="1"/>
      <c r="GIX88" s="1"/>
      <c r="GIY88" s="1"/>
      <c r="GIZ88" s="1"/>
      <c r="GJA88" s="1"/>
      <c r="GJB88" s="1"/>
      <c r="GJC88" s="1"/>
      <c r="GJD88" s="1"/>
      <c r="GJE88" s="1"/>
      <c r="GJF88" s="1"/>
      <c r="GJG88" s="1"/>
      <c r="GJH88" s="1"/>
      <c r="GJI88" s="1"/>
      <c r="GJJ88" s="1"/>
      <c r="GJK88" s="1"/>
      <c r="GJL88" s="1"/>
      <c r="GJM88" s="1"/>
      <c r="GJN88" s="1"/>
      <c r="GJO88" s="1"/>
      <c r="GJP88" s="1"/>
      <c r="GJQ88" s="1"/>
      <c r="GJR88" s="1"/>
      <c r="GJS88" s="1"/>
      <c r="GJT88" s="1"/>
      <c r="GJU88" s="1"/>
      <c r="GJV88" s="1"/>
      <c r="GJW88" s="1"/>
      <c r="GJX88" s="1"/>
      <c r="GJY88" s="1"/>
      <c r="GJZ88" s="1"/>
      <c r="GKA88" s="1"/>
      <c r="GKB88" s="1"/>
      <c r="GKC88" s="1"/>
      <c r="GKD88" s="1"/>
      <c r="GKE88" s="1"/>
      <c r="GKF88" s="1"/>
      <c r="GKG88" s="1"/>
      <c r="GKH88" s="1"/>
      <c r="GKI88" s="1"/>
      <c r="GKJ88" s="1"/>
      <c r="GKK88" s="1"/>
      <c r="GKL88" s="1"/>
      <c r="GKM88" s="1"/>
      <c r="GKN88" s="1"/>
      <c r="GKO88" s="1"/>
      <c r="GKP88" s="1"/>
      <c r="GKQ88" s="1"/>
      <c r="GKR88" s="1"/>
      <c r="GKS88" s="1"/>
      <c r="GKT88" s="1"/>
      <c r="GKU88" s="1"/>
      <c r="GKV88" s="1"/>
      <c r="GKW88" s="1"/>
      <c r="GKX88" s="1"/>
      <c r="GKY88" s="1"/>
      <c r="GKZ88" s="1"/>
      <c r="GLA88" s="1"/>
      <c r="GLB88" s="1"/>
      <c r="GLC88" s="1"/>
      <c r="GLD88" s="1"/>
      <c r="GLE88" s="1"/>
      <c r="GLF88" s="1"/>
      <c r="GLG88" s="1"/>
      <c r="GLH88" s="1"/>
      <c r="GLI88" s="1"/>
      <c r="GLJ88" s="1"/>
      <c r="GLK88" s="1"/>
      <c r="GLL88" s="1"/>
      <c r="GLM88" s="1"/>
      <c r="GLN88" s="1"/>
      <c r="GLO88" s="1"/>
      <c r="GLP88" s="1"/>
      <c r="GLQ88" s="1"/>
      <c r="GLR88" s="1"/>
      <c r="GLS88" s="1"/>
      <c r="GLT88" s="1"/>
      <c r="GLU88" s="1"/>
      <c r="GLV88" s="1"/>
      <c r="GLW88" s="1"/>
      <c r="GLX88" s="1"/>
      <c r="GLY88" s="1"/>
      <c r="GLZ88" s="1"/>
      <c r="GMA88" s="1"/>
      <c r="GMB88" s="1"/>
      <c r="GMC88" s="1"/>
      <c r="GMD88" s="1"/>
      <c r="GME88" s="1"/>
      <c r="GMF88" s="1"/>
      <c r="GMG88" s="1"/>
      <c r="GMH88" s="1"/>
      <c r="GMI88" s="1"/>
      <c r="GMJ88" s="1"/>
      <c r="GMK88" s="1"/>
      <c r="GML88" s="1"/>
      <c r="GMM88" s="1"/>
      <c r="GMN88" s="1"/>
      <c r="GMO88" s="1"/>
      <c r="GMP88" s="1"/>
      <c r="GMQ88" s="1"/>
      <c r="GMR88" s="1"/>
      <c r="GMS88" s="1"/>
      <c r="GMT88" s="1"/>
      <c r="GMU88" s="1"/>
      <c r="GMV88" s="1"/>
      <c r="GMW88" s="1"/>
      <c r="GMX88" s="1"/>
      <c r="GMY88" s="1"/>
      <c r="GMZ88" s="1"/>
      <c r="GNA88" s="1"/>
      <c r="GNB88" s="1"/>
      <c r="GNC88" s="1"/>
      <c r="GND88" s="1"/>
      <c r="GNE88" s="1"/>
      <c r="GNF88" s="1"/>
      <c r="GNG88" s="1"/>
      <c r="GNH88" s="1"/>
      <c r="GNI88" s="1"/>
      <c r="GNJ88" s="1"/>
      <c r="GNK88" s="1"/>
      <c r="GNL88" s="1"/>
      <c r="GNM88" s="1"/>
      <c r="GNN88" s="1"/>
      <c r="GNO88" s="1"/>
      <c r="GNP88" s="1"/>
      <c r="GNQ88" s="1"/>
      <c r="GNR88" s="1"/>
      <c r="GNS88" s="1"/>
      <c r="GNT88" s="1"/>
      <c r="GNU88" s="1"/>
      <c r="GNV88" s="1"/>
      <c r="GNW88" s="1"/>
      <c r="GNX88" s="1"/>
      <c r="GNY88" s="1"/>
      <c r="GNZ88" s="1"/>
      <c r="GOA88" s="1"/>
      <c r="GOB88" s="1"/>
      <c r="GOC88" s="1"/>
      <c r="GOD88" s="1"/>
      <c r="GOE88" s="1"/>
      <c r="GOF88" s="1"/>
      <c r="GOG88" s="1"/>
      <c r="GOH88" s="1"/>
      <c r="GOI88" s="1"/>
      <c r="GOJ88" s="1"/>
      <c r="GOK88" s="1"/>
      <c r="GOL88" s="1"/>
      <c r="GOM88" s="1"/>
      <c r="GON88" s="1"/>
      <c r="GOO88" s="1"/>
      <c r="GOP88" s="1"/>
      <c r="GOQ88" s="1"/>
      <c r="GOR88" s="1"/>
      <c r="GOS88" s="1"/>
      <c r="GOT88" s="1"/>
      <c r="GOU88" s="1"/>
      <c r="GOV88" s="1"/>
      <c r="GOW88" s="1"/>
      <c r="GOX88" s="1"/>
      <c r="GOY88" s="1"/>
      <c r="GOZ88" s="1"/>
      <c r="GPA88" s="1"/>
      <c r="GPB88" s="1"/>
      <c r="GPC88" s="1"/>
      <c r="GPD88" s="1"/>
      <c r="GPE88" s="1"/>
      <c r="GPF88" s="1"/>
      <c r="GPG88" s="1"/>
      <c r="GPH88" s="1"/>
      <c r="GPI88" s="1"/>
      <c r="GPJ88" s="1"/>
      <c r="GPK88" s="1"/>
      <c r="GPL88" s="1"/>
      <c r="GPM88" s="1"/>
      <c r="GPN88" s="1"/>
      <c r="GPO88" s="1"/>
      <c r="GPP88" s="1"/>
      <c r="GPQ88" s="1"/>
      <c r="GPR88" s="1"/>
      <c r="GPS88" s="1"/>
      <c r="GPT88" s="1"/>
      <c r="GPU88" s="1"/>
      <c r="GPV88" s="1"/>
      <c r="GPW88" s="1"/>
      <c r="GPX88" s="1"/>
      <c r="GPY88" s="1"/>
      <c r="GPZ88" s="1"/>
      <c r="GQA88" s="1"/>
      <c r="GQB88" s="1"/>
      <c r="GQC88" s="1"/>
      <c r="GQD88" s="1"/>
      <c r="GQE88" s="1"/>
      <c r="GQF88" s="1"/>
      <c r="GQG88" s="1"/>
      <c r="GQH88" s="1"/>
      <c r="GQI88" s="1"/>
      <c r="GQJ88" s="1"/>
      <c r="GQK88" s="1"/>
      <c r="GQL88" s="1"/>
      <c r="GQM88" s="1"/>
      <c r="GQN88" s="1"/>
      <c r="GQO88" s="1"/>
      <c r="GQP88" s="1"/>
      <c r="GQQ88" s="1"/>
      <c r="GQR88" s="1"/>
      <c r="GQS88" s="1"/>
      <c r="GQT88" s="1"/>
      <c r="GQU88" s="1"/>
      <c r="GQV88" s="1"/>
      <c r="GQW88" s="1"/>
      <c r="GQX88" s="1"/>
      <c r="GQY88" s="1"/>
      <c r="GQZ88" s="1"/>
      <c r="GRA88" s="1"/>
      <c r="GRB88" s="1"/>
      <c r="GRC88" s="1"/>
      <c r="GRD88" s="1"/>
      <c r="GRE88" s="1"/>
      <c r="GRF88" s="1"/>
      <c r="GRG88" s="1"/>
      <c r="GRH88" s="1"/>
      <c r="GRI88" s="1"/>
      <c r="GRJ88" s="1"/>
      <c r="GRK88" s="1"/>
      <c r="GRL88" s="1"/>
      <c r="GRM88" s="1"/>
      <c r="GRN88" s="1"/>
      <c r="GRO88" s="1"/>
      <c r="GRP88" s="1"/>
      <c r="GRQ88" s="1"/>
      <c r="GRR88" s="1"/>
      <c r="GRS88" s="1"/>
      <c r="GRT88" s="1"/>
      <c r="GRU88" s="1"/>
      <c r="GRV88" s="1"/>
      <c r="GRW88" s="1"/>
      <c r="GRX88" s="1"/>
      <c r="GRY88" s="1"/>
      <c r="GRZ88" s="1"/>
      <c r="GSA88" s="1"/>
      <c r="GSB88" s="1"/>
      <c r="GSC88" s="1"/>
      <c r="GSD88" s="1"/>
      <c r="GSE88" s="1"/>
      <c r="GSF88" s="1"/>
      <c r="GSG88" s="1"/>
      <c r="GSH88" s="1"/>
      <c r="GSI88" s="1"/>
      <c r="GSJ88" s="1"/>
      <c r="GSK88" s="1"/>
      <c r="GSL88" s="1"/>
      <c r="GSM88" s="1"/>
      <c r="GSN88" s="1"/>
      <c r="GSO88" s="1"/>
      <c r="GSP88" s="1"/>
      <c r="GSQ88" s="1"/>
      <c r="GSR88" s="1"/>
      <c r="GSS88" s="1"/>
      <c r="GST88" s="1"/>
      <c r="GSU88" s="1"/>
      <c r="GSV88" s="1"/>
      <c r="GSW88" s="1"/>
      <c r="GSX88" s="1"/>
      <c r="GSY88" s="1"/>
      <c r="GSZ88" s="1"/>
      <c r="GTA88" s="1"/>
      <c r="GTB88" s="1"/>
      <c r="GTC88" s="1"/>
      <c r="GTD88" s="1"/>
      <c r="GTE88" s="1"/>
      <c r="GTF88" s="1"/>
      <c r="GTG88" s="1"/>
      <c r="GTH88" s="1"/>
      <c r="GTI88" s="1"/>
      <c r="GTJ88" s="1"/>
      <c r="GTK88" s="1"/>
      <c r="GTL88" s="1"/>
      <c r="GTM88" s="1"/>
      <c r="GTN88" s="1"/>
      <c r="GTO88" s="1"/>
      <c r="GTP88" s="1"/>
      <c r="GTQ88" s="1"/>
      <c r="GTR88" s="1"/>
      <c r="GTS88" s="1"/>
      <c r="GTT88" s="1"/>
      <c r="GTU88" s="1"/>
      <c r="GTV88" s="1"/>
      <c r="GTW88" s="1"/>
      <c r="GTX88" s="1"/>
      <c r="GTY88" s="1"/>
      <c r="GTZ88" s="1"/>
      <c r="GUA88" s="1"/>
      <c r="GUB88" s="1"/>
      <c r="GUC88" s="1"/>
      <c r="GUD88" s="1"/>
      <c r="GUE88" s="1"/>
      <c r="GUF88" s="1"/>
      <c r="GUG88" s="1"/>
      <c r="GUH88" s="1"/>
      <c r="GUI88" s="1"/>
      <c r="GUJ88" s="1"/>
      <c r="GUK88" s="1"/>
      <c r="GUL88" s="1"/>
      <c r="GUM88" s="1"/>
      <c r="GUN88" s="1"/>
      <c r="GUO88" s="1"/>
      <c r="GUP88" s="1"/>
      <c r="GUQ88" s="1"/>
      <c r="GUR88" s="1"/>
      <c r="GUS88" s="1"/>
      <c r="GUT88" s="1"/>
      <c r="GUU88" s="1"/>
      <c r="GUV88" s="1"/>
      <c r="GUW88" s="1"/>
      <c r="GUX88" s="1"/>
      <c r="GUY88" s="1"/>
      <c r="GUZ88" s="1"/>
      <c r="GVA88" s="1"/>
      <c r="GVB88" s="1"/>
      <c r="GVC88" s="1"/>
      <c r="GVD88" s="1"/>
      <c r="GVE88" s="1"/>
      <c r="GVF88" s="1"/>
      <c r="GVG88" s="1"/>
      <c r="GVH88" s="1"/>
      <c r="GVI88" s="1"/>
      <c r="GVJ88" s="1"/>
      <c r="GVK88" s="1"/>
      <c r="GVL88" s="1"/>
      <c r="GVM88" s="1"/>
      <c r="GVN88" s="1"/>
      <c r="GVO88" s="1"/>
      <c r="GVP88" s="1"/>
      <c r="GVQ88" s="1"/>
      <c r="GVR88" s="1"/>
      <c r="GVS88" s="1"/>
      <c r="GVT88" s="1"/>
      <c r="GVU88" s="1"/>
      <c r="GVV88" s="1"/>
      <c r="GVW88" s="1"/>
      <c r="GVX88" s="1"/>
      <c r="GVY88" s="1"/>
      <c r="GVZ88" s="1"/>
      <c r="GWA88" s="1"/>
      <c r="GWB88" s="1"/>
      <c r="GWC88" s="1"/>
      <c r="GWD88" s="1"/>
      <c r="GWE88" s="1"/>
      <c r="GWF88" s="1"/>
      <c r="GWG88" s="1"/>
      <c r="GWH88" s="1"/>
      <c r="GWI88" s="1"/>
      <c r="GWJ88" s="1"/>
      <c r="GWK88" s="1"/>
      <c r="GWL88" s="1"/>
      <c r="GWM88" s="1"/>
      <c r="GWN88" s="1"/>
      <c r="GWO88" s="1"/>
      <c r="GWP88" s="1"/>
      <c r="GWQ88" s="1"/>
      <c r="GWR88" s="1"/>
      <c r="GWS88" s="1"/>
      <c r="GWT88" s="1"/>
      <c r="GWU88" s="1"/>
      <c r="GWV88" s="1"/>
      <c r="GWW88" s="1"/>
      <c r="GWX88" s="1"/>
      <c r="GWY88" s="1"/>
      <c r="GWZ88" s="1"/>
      <c r="GXA88" s="1"/>
      <c r="GXB88" s="1"/>
      <c r="GXC88" s="1"/>
      <c r="GXD88" s="1"/>
      <c r="GXE88" s="1"/>
      <c r="GXF88" s="1"/>
      <c r="GXG88" s="1"/>
      <c r="GXH88" s="1"/>
      <c r="GXI88" s="1"/>
      <c r="GXJ88" s="1"/>
      <c r="GXK88" s="1"/>
      <c r="GXL88" s="1"/>
      <c r="GXM88" s="1"/>
      <c r="GXN88" s="1"/>
      <c r="GXO88" s="1"/>
      <c r="GXP88" s="1"/>
      <c r="GXQ88" s="1"/>
      <c r="GXR88" s="1"/>
      <c r="GXS88" s="1"/>
      <c r="GXT88" s="1"/>
      <c r="GXU88" s="1"/>
      <c r="GXV88" s="1"/>
      <c r="GXW88" s="1"/>
      <c r="GXX88" s="1"/>
      <c r="GXY88" s="1"/>
      <c r="GXZ88" s="1"/>
      <c r="GYA88" s="1"/>
      <c r="GYB88" s="1"/>
      <c r="GYC88" s="1"/>
      <c r="GYD88" s="1"/>
      <c r="GYE88" s="1"/>
      <c r="GYF88" s="1"/>
      <c r="GYG88" s="1"/>
      <c r="GYH88" s="1"/>
      <c r="GYI88" s="1"/>
      <c r="GYJ88" s="1"/>
      <c r="GYK88" s="1"/>
      <c r="GYL88" s="1"/>
      <c r="GYM88" s="1"/>
      <c r="GYN88" s="1"/>
      <c r="GYO88" s="1"/>
      <c r="GYP88" s="1"/>
      <c r="GYQ88" s="1"/>
      <c r="GYR88" s="1"/>
      <c r="GYS88" s="1"/>
      <c r="GYT88" s="1"/>
      <c r="GYU88" s="1"/>
      <c r="GYV88" s="1"/>
      <c r="GYW88" s="1"/>
      <c r="GYX88" s="1"/>
      <c r="GYY88" s="1"/>
      <c r="GYZ88" s="1"/>
      <c r="GZA88" s="1"/>
      <c r="GZB88" s="1"/>
      <c r="GZC88" s="1"/>
      <c r="GZD88" s="1"/>
      <c r="GZE88" s="1"/>
      <c r="GZF88" s="1"/>
      <c r="GZG88" s="1"/>
      <c r="GZH88" s="1"/>
      <c r="GZI88" s="1"/>
      <c r="GZJ88" s="1"/>
      <c r="GZK88" s="1"/>
      <c r="GZL88" s="1"/>
      <c r="GZM88" s="1"/>
      <c r="GZN88" s="1"/>
      <c r="GZO88" s="1"/>
      <c r="GZP88" s="1"/>
      <c r="GZQ88" s="1"/>
      <c r="GZR88" s="1"/>
      <c r="GZS88" s="1"/>
      <c r="GZT88" s="1"/>
      <c r="GZU88" s="1"/>
      <c r="GZV88" s="1"/>
      <c r="GZW88" s="1"/>
      <c r="GZX88" s="1"/>
      <c r="GZY88" s="1"/>
      <c r="GZZ88" s="1"/>
      <c r="HAA88" s="1"/>
      <c r="HAB88" s="1"/>
      <c r="HAC88" s="1"/>
      <c r="HAD88" s="1"/>
      <c r="HAE88" s="1"/>
      <c r="HAF88" s="1"/>
      <c r="HAG88" s="1"/>
      <c r="HAH88" s="1"/>
      <c r="HAI88" s="1"/>
      <c r="HAJ88" s="1"/>
      <c r="HAK88" s="1"/>
      <c r="HAL88" s="1"/>
      <c r="HAM88" s="1"/>
      <c r="HAN88" s="1"/>
      <c r="HAO88" s="1"/>
      <c r="HAP88" s="1"/>
      <c r="HAQ88" s="1"/>
      <c r="HAR88" s="1"/>
      <c r="HAS88" s="1"/>
      <c r="HAT88" s="1"/>
      <c r="HAU88" s="1"/>
      <c r="HAV88" s="1"/>
      <c r="HAW88" s="1"/>
      <c r="HAX88" s="1"/>
      <c r="HAY88" s="1"/>
      <c r="HAZ88" s="1"/>
      <c r="HBA88" s="1"/>
      <c r="HBB88" s="1"/>
      <c r="HBC88" s="1"/>
      <c r="HBD88" s="1"/>
      <c r="HBE88" s="1"/>
      <c r="HBF88" s="1"/>
      <c r="HBG88" s="1"/>
      <c r="HBH88" s="1"/>
      <c r="HBI88" s="1"/>
      <c r="HBJ88" s="1"/>
      <c r="HBK88" s="1"/>
      <c r="HBL88" s="1"/>
      <c r="HBM88" s="1"/>
      <c r="HBN88" s="1"/>
      <c r="HBO88" s="1"/>
      <c r="HBP88" s="1"/>
      <c r="HBQ88" s="1"/>
      <c r="HBR88" s="1"/>
      <c r="HBS88" s="1"/>
      <c r="HBT88" s="1"/>
      <c r="HBU88" s="1"/>
      <c r="HBV88" s="1"/>
      <c r="HBW88" s="1"/>
      <c r="HBX88" s="1"/>
      <c r="HBY88" s="1"/>
      <c r="HBZ88" s="1"/>
      <c r="HCA88" s="1"/>
      <c r="HCB88" s="1"/>
      <c r="HCC88" s="1"/>
      <c r="HCD88" s="1"/>
      <c r="HCE88" s="1"/>
      <c r="HCF88" s="1"/>
      <c r="HCG88" s="1"/>
      <c r="HCH88" s="1"/>
      <c r="HCI88" s="1"/>
      <c r="HCJ88" s="1"/>
      <c r="HCK88" s="1"/>
      <c r="HCL88" s="1"/>
      <c r="HCM88" s="1"/>
      <c r="HCN88" s="1"/>
      <c r="HCO88" s="1"/>
      <c r="HCP88" s="1"/>
      <c r="HCQ88" s="1"/>
      <c r="HCR88" s="1"/>
      <c r="HCS88" s="1"/>
      <c r="HCT88" s="1"/>
      <c r="HCU88" s="1"/>
      <c r="HCV88" s="1"/>
      <c r="HCW88" s="1"/>
      <c r="HCX88" s="1"/>
      <c r="HCY88" s="1"/>
      <c r="HCZ88" s="1"/>
      <c r="HDA88" s="1"/>
      <c r="HDB88" s="1"/>
      <c r="HDC88" s="1"/>
      <c r="HDD88" s="1"/>
      <c r="HDE88" s="1"/>
      <c r="HDF88" s="1"/>
      <c r="HDG88" s="1"/>
      <c r="HDH88" s="1"/>
      <c r="HDI88" s="1"/>
      <c r="HDJ88" s="1"/>
      <c r="HDK88" s="1"/>
      <c r="HDL88" s="1"/>
      <c r="HDM88" s="1"/>
      <c r="HDN88" s="1"/>
      <c r="HDO88" s="1"/>
      <c r="HDP88" s="1"/>
      <c r="HDQ88" s="1"/>
      <c r="HDR88" s="1"/>
      <c r="HDS88" s="1"/>
      <c r="HDT88" s="1"/>
      <c r="HDU88" s="1"/>
      <c r="HDV88" s="1"/>
      <c r="HDW88" s="1"/>
      <c r="HDX88" s="1"/>
      <c r="HDY88" s="1"/>
      <c r="HDZ88" s="1"/>
      <c r="HEA88" s="1"/>
      <c r="HEB88" s="1"/>
      <c r="HEC88" s="1"/>
      <c r="HED88" s="1"/>
      <c r="HEE88" s="1"/>
      <c r="HEF88" s="1"/>
      <c r="HEG88" s="1"/>
      <c r="HEH88" s="1"/>
      <c r="HEI88" s="1"/>
      <c r="HEJ88" s="1"/>
      <c r="HEK88" s="1"/>
      <c r="HEL88" s="1"/>
      <c r="HEM88" s="1"/>
      <c r="HEN88" s="1"/>
      <c r="HEO88" s="1"/>
      <c r="HEP88" s="1"/>
      <c r="HEQ88" s="1"/>
      <c r="HER88" s="1"/>
      <c r="HES88" s="1"/>
      <c r="HET88" s="1"/>
      <c r="HEU88" s="1"/>
      <c r="HEV88" s="1"/>
      <c r="HEW88" s="1"/>
      <c r="HEX88" s="1"/>
      <c r="HEY88" s="1"/>
      <c r="HEZ88" s="1"/>
      <c r="HFA88" s="1"/>
      <c r="HFB88" s="1"/>
      <c r="HFC88" s="1"/>
      <c r="HFD88" s="1"/>
      <c r="HFE88" s="1"/>
      <c r="HFF88" s="1"/>
      <c r="HFG88" s="1"/>
      <c r="HFH88" s="1"/>
      <c r="HFI88" s="1"/>
      <c r="HFJ88" s="1"/>
      <c r="HFK88" s="1"/>
      <c r="HFL88" s="1"/>
      <c r="HFM88" s="1"/>
      <c r="HFN88" s="1"/>
      <c r="HFO88" s="1"/>
      <c r="HFP88" s="1"/>
      <c r="HFQ88" s="1"/>
      <c r="HFR88" s="1"/>
      <c r="HFS88" s="1"/>
      <c r="HFT88" s="1"/>
      <c r="HFU88" s="1"/>
      <c r="HFV88" s="1"/>
      <c r="HFW88" s="1"/>
      <c r="HFX88" s="1"/>
      <c r="HFY88" s="1"/>
      <c r="HFZ88" s="1"/>
      <c r="HGA88" s="1"/>
      <c r="HGB88" s="1"/>
      <c r="HGC88" s="1"/>
      <c r="HGD88" s="1"/>
      <c r="HGE88" s="1"/>
      <c r="HGF88" s="1"/>
      <c r="HGG88" s="1"/>
      <c r="HGH88" s="1"/>
      <c r="HGI88" s="1"/>
      <c r="HGJ88" s="1"/>
      <c r="HGK88" s="1"/>
      <c r="HGL88" s="1"/>
      <c r="HGM88" s="1"/>
      <c r="HGN88" s="1"/>
      <c r="HGO88" s="1"/>
      <c r="HGP88" s="1"/>
      <c r="HGQ88" s="1"/>
      <c r="HGR88" s="1"/>
      <c r="HGS88" s="1"/>
      <c r="HGT88" s="1"/>
      <c r="HGU88" s="1"/>
      <c r="HGV88" s="1"/>
      <c r="HGW88" s="1"/>
      <c r="HGX88" s="1"/>
      <c r="HGY88" s="1"/>
      <c r="HGZ88" s="1"/>
      <c r="HHA88" s="1"/>
      <c r="HHB88" s="1"/>
      <c r="HHC88" s="1"/>
      <c r="HHD88" s="1"/>
      <c r="HHE88" s="1"/>
      <c r="HHF88" s="1"/>
      <c r="HHG88" s="1"/>
      <c r="HHH88" s="1"/>
      <c r="HHI88" s="1"/>
      <c r="HHJ88" s="1"/>
      <c r="HHK88" s="1"/>
      <c r="HHL88" s="1"/>
      <c r="HHM88" s="1"/>
      <c r="HHN88" s="1"/>
      <c r="HHO88" s="1"/>
      <c r="HHP88" s="1"/>
      <c r="HHQ88" s="1"/>
      <c r="HHR88" s="1"/>
      <c r="HHS88" s="1"/>
      <c r="HHT88" s="1"/>
      <c r="HHU88" s="1"/>
      <c r="HHV88" s="1"/>
      <c r="HHW88" s="1"/>
      <c r="HHX88" s="1"/>
      <c r="HHY88" s="1"/>
      <c r="HHZ88" s="1"/>
      <c r="HIA88" s="1"/>
      <c r="HIB88" s="1"/>
      <c r="HIC88" s="1"/>
      <c r="HID88" s="1"/>
      <c r="HIE88" s="1"/>
      <c r="HIF88" s="1"/>
      <c r="HIG88" s="1"/>
      <c r="HIH88" s="1"/>
      <c r="HII88" s="1"/>
      <c r="HIJ88" s="1"/>
      <c r="HIK88" s="1"/>
      <c r="HIL88" s="1"/>
      <c r="HIM88" s="1"/>
      <c r="HIN88" s="1"/>
      <c r="HIO88" s="1"/>
      <c r="HIP88" s="1"/>
      <c r="HIQ88" s="1"/>
      <c r="HIR88" s="1"/>
      <c r="HIS88" s="1"/>
      <c r="HIT88" s="1"/>
      <c r="HIU88" s="1"/>
      <c r="HIV88" s="1"/>
      <c r="HIW88" s="1"/>
      <c r="HIX88" s="1"/>
      <c r="HIY88" s="1"/>
      <c r="HIZ88" s="1"/>
      <c r="HJA88" s="1"/>
      <c r="HJB88" s="1"/>
      <c r="HJC88" s="1"/>
      <c r="HJD88" s="1"/>
      <c r="HJE88" s="1"/>
      <c r="HJF88" s="1"/>
      <c r="HJG88" s="1"/>
      <c r="HJH88" s="1"/>
      <c r="HJI88" s="1"/>
      <c r="HJJ88" s="1"/>
      <c r="HJK88" s="1"/>
      <c r="HJL88" s="1"/>
      <c r="HJM88" s="1"/>
      <c r="HJN88" s="1"/>
      <c r="HJO88" s="1"/>
      <c r="HJP88" s="1"/>
      <c r="HJQ88" s="1"/>
      <c r="HJR88" s="1"/>
      <c r="HJS88" s="1"/>
      <c r="HJT88" s="1"/>
      <c r="HJU88" s="1"/>
      <c r="HJV88" s="1"/>
      <c r="HJW88" s="1"/>
      <c r="HJX88" s="1"/>
      <c r="HJY88" s="1"/>
      <c r="HJZ88" s="1"/>
      <c r="HKA88" s="1"/>
      <c r="HKB88" s="1"/>
      <c r="HKC88" s="1"/>
      <c r="HKD88" s="1"/>
      <c r="HKE88" s="1"/>
      <c r="HKF88" s="1"/>
      <c r="HKG88" s="1"/>
      <c r="HKH88" s="1"/>
      <c r="HKI88" s="1"/>
      <c r="HKJ88" s="1"/>
      <c r="HKK88" s="1"/>
      <c r="HKL88" s="1"/>
      <c r="HKM88" s="1"/>
      <c r="HKN88" s="1"/>
      <c r="HKO88" s="1"/>
      <c r="HKP88" s="1"/>
      <c r="HKQ88" s="1"/>
      <c r="HKR88" s="1"/>
      <c r="HKS88" s="1"/>
      <c r="HKT88" s="1"/>
      <c r="HKU88" s="1"/>
      <c r="HKV88" s="1"/>
      <c r="HKW88" s="1"/>
      <c r="HKX88" s="1"/>
      <c r="HKY88" s="1"/>
      <c r="HKZ88" s="1"/>
      <c r="HLA88" s="1"/>
      <c r="HLB88" s="1"/>
      <c r="HLC88" s="1"/>
      <c r="HLD88" s="1"/>
      <c r="HLE88" s="1"/>
      <c r="HLF88" s="1"/>
      <c r="HLG88" s="1"/>
      <c r="HLH88" s="1"/>
      <c r="HLI88" s="1"/>
      <c r="HLJ88" s="1"/>
      <c r="HLK88" s="1"/>
      <c r="HLL88" s="1"/>
      <c r="HLM88" s="1"/>
      <c r="HLN88" s="1"/>
      <c r="HLO88" s="1"/>
      <c r="HLP88" s="1"/>
      <c r="HLQ88" s="1"/>
      <c r="HLR88" s="1"/>
      <c r="HLS88" s="1"/>
      <c r="HLT88" s="1"/>
      <c r="HLU88" s="1"/>
      <c r="HLV88" s="1"/>
      <c r="HLW88" s="1"/>
      <c r="HLX88" s="1"/>
      <c r="HLY88" s="1"/>
      <c r="HLZ88" s="1"/>
      <c r="HMA88" s="1"/>
      <c r="HMB88" s="1"/>
      <c r="HMC88" s="1"/>
      <c r="HMD88" s="1"/>
      <c r="HME88" s="1"/>
      <c r="HMF88" s="1"/>
      <c r="HMG88" s="1"/>
      <c r="HMH88" s="1"/>
      <c r="HMI88" s="1"/>
      <c r="HMJ88" s="1"/>
      <c r="HMK88" s="1"/>
      <c r="HML88" s="1"/>
      <c r="HMM88" s="1"/>
      <c r="HMN88" s="1"/>
      <c r="HMO88" s="1"/>
      <c r="HMP88" s="1"/>
      <c r="HMQ88" s="1"/>
      <c r="HMR88" s="1"/>
      <c r="HMS88" s="1"/>
      <c r="HMT88" s="1"/>
      <c r="HMU88" s="1"/>
      <c r="HMV88" s="1"/>
      <c r="HMW88" s="1"/>
      <c r="HMX88" s="1"/>
      <c r="HMY88" s="1"/>
      <c r="HMZ88" s="1"/>
      <c r="HNA88" s="1"/>
      <c r="HNB88" s="1"/>
      <c r="HNC88" s="1"/>
      <c r="HND88" s="1"/>
      <c r="HNE88" s="1"/>
      <c r="HNF88" s="1"/>
      <c r="HNG88" s="1"/>
      <c r="HNH88" s="1"/>
      <c r="HNI88" s="1"/>
      <c r="HNJ88" s="1"/>
      <c r="HNK88" s="1"/>
      <c r="HNL88" s="1"/>
      <c r="HNM88" s="1"/>
      <c r="HNN88" s="1"/>
      <c r="HNO88" s="1"/>
      <c r="HNP88" s="1"/>
      <c r="HNQ88" s="1"/>
      <c r="HNR88" s="1"/>
      <c r="HNS88" s="1"/>
      <c r="HNT88" s="1"/>
      <c r="HNU88" s="1"/>
      <c r="HNV88" s="1"/>
      <c r="HNW88" s="1"/>
      <c r="HNX88" s="1"/>
      <c r="HNY88" s="1"/>
      <c r="HNZ88" s="1"/>
      <c r="HOA88" s="1"/>
      <c r="HOB88" s="1"/>
      <c r="HOC88" s="1"/>
      <c r="HOD88" s="1"/>
      <c r="HOE88" s="1"/>
      <c r="HOF88" s="1"/>
      <c r="HOG88" s="1"/>
      <c r="HOH88" s="1"/>
      <c r="HOI88" s="1"/>
      <c r="HOJ88" s="1"/>
      <c r="HOK88" s="1"/>
      <c r="HOL88" s="1"/>
      <c r="HOM88" s="1"/>
      <c r="HON88" s="1"/>
      <c r="HOO88" s="1"/>
      <c r="HOP88" s="1"/>
      <c r="HOQ88" s="1"/>
      <c r="HOR88" s="1"/>
      <c r="HOS88" s="1"/>
      <c r="HOT88" s="1"/>
      <c r="HOU88" s="1"/>
      <c r="HOV88" s="1"/>
      <c r="HOW88" s="1"/>
      <c r="HOX88" s="1"/>
      <c r="HOY88" s="1"/>
      <c r="HOZ88" s="1"/>
      <c r="HPA88" s="1"/>
      <c r="HPB88" s="1"/>
      <c r="HPC88" s="1"/>
      <c r="HPD88" s="1"/>
      <c r="HPE88" s="1"/>
      <c r="HPF88" s="1"/>
      <c r="HPG88" s="1"/>
      <c r="HPH88" s="1"/>
      <c r="HPI88" s="1"/>
      <c r="HPJ88" s="1"/>
      <c r="HPK88" s="1"/>
      <c r="HPL88" s="1"/>
      <c r="HPM88" s="1"/>
      <c r="HPN88" s="1"/>
      <c r="HPO88" s="1"/>
      <c r="HPP88" s="1"/>
      <c r="HPQ88" s="1"/>
      <c r="HPR88" s="1"/>
      <c r="HPS88" s="1"/>
      <c r="HPT88" s="1"/>
      <c r="HPU88" s="1"/>
      <c r="HPV88" s="1"/>
      <c r="HPW88" s="1"/>
      <c r="HPX88" s="1"/>
      <c r="HPY88" s="1"/>
      <c r="HPZ88" s="1"/>
      <c r="HQA88" s="1"/>
      <c r="HQB88" s="1"/>
      <c r="HQC88" s="1"/>
      <c r="HQD88" s="1"/>
      <c r="HQE88" s="1"/>
      <c r="HQF88" s="1"/>
      <c r="HQG88" s="1"/>
      <c r="HQH88" s="1"/>
      <c r="HQI88" s="1"/>
      <c r="HQJ88" s="1"/>
      <c r="HQK88" s="1"/>
      <c r="HQL88" s="1"/>
      <c r="HQM88" s="1"/>
      <c r="HQN88" s="1"/>
      <c r="HQO88" s="1"/>
      <c r="HQP88" s="1"/>
      <c r="HQQ88" s="1"/>
      <c r="HQR88" s="1"/>
      <c r="HQS88" s="1"/>
      <c r="HQT88" s="1"/>
      <c r="HQU88" s="1"/>
      <c r="HQV88" s="1"/>
      <c r="HQW88" s="1"/>
      <c r="HQX88" s="1"/>
      <c r="HQY88" s="1"/>
      <c r="HQZ88" s="1"/>
      <c r="HRA88" s="1"/>
      <c r="HRB88" s="1"/>
      <c r="HRC88" s="1"/>
      <c r="HRD88" s="1"/>
      <c r="HRE88" s="1"/>
      <c r="HRF88" s="1"/>
      <c r="HRG88" s="1"/>
      <c r="HRH88" s="1"/>
      <c r="HRI88" s="1"/>
      <c r="HRJ88" s="1"/>
      <c r="HRK88" s="1"/>
      <c r="HRL88" s="1"/>
      <c r="HRM88" s="1"/>
      <c r="HRN88" s="1"/>
      <c r="HRO88" s="1"/>
      <c r="HRP88" s="1"/>
      <c r="HRQ88" s="1"/>
      <c r="HRR88" s="1"/>
      <c r="HRS88" s="1"/>
      <c r="HRT88" s="1"/>
      <c r="HRU88" s="1"/>
      <c r="HRV88" s="1"/>
      <c r="HRW88" s="1"/>
      <c r="HRX88" s="1"/>
      <c r="HRY88" s="1"/>
      <c r="HRZ88" s="1"/>
      <c r="HSA88" s="1"/>
      <c r="HSB88" s="1"/>
      <c r="HSC88" s="1"/>
      <c r="HSD88" s="1"/>
      <c r="HSE88" s="1"/>
      <c r="HSF88" s="1"/>
      <c r="HSG88" s="1"/>
      <c r="HSH88" s="1"/>
      <c r="HSI88" s="1"/>
      <c r="HSJ88" s="1"/>
      <c r="HSK88" s="1"/>
      <c r="HSL88" s="1"/>
      <c r="HSM88" s="1"/>
      <c r="HSN88" s="1"/>
      <c r="HSO88" s="1"/>
      <c r="HSP88" s="1"/>
      <c r="HSQ88" s="1"/>
      <c r="HSR88" s="1"/>
      <c r="HSS88" s="1"/>
      <c r="HST88" s="1"/>
      <c r="HSU88" s="1"/>
      <c r="HSV88" s="1"/>
      <c r="HSW88" s="1"/>
      <c r="HSX88" s="1"/>
      <c r="HSY88" s="1"/>
      <c r="HSZ88" s="1"/>
      <c r="HTA88" s="1"/>
      <c r="HTB88" s="1"/>
      <c r="HTC88" s="1"/>
      <c r="HTD88" s="1"/>
      <c r="HTE88" s="1"/>
      <c r="HTF88" s="1"/>
      <c r="HTG88" s="1"/>
      <c r="HTH88" s="1"/>
      <c r="HTI88" s="1"/>
      <c r="HTJ88" s="1"/>
      <c r="HTK88" s="1"/>
      <c r="HTL88" s="1"/>
      <c r="HTM88" s="1"/>
      <c r="HTN88" s="1"/>
      <c r="HTO88" s="1"/>
      <c r="HTP88" s="1"/>
      <c r="HTQ88" s="1"/>
      <c r="HTR88" s="1"/>
      <c r="HTS88" s="1"/>
      <c r="HTT88" s="1"/>
      <c r="HTU88" s="1"/>
      <c r="HTV88" s="1"/>
      <c r="HTW88" s="1"/>
      <c r="HTX88" s="1"/>
      <c r="HTY88" s="1"/>
      <c r="HTZ88" s="1"/>
      <c r="HUA88" s="1"/>
      <c r="HUB88" s="1"/>
      <c r="HUC88" s="1"/>
      <c r="HUD88" s="1"/>
      <c r="HUE88" s="1"/>
      <c r="HUF88" s="1"/>
      <c r="HUG88" s="1"/>
      <c r="HUH88" s="1"/>
      <c r="HUI88" s="1"/>
      <c r="HUJ88" s="1"/>
      <c r="HUK88" s="1"/>
      <c r="HUL88" s="1"/>
      <c r="HUM88" s="1"/>
      <c r="HUN88" s="1"/>
      <c r="HUO88" s="1"/>
      <c r="HUP88" s="1"/>
      <c r="HUQ88" s="1"/>
      <c r="HUR88" s="1"/>
      <c r="HUS88" s="1"/>
      <c r="HUT88" s="1"/>
      <c r="HUU88" s="1"/>
      <c r="HUV88" s="1"/>
      <c r="HUW88" s="1"/>
      <c r="HUX88" s="1"/>
      <c r="HUY88" s="1"/>
      <c r="HUZ88" s="1"/>
      <c r="HVA88" s="1"/>
      <c r="HVB88" s="1"/>
      <c r="HVC88" s="1"/>
      <c r="HVD88" s="1"/>
      <c r="HVE88" s="1"/>
      <c r="HVF88" s="1"/>
      <c r="HVG88" s="1"/>
      <c r="HVH88" s="1"/>
      <c r="HVI88" s="1"/>
      <c r="HVJ88" s="1"/>
      <c r="HVK88" s="1"/>
      <c r="HVL88" s="1"/>
      <c r="HVM88" s="1"/>
      <c r="HVN88" s="1"/>
      <c r="HVO88" s="1"/>
      <c r="HVP88" s="1"/>
      <c r="HVQ88" s="1"/>
      <c r="HVR88" s="1"/>
      <c r="HVS88" s="1"/>
      <c r="HVT88" s="1"/>
      <c r="HVU88" s="1"/>
      <c r="HVV88" s="1"/>
      <c r="HVW88" s="1"/>
      <c r="HVX88" s="1"/>
      <c r="HVY88" s="1"/>
      <c r="HVZ88" s="1"/>
      <c r="HWA88" s="1"/>
      <c r="HWB88" s="1"/>
      <c r="HWC88" s="1"/>
      <c r="HWD88" s="1"/>
      <c r="HWE88" s="1"/>
      <c r="HWF88" s="1"/>
      <c r="HWG88" s="1"/>
      <c r="HWH88" s="1"/>
      <c r="HWI88" s="1"/>
      <c r="HWJ88" s="1"/>
      <c r="HWK88" s="1"/>
      <c r="HWL88" s="1"/>
      <c r="HWM88" s="1"/>
      <c r="HWN88" s="1"/>
      <c r="HWO88" s="1"/>
      <c r="HWP88" s="1"/>
      <c r="HWQ88" s="1"/>
      <c r="HWR88" s="1"/>
      <c r="HWS88" s="1"/>
      <c r="HWT88" s="1"/>
      <c r="HWU88" s="1"/>
      <c r="HWV88" s="1"/>
      <c r="HWW88" s="1"/>
      <c r="HWX88" s="1"/>
      <c r="HWY88" s="1"/>
      <c r="HWZ88" s="1"/>
      <c r="HXA88" s="1"/>
      <c r="HXB88" s="1"/>
    </row>
    <row r="89" spans="1:6034" s="16" customFormat="1">
      <c r="A89" s="14"/>
      <c r="B89" s="15"/>
      <c r="C89" s="14" t="s">
        <v>119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  <c r="AOH89" s="1"/>
      <c r="AOI89" s="1"/>
      <c r="AOJ89" s="1"/>
      <c r="AOK89" s="1"/>
      <c r="AOL89" s="1"/>
      <c r="AOM89" s="1"/>
      <c r="AON89" s="1"/>
      <c r="AOO89" s="1"/>
      <c r="AOP89" s="1"/>
      <c r="AOQ89" s="1"/>
      <c r="AOR89" s="1"/>
      <c r="AOS89" s="1"/>
      <c r="AOT89" s="1"/>
      <c r="AOU89" s="1"/>
      <c r="AOV89" s="1"/>
      <c r="AOW89" s="1"/>
      <c r="AOX89" s="1"/>
      <c r="AOY89" s="1"/>
      <c r="AOZ89" s="1"/>
      <c r="APA89" s="1"/>
      <c r="APB89" s="1"/>
      <c r="APC89" s="1"/>
      <c r="APD89" s="1"/>
      <c r="APE89" s="1"/>
      <c r="APF89" s="1"/>
      <c r="APG89" s="1"/>
      <c r="APH89" s="1"/>
      <c r="API89" s="1"/>
      <c r="APJ89" s="1"/>
      <c r="APK89" s="1"/>
      <c r="APL89" s="1"/>
      <c r="APM89" s="1"/>
      <c r="APN89" s="1"/>
      <c r="APO89" s="1"/>
      <c r="APP89" s="1"/>
      <c r="APQ89" s="1"/>
      <c r="APR89" s="1"/>
      <c r="APS89" s="1"/>
      <c r="APT89" s="1"/>
      <c r="APU89" s="1"/>
      <c r="APV89" s="1"/>
      <c r="APW89" s="1"/>
      <c r="APX89" s="1"/>
      <c r="APY89" s="1"/>
      <c r="APZ89" s="1"/>
      <c r="AQA89" s="1"/>
      <c r="AQB89" s="1"/>
      <c r="AQC89" s="1"/>
      <c r="AQD89" s="1"/>
      <c r="AQE89" s="1"/>
      <c r="AQF89" s="1"/>
      <c r="AQG89" s="1"/>
      <c r="AQH89" s="1"/>
      <c r="AQI89" s="1"/>
      <c r="AQJ89" s="1"/>
      <c r="AQK89" s="1"/>
      <c r="AQL89" s="1"/>
      <c r="AQM89" s="1"/>
      <c r="AQN89" s="1"/>
      <c r="AQO89" s="1"/>
      <c r="AQP89" s="1"/>
      <c r="AQQ89" s="1"/>
      <c r="AQR89" s="1"/>
      <c r="AQS89" s="1"/>
      <c r="AQT89" s="1"/>
      <c r="AQU89" s="1"/>
      <c r="AQV89" s="1"/>
      <c r="AQW89" s="1"/>
      <c r="AQX89" s="1"/>
      <c r="AQY89" s="1"/>
      <c r="AQZ89" s="1"/>
      <c r="ARA89" s="1"/>
      <c r="ARB89" s="1"/>
      <c r="ARC89" s="1"/>
      <c r="ARD89" s="1"/>
      <c r="ARE89" s="1"/>
      <c r="ARF89" s="1"/>
      <c r="ARG89" s="1"/>
      <c r="ARH89" s="1"/>
      <c r="ARI89" s="1"/>
      <c r="ARJ89" s="1"/>
      <c r="ARK89" s="1"/>
      <c r="ARL89" s="1"/>
      <c r="ARM89" s="1"/>
      <c r="ARN89" s="1"/>
      <c r="ARO89" s="1"/>
      <c r="ARP89" s="1"/>
      <c r="ARQ89" s="1"/>
      <c r="ARR89" s="1"/>
      <c r="ARS89" s="1"/>
      <c r="ART89" s="1"/>
      <c r="ARU89" s="1"/>
      <c r="ARV89" s="1"/>
      <c r="ARW89" s="1"/>
      <c r="ARX89" s="1"/>
      <c r="ARY89" s="1"/>
      <c r="ARZ89" s="1"/>
      <c r="ASA89" s="1"/>
      <c r="ASB89" s="1"/>
      <c r="ASC89" s="1"/>
      <c r="ASD89" s="1"/>
      <c r="ASE89" s="1"/>
      <c r="ASF89" s="1"/>
      <c r="ASG89" s="1"/>
      <c r="ASH89" s="1"/>
      <c r="ASI89" s="1"/>
      <c r="ASJ89" s="1"/>
      <c r="ASK89" s="1"/>
      <c r="ASL89" s="1"/>
      <c r="ASM89" s="1"/>
      <c r="ASN89" s="1"/>
      <c r="ASO89" s="1"/>
      <c r="ASP89" s="1"/>
      <c r="ASQ89" s="1"/>
      <c r="ASR89" s="1"/>
      <c r="ASS89" s="1"/>
      <c r="AST89" s="1"/>
      <c r="ASU89" s="1"/>
      <c r="ASV89" s="1"/>
      <c r="ASW89" s="1"/>
      <c r="ASX89" s="1"/>
      <c r="ASY89" s="1"/>
      <c r="ASZ89" s="1"/>
      <c r="ATA89" s="1"/>
      <c r="ATB89" s="1"/>
      <c r="ATC89" s="1"/>
      <c r="ATD89" s="1"/>
      <c r="ATE89" s="1"/>
      <c r="ATF89" s="1"/>
      <c r="ATG89" s="1"/>
      <c r="ATH89" s="1"/>
      <c r="ATI89" s="1"/>
      <c r="ATJ89" s="1"/>
      <c r="ATK89" s="1"/>
      <c r="ATL89" s="1"/>
      <c r="ATM89" s="1"/>
      <c r="ATN89" s="1"/>
      <c r="ATO89" s="1"/>
      <c r="ATP89" s="1"/>
      <c r="ATQ89" s="1"/>
      <c r="ATR89" s="1"/>
      <c r="ATS89" s="1"/>
      <c r="ATT89" s="1"/>
      <c r="ATU89" s="1"/>
      <c r="ATV89" s="1"/>
      <c r="ATW89" s="1"/>
      <c r="ATX89" s="1"/>
      <c r="ATY89" s="1"/>
      <c r="ATZ89" s="1"/>
      <c r="AUA89" s="1"/>
      <c r="AUB89" s="1"/>
      <c r="AUC89" s="1"/>
      <c r="AUD89" s="1"/>
      <c r="AUE89" s="1"/>
      <c r="AUF89" s="1"/>
      <c r="AUG89" s="1"/>
      <c r="AUH89" s="1"/>
      <c r="AUI89" s="1"/>
      <c r="AUJ89" s="1"/>
      <c r="AUK89" s="1"/>
      <c r="AUL89" s="1"/>
      <c r="AUM89" s="1"/>
      <c r="AUN89" s="1"/>
      <c r="AUO89" s="1"/>
      <c r="AUP89" s="1"/>
      <c r="AUQ89" s="1"/>
      <c r="AUR89" s="1"/>
      <c r="AUS89" s="1"/>
      <c r="AUT89" s="1"/>
      <c r="AUU89" s="1"/>
      <c r="AUV89" s="1"/>
      <c r="AUW89" s="1"/>
      <c r="AUX89" s="1"/>
      <c r="AUY89" s="1"/>
      <c r="AUZ89" s="1"/>
      <c r="AVA89" s="1"/>
      <c r="AVB89" s="1"/>
      <c r="AVC89" s="1"/>
      <c r="AVD89" s="1"/>
      <c r="AVE89" s="1"/>
      <c r="AVF89" s="1"/>
      <c r="AVG89" s="1"/>
      <c r="AVH89" s="1"/>
      <c r="AVI89" s="1"/>
      <c r="AVJ89" s="1"/>
      <c r="AVK89" s="1"/>
      <c r="AVL89" s="1"/>
      <c r="AVM89" s="1"/>
      <c r="AVN89" s="1"/>
      <c r="AVO89" s="1"/>
      <c r="AVP89" s="1"/>
      <c r="AVQ89" s="1"/>
      <c r="AVR89" s="1"/>
      <c r="AVS89" s="1"/>
      <c r="AVT89" s="1"/>
      <c r="AVU89" s="1"/>
      <c r="AVV89" s="1"/>
      <c r="AVW89" s="1"/>
      <c r="AVX89" s="1"/>
      <c r="AVY89" s="1"/>
      <c r="AVZ89" s="1"/>
      <c r="AWA89" s="1"/>
      <c r="AWB89" s="1"/>
      <c r="AWC89" s="1"/>
      <c r="AWD89" s="1"/>
      <c r="AWE89" s="1"/>
      <c r="AWF89" s="1"/>
      <c r="AWG89" s="1"/>
      <c r="AWH89" s="1"/>
      <c r="AWI89" s="1"/>
      <c r="AWJ89" s="1"/>
      <c r="AWK89" s="1"/>
      <c r="AWL89" s="1"/>
      <c r="AWM89" s="1"/>
      <c r="AWN89" s="1"/>
      <c r="AWO89" s="1"/>
      <c r="AWP89" s="1"/>
      <c r="AWQ89" s="1"/>
      <c r="AWR89" s="1"/>
      <c r="AWS89" s="1"/>
      <c r="AWT89" s="1"/>
      <c r="AWU89" s="1"/>
      <c r="AWV89" s="1"/>
      <c r="AWW89" s="1"/>
      <c r="AWX89" s="1"/>
      <c r="AWY89" s="1"/>
      <c r="AWZ89" s="1"/>
      <c r="AXA89" s="1"/>
      <c r="AXB89" s="1"/>
      <c r="AXC89" s="1"/>
      <c r="AXD89" s="1"/>
      <c r="AXE89" s="1"/>
      <c r="AXF89" s="1"/>
      <c r="AXG89" s="1"/>
      <c r="AXH89" s="1"/>
      <c r="AXI89" s="1"/>
      <c r="AXJ89" s="1"/>
      <c r="AXK89" s="1"/>
      <c r="AXL89" s="1"/>
      <c r="AXM89" s="1"/>
      <c r="AXN89" s="1"/>
      <c r="AXO89" s="1"/>
      <c r="AXP89" s="1"/>
      <c r="AXQ89" s="1"/>
      <c r="AXR89" s="1"/>
      <c r="AXS89" s="1"/>
      <c r="AXT89" s="1"/>
      <c r="AXU89" s="1"/>
      <c r="AXV89" s="1"/>
      <c r="AXW89" s="1"/>
      <c r="AXX89" s="1"/>
      <c r="AXY89" s="1"/>
      <c r="AXZ89" s="1"/>
      <c r="AYA89" s="1"/>
      <c r="AYB89" s="1"/>
      <c r="AYC89" s="1"/>
      <c r="AYD89" s="1"/>
      <c r="AYE89" s="1"/>
      <c r="AYF89" s="1"/>
      <c r="AYG89" s="1"/>
      <c r="AYH89" s="1"/>
      <c r="AYI89" s="1"/>
      <c r="AYJ89" s="1"/>
      <c r="AYK89" s="1"/>
      <c r="AYL89" s="1"/>
      <c r="AYM89" s="1"/>
      <c r="AYN89" s="1"/>
      <c r="AYO89" s="1"/>
      <c r="AYP89" s="1"/>
      <c r="AYQ89" s="1"/>
      <c r="AYR89" s="1"/>
      <c r="AYS89" s="1"/>
      <c r="AYT89" s="1"/>
      <c r="AYU89" s="1"/>
      <c r="AYV89" s="1"/>
      <c r="AYW89" s="1"/>
      <c r="AYX89" s="1"/>
      <c r="AYY89" s="1"/>
      <c r="AYZ89" s="1"/>
      <c r="AZA89" s="1"/>
      <c r="AZB89" s="1"/>
      <c r="AZC89" s="1"/>
      <c r="AZD89" s="1"/>
      <c r="AZE89" s="1"/>
      <c r="AZF89" s="1"/>
      <c r="AZG89" s="1"/>
      <c r="AZH89" s="1"/>
      <c r="AZI89" s="1"/>
      <c r="AZJ89" s="1"/>
      <c r="AZK89" s="1"/>
      <c r="AZL89" s="1"/>
      <c r="AZM89" s="1"/>
      <c r="AZN89" s="1"/>
      <c r="AZO89" s="1"/>
      <c r="AZP89" s="1"/>
      <c r="AZQ89" s="1"/>
      <c r="AZR89" s="1"/>
      <c r="AZS89" s="1"/>
      <c r="AZT89" s="1"/>
      <c r="AZU89" s="1"/>
      <c r="AZV89" s="1"/>
      <c r="AZW89" s="1"/>
      <c r="AZX89" s="1"/>
      <c r="AZY89" s="1"/>
      <c r="AZZ89" s="1"/>
      <c r="BAA89" s="1"/>
      <c r="BAB89" s="1"/>
      <c r="BAC89" s="1"/>
      <c r="BAD89" s="1"/>
      <c r="BAE89" s="1"/>
      <c r="BAF89" s="1"/>
      <c r="BAG89" s="1"/>
      <c r="BAH89" s="1"/>
      <c r="BAI89" s="1"/>
      <c r="BAJ89" s="1"/>
      <c r="BAK89" s="1"/>
      <c r="BAL89" s="1"/>
      <c r="BAM89" s="1"/>
      <c r="BAN89" s="1"/>
      <c r="BAO89" s="1"/>
      <c r="BAP89" s="1"/>
      <c r="BAQ89" s="1"/>
      <c r="BAR89" s="1"/>
      <c r="BAS89" s="1"/>
      <c r="BAT89" s="1"/>
      <c r="BAU89" s="1"/>
      <c r="BAV89" s="1"/>
      <c r="BAW89" s="1"/>
      <c r="BAX89" s="1"/>
      <c r="BAY89" s="1"/>
      <c r="BAZ89" s="1"/>
      <c r="BBA89" s="1"/>
      <c r="BBB89" s="1"/>
      <c r="BBC89" s="1"/>
      <c r="BBD89" s="1"/>
      <c r="BBE89" s="1"/>
      <c r="BBF89" s="1"/>
      <c r="BBG89" s="1"/>
      <c r="BBH89" s="1"/>
      <c r="BBI89" s="1"/>
      <c r="BBJ89" s="1"/>
      <c r="BBK89" s="1"/>
      <c r="BBL89" s="1"/>
      <c r="BBM89" s="1"/>
      <c r="BBN89" s="1"/>
      <c r="BBO89" s="1"/>
      <c r="BBP89" s="1"/>
      <c r="BBQ89" s="1"/>
      <c r="BBR89" s="1"/>
      <c r="BBS89" s="1"/>
      <c r="BBT89" s="1"/>
      <c r="BBU89" s="1"/>
      <c r="BBV89" s="1"/>
      <c r="BBW89" s="1"/>
      <c r="BBX89" s="1"/>
      <c r="BBY89" s="1"/>
      <c r="BBZ89" s="1"/>
      <c r="BCA89" s="1"/>
      <c r="BCB89" s="1"/>
      <c r="BCC89" s="1"/>
      <c r="BCD89" s="1"/>
      <c r="BCE89" s="1"/>
      <c r="BCF89" s="1"/>
      <c r="BCG89" s="1"/>
      <c r="BCH89" s="1"/>
      <c r="BCI89" s="1"/>
      <c r="BCJ89" s="1"/>
      <c r="BCK89" s="1"/>
      <c r="BCL89" s="1"/>
      <c r="BCM89" s="1"/>
      <c r="BCN89" s="1"/>
      <c r="BCO89" s="1"/>
      <c r="BCP89" s="1"/>
      <c r="BCQ89" s="1"/>
      <c r="BCR89" s="1"/>
      <c r="BCS89" s="1"/>
      <c r="BCT89" s="1"/>
      <c r="BCU89" s="1"/>
      <c r="BCV89" s="1"/>
      <c r="BCW89" s="1"/>
      <c r="BCX89" s="1"/>
      <c r="BCY89" s="1"/>
      <c r="BCZ89" s="1"/>
      <c r="BDA89" s="1"/>
      <c r="BDB89" s="1"/>
      <c r="BDC89" s="1"/>
      <c r="BDD89" s="1"/>
      <c r="BDE89" s="1"/>
      <c r="BDF89" s="1"/>
      <c r="BDG89" s="1"/>
      <c r="BDH89" s="1"/>
      <c r="BDI89" s="1"/>
      <c r="BDJ89" s="1"/>
      <c r="BDK89" s="1"/>
      <c r="BDL89" s="1"/>
      <c r="BDM89" s="1"/>
      <c r="BDN89" s="1"/>
      <c r="BDO89" s="1"/>
      <c r="BDP89" s="1"/>
      <c r="BDQ89" s="1"/>
      <c r="BDR89" s="1"/>
      <c r="BDS89" s="1"/>
      <c r="BDT89" s="1"/>
      <c r="BDU89" s="1"/>
      <c r="BDV89" s="1"/>
      <c r="BDW89" s="1"/>
      <c r="BDX89" s="1"/>
      <c r="BDY89" s="1"/>
      <c r="BDZ89" s="1"/>
      <c r="BEA89" s="1"/>
      <c r="BEB89" s="1"/>
      <c r="BEC89" s="1"/>
      <c r="BED89" s="1"/>
      <c r="BEE89" s="1"/>
      <c r="BEF89" s="1"/>
      <c r="BEG89" s="1"/>
      <c r="BEH89" s="1"/>
      <c r="BEI89" s="1"/>
      <c r="BEJ89" s="1"/>
      <c r="BEK89" s="1"/>
      <c r="BEL89" s="1"/>
      <c r="BEM89" s="1"/>
      <c r="BEN89" s="1"/>
      <c r="BEO89" s="1"/>
      <c r="BEP89" s="1"/>
      <c r="BEQ89" s="1"/>
      <c r="BER89" s="1"/>
      <c r="BES89" s="1"/>
      <c r="BET89" s="1"/>
      <c r="BEU89" s="1"/>
      <c r="BEV89" s="1"/>
      <c r="BEW89" s="1"/>
      <c r="BEX89" s="1"/>
      <c r="BEY89" s="1"/>
      <c r="BEZ89" s="1"/>
      <c r="BFA89" s="1"/>
      <c r="BFB89" s="1"/>
      <c r="BFC89" s="1"/>
      <c r="BFD89" s="1"/>
      <c r="BFE89" s="1"/>
      <c r="BFF89" s="1"/>
      <c r="BFG89" s="1"/>
      <c r="BFH89" s="1"/>
      <c r="BFI89" s="1"/>
      <c r="BFJ89" s="1"/>
      <c r="BFK89" s="1"/>
      <c r="BFL89" s="1"/>
      <c r="BFM89" s="1"/>
      <c r="BFN89" s="1"/>
      <c r="BFO89" s="1"/>
      <c r="BFP89" s="1"/>
      <c r="BFQ89" s="1"/>
      <c r="BFR89" s="1"/>
      <c r="BFS89" s="1"/>
      <c r="BFT89" s="1"/>
      <c r="BFU89" s="1"/>
      <c r="BFV89" s="1"/>
      <c r="BFW89" s="1"/>
      <c r="BFX89" s="1"/>
      <c r="BFY89" s="1"/>
      <c r="BFZ89" s="1"/>
      <c r="BGA89" s="1"/>
      <c r="BGB89" s="1"/>
      <c r="BGC89" s="1"/>
      <c r="BGD89" s="1"/>
      <c r="BGE89" s="1"/>
      <c r="BGF89" s="1"/>
      <c r="BGG89" s="1"/>
      <c r="BGH89" s="1"/>
      <c r="BGI89" s="1"/>
      <c r="BGJ89" s="1"/>
      <c r="BGK89" s="1"/>
      <c r="BGL89" s="1"/>
      <c r="BGM89" s="1"/>
      <c r="BGN89" s="1"/>
      <c r="BGO89" s="1"/>
      <c r="BGP89" s="1"/>
      <c r="BGQ89" s="1"/>
      <c r="BGR89" s="1"/>
      <c r="BGS89" s="1"/>
      <c r="BGT89" s="1"/>
      <c r="BGU89" s="1"/>
      <c r="BGV89" s="1"/>
      <c r="BGW89" s="1"/>
      <c r="BGX89" s="1"/>
      <c r="BGY89" s="1"/>
      <c r="BGZ89" s="1"/>
      <c r="BHA89" s="1"/>
      <c r="BHB89" s="1"/>
      <c r="BHC89" s="1"/>
      <c r="BHD89" s="1"/>
      <c r="BHE89" s="1"/>
      <c r="BHF89" s="1"/>
      <c r="BHG89" s="1"/>
      <c r="BHH89" s="1"/>
      <c r="BHI89" s="1"/>
      <c r="BHJ89" s="1"/>
      <c r="BHK89" s="1"/>
      <c r="BHL89" s="1"/>
      <c r="BHM89" s="1"/>
      <c r="BHN89" s="1"/>
      <c r="BHO89" s="1"/>
      <c r="BHP89" s="1"/>
      <c r="BHQ89" s="1"/>
      <c r="BHR89" s="1"/>
      <c r="BHS89" s="1"/>
      <c r="BHT89" s="1"/>
      <c r="BHU89" s="1"/>
      <c r="BHV89" s="1"/>
      <c r="BHW89" s="1"/>
      <c r="BHX89" s="1"/>
      <c r="BHY89" s="1"/>
      <c r="BHZ89" s="1"/>
      <c r="BIA89" s="1"/>
      <c r="BIB89" s="1"/>
      <c r="BIC89" s="1"/>
      <c r="BID89" s="1"/>
      <c r="BIE89" s="1"/>
      <c r="BIF89" s="1"/>
      <c r="BIG89" s="1"/>
      <c r="BIH89" s="1"/>
      <c r="BII89" s="1"/>
      <c r="BIJ89" s="1"/>
      <c r="BIK89" s="1"/>
      <c r="BIL89" s="1"/>
      <c r="BIM89" s="1"/>
      <c r="BIN89" s="1"/>
      <c r="BIO89" s="1"/>
      <c r="BIP89" s="1"/>
      <c r="BIQ89" s="1"/>
      <c r="BIR89" s="1"/>
      <c r="BIS89" s="1"/>
      <c r="BIT89" s="1"/>
      <c r="BIU89" s="1"/>
      <c r="BIV89" s="1"/>
      <c r="BIW89" s="1"/>
      <c r="BIX89" s="1"/>
      <c r="BIY89" s="1"/>
      <c r="BIZ89" s="1"/>
      <c r="BJA89" s="1"/>
      <c r="BJB89" s="1"/>
      <c r="BJC89" s="1"/>
      <c r="BJD89" s="1"/>
      <c r="BJE89" s="1"/>
      <c r="BJF89" s="1"/>
      <c r="BJG89" s="1"/>
      <c r="BJH89" s="1"/>
      <c r="BJI89" s="1"/>
      <c r="BJJ89" s="1"/>
      <c r="BJK89" s="1"/>
      <c r="BJL89" s="1"/>
      <c r="BJM89" s="1"/>
      <c r="BJN89" s="1"/>
      <c r="BJO89" s="1"/>
      <c r="BJP89" s="1"/>
      <c r="BJQ89" s="1"/>
      <c r="BJR89" s="1"/>
      <c r="BJS89" s="1"/>
      <c r="BJT89" s="1"/>
      <c r="BJU89" s="1"/>
      <c r="BJV89" s="1"/>
      <c r="BJW89" s="1"/>
      <c r="BJX89" s="1"/>
      <c r="BJY89" s="1"/>
      <c r="BJZ89" s="1"/>
      <c r="BKA89" s="1"/>
      <c r="BKB89" s="1"/>
      <c r="BKC89" s="1"/>
      <c r="BKD89" s="1"/>
      <c r="BKE89" s="1"/>
      <c r="BKF89" s="1"/>
      <c r="BKG89" s="1"/>
      <c r="BKH89" s="1"/>
      <c r="BKI89" s="1"/>
      <c r="BKJ89" s="1"/>
      <c r="BKK89" s="1"/>
      <c r="BKL89" s="1"/>
      <c r="BKM89" s="1"/>
      <c r="BKN89" s="1"/>
      <c r="BKO89" s="1"/>
      <c r="BKP89" s="1"/>
      <c r="BKQ89" s="1"/>
      <c r="BKR89" s="1"/>
      <c r="BKS89" s="1"/>
      <c r="BKT89" s="1"/>
      <c r="BKU89" s="1"/>
      <c r="BKV89" s="1"/>
      <c r="BKW89" s="1"/>
      <c r="BKX89" s="1"/>
      <c r="BKY89" s="1"/>
      <c r="BKZ89" s="1"/>
      <c r="BLA89" s="1"/>
      <c r="BLB89" s="1"/>
      <c r="BLC89" s="1"/>
      <c r="BLD89" s="1"/>
      <c r="BLE89" s="1"/>
      <c r="BLF89" s="1"/>
      <c r="BLG89" s="1"/>
      <c r="BLH89" s="1"/>
      <c r="BLI89" s="1"/>
      <c r="BLJ89" s="1"/>
      <c r="BLK89" s="1"/>
      <c r="BLL89" s="1"/>
      <c r="BLM89" s="1"/>
      <c r="BLN89" s="1"/>
      <c r="BLO89" s="1"/>
      <c r="BLP89" s="1"/>
      <c r="BLQ89" s="1"/>
      <c r="BLR89" s="1"/>
      <c r="BLS89" s="1"/>
      <c r="BLT89" s="1"/>
      <c r="BLU89" s="1"/>
      <c r="BLV89" s="1"/>
      <c r="BLW89" s="1"/>
      <c r="BLX89" s="1"/>
      <c r="BLY89" s="1"/>
      <c r="BLZ89" s="1"/>
      <c r="BMA89" s="1"/>
      <c r="BMB89" s="1"/>
      <c r="BMC89" s="1"/>
      <c r="BMD89" s="1"/>
      <c r="BME89" s="1"/>
      <c r="BMF89" s="1"/>
      <c r="BMG89" s="1"/>
      <c r="BMH89" s="1"/>
      <c r="BMI89" s="1"/>
      <c r="BMJ89" s="1"/>
      <c r="BMK89" s="1"/>
      <c r="BML89" s="1"/>
      <c r="BMM89" s="1"/>
      <c r="BMN89" s="1"/>
      <c r="BMO89" s="1"/>
      <c r="BMP89" s="1"/>
      <c r="BMQ89" s="1"/>
      <c r="BMR89" s="1"/>
      <c r="BMS89" s="1"/>
      <c r="BMT89" s="1"/>
      <c r="BMU89" s="1"/>
      <c r="BMV89" s="1"/>
      <c r="BMW89" s="1"/>
      <c r="BMX89" s="1"/>
      <c r="BMY89" s="1"/>
      <c r="BMZ89" s="1"/>
      <c r="BNA89" s="1"/>
      <c r="BNB89" s="1"/>
      <c r="BNC89" s="1"/>
      <c r="BND89" s="1"/>
      <c r="BNE89" s="1"/>
      <c r="BNF89" s="1"/>
      <c r="BNG89" s="1"/>
      <c r="BNH89" s="1"/>
      <c r="BNI89" s="1"/>
      <c r="BNJ89" s="1"/>
      <c r="BNK89" s="1"/>
      <c r="BNL89" s="1"/>
      <c r="BNM89" s="1"/>
      <c r="BNN89" s="1"/>
      <c r="BNO89" s="1"/>
      <c r="BNP89" s="1"/>
      <c r="BNQ89" s="1"/>
      <c r="BNR89" s="1"/>
      <c r="BNS89" s="1"/>
      <c r="BNT89" s="1"/>
      <c r="BNU89" s="1"/>
      <c r="BNV89" s="1"/>
      <c r="BNW89" s="1"/>
      <c r="BNX89" s="1"/>
      <c r="BNY89" s="1"/>
      <c r="BNZ89" s="1"/>
      <c r="BOA89" s="1"/>
      <c r="BOB89" s="1"/>
      <c r="BOC89" s="1"/>
      <c r="BOD89" s="1"/>
      <c r="BOE89" s="1"/>
      <c r="BOF89" s="1"/>
      <c r="BOG89" s="1"/>
      <c r="BOH89" s="1"/>
      <c r="BOI89" s="1"/>
      <c r="BOJ89" s="1"/>
      <c r="BOK89" s="1"/>
      <c r="BOL89" s="1"/>
      <c r="BOM89" s="1"/>
      <c r="BON89" s="1"/>
      <c r="BOO89" s="1"/>
      <c r="BOP89" s="1"/>
      <c r="BOQ89" s="1"/>
      <c r="BOR89" s="1"/>
      <c r="BOS89" s="1"/>
      <c r="BOT89" s="1"/>
      <c r="BOU89" s="1"/>
      <c r="BOV89" s="1"/>
      <c r="BOW89" s="1"/>
      <c r="BOX89" s="1"/>
      <c r="BOY89" s="1"/>
      <c r="BOZ89" s="1"/>
      <c r="BPA89" s="1"/>
      <c r="BPB89" s="1"/>
      <c r="BPC89" s="1"/>
      <c r="BPD89" s="1"/>
      <c r="BPE89" s="1"/>
      <c r="BPF89" s="1"/>
      <c r="BPG89" s="1"/>
      <c r="BPH89" s="1"/>
      <c r="BPI89" s="1"/>
      <c r="BPJ89" s="1"/>
      <c r="BPK89" s="1"/>
      <c r="BPL89" s="1"/>
      <c r="BPM89" s="1"/>
      <c r="BPN89" s="1"/>
      <c r="BPO89" s="1"/>
      <c r="BPP89" s="1"/>
      <c r="BPQ89" s="1"/>
      <c r="BPR89" s="1"/>
      <c r="BPS89" s="1"/>
      <c r="BPT89" s="1"/>
      <c r="BPU89" s="1"/>
      <c r="BPV89" s="1"/>
      <c r="BPW89" s="1"/>
      <c r="BPX89" s="1"/>
      <c r="BPY89" s="1"/>
      <c r="BPZ89" s="1"/>
      <c r="BQA89" s="1"/>
      <c r="BQB89" s="1"/>
      <c r="BQC89" s="1"/>
      <c r="BQD89" s="1"/>
      <c r="BQE89" s="1"/>
      <c r="BQF89" s="1"/>
      <c r="BQG89" s="1"/>
      <c r="BQH89" s="1"/>
      <c r="BQI89" s="1"/>
      <c r="BQJ89" s="1"/>
      <c r="BQK89" s="1"/>
      <c r="BQL89" s="1"/>
      <c r="BQM89" s="1"/>
      <c r="BQN89" s="1"/>
      <c r="BQO89" s="1"/>
      <c r="BQP89" s="1"/>
      <c r="BQQ89" s="1"/>
      <c r="BQR89" s="1"/>
      <c r="BQS89" s="1"/>
      <c r="BQT89" s="1"/>
      <c r="BQU89" s="1"/>
      <c r="BQV89" s="1"/>
      <c r="BQW89" s="1"/>
      <c r="BQX89" s="1"/>
      <c r="BQY89" s="1"/>
      <c r="BQZ89" s="1"/>
      <c r="BRA89" s="1"/>
      <c r="BRB89" s="1"/>
      <c r="BRC89" s="1"/>
      <c r="BRD89" s="1"/>
      <c r="BRE89" s="1"/>
      <c r="BRF89" s="1"/>
      <c r="BRG89" s="1"/>
      <c r="BRH89" s="1"/>
      <c r="BRI89" s="1"/>
      <c r="BRJ89" s="1"/>
      <c r="BRK89" s="1"/>
      <c r="BRL89" s="1"/>
      <c r="BRM89" s="1"/>
      <c r="BRN89" s="1"/>
      <c r="BRO89" s="1"/>
      <c r="BRP89" s="1"/>
      <c r="BRQ89" s="1"/>
      <c r="BRR89" s="1"/>
      <c r="BRS89" s="1"/>
      <c r="BRT89" s="1"/>
      <c r="BRU89" s="1"/>
      <c r="BRV89" s="1"/>
      <c r="BRW89" s="1"/>
      <c r="BRX89" s="1"/>
      <c r="BRY89" s="1"/>
      <c r="BRZ89" s="1"/>
      <c r="BSA89" s="1"/>
      <c r="BSB89" s="1"/>
      <c r="BSC89" s="1"/>
      <c r="BSD89" s="1"/>
      <c r="BSE89" s="1"/>
      <c r="BSF89" s="1"/>
      <c r="BSG89" s="1"/>
      <c r="BSH89" s="1"/>
      <c r="BSI89" s="1"/>
      <c r="BSJ89" s="1"/>
      <c r="BSK89" s="1"/>
      <c r="BSL89" s="1"/>
      <c r="BSM89" s="1"/>
      <c r="BSN89" s="1"/>
      <c r="BSO89" s="1"/>
      <c r="BSP89" s="1"/>
      <c r="BSQ89" s="1"/>
      <c r="BSR89" s="1"/>
      <c r="BSS89" s="1"/>
      <c r="BST89" s="1"/>
      <c r="BSU89" s="1"/>
      <c r="BSV89" s="1"/>
      <c r="BSW89" s="1"/>
      <c r="BSX89" s="1"/>
      <c r="BSY89" s="1"/>
      <c r="BSZ89" s="1"/>
      <c r="BTA89" s="1"/>
      <c r="BTB89" s="1"/>
      <c r="BTC89" s="1"/>
      <c r="BTD89" s="1"/>
      <c r="BTE89" s="1"/>
      <c r="BTF89" s="1"/>
      <c r="BTG89" s="1"/>
      <c r="BTH89" s="1"/>
      <c r="BTI89" s="1"/>
      <c r="BTJ89" s="1"/>
      <c r="BTK89" s="1"/>
      <c r="BTL89" s="1"/>
      <c r="BTM89" s="1"/>
      <c r="BTN89" s="1"/>
      <c r="BTO89" s="1"/>
      <c r="BTP89" s="1"/>
      <c r="BTQ89" s="1"/>
      <c r="BTR89" s="1"/>
      <c r="BTS89" s="1"/>
      <c r="BTT89" s="1"/>
      <c r="BTU89" s="1"/>
      <c r="BTV89" s="1"/>
      <c r="BTW89" s="1"/>
      <c r="BTX89" s="1"/>
      <c r="BTY89" s="1"/>
      <c r="BTZ89" s="1"/>
      <c r="BUA89" s="1"/>
      <c r="BUB89" s="1"/>
      <c r="BUC89" s="1"/>
      <c r="BUD89" s="1"/>
      <c r="BUE89" s="1"/>
      <c r="BUF89" s="1"/>
      <c r="BUG89" s="1"/>
      <c r="BUH89" s="1"/>
      <c r="BUI89" s="1"/>
      <c r="BUJ89" s="1"/>
      <c r="BUK89" s="1"/>
      <c r="BUL89" s="1"/>
      <c r="BUM89" s="1"/>
      <c r="BUN89" s="1"/>
      <c r="BUO89" s="1"/>
      <c r="BUP89" s="1"/>
      <c r="BUQ89" s="1"/>
      <c r="BUR89" s="1"/>
      <c r="BUS89" s="1"/>
      <c r="BUT89" s="1"/>
      <c r="BUU89" s="1"/>
      <c r="BUV89" s="1"/>
      <c r="BUW89" s="1"/>
      <c r="BUX89" s="1"/>
      <c r="BUY89" s="1"/>
      <c r="BUZ89" s="1"/>
      <c r="BVA89" s="1"/>
      <c r="BVB89" s="1"/>
      <c r="BVC89" s="1"/>
      <c r="BVD89" s="1"/>
      <c r="BVE89" s="1"/>
      <c r="BVF89" s="1"/>
      <c r="BVG89" s="1"/>
      <c r="BVH89" s="1"/>
      <c r="BVI89" s="1"/>
      <c r="BVJ89" s="1"/>
      <c r="BVK89" s="1"/>
      <c r="BVL89" s="1"/>
      <c r="BVM89" s="1"/>
      <c r="BVN89" s="1"/>
      <c r="BVO89" s="1"/>
      <c r="BVP89" s="1"/>
      <c r="BVQ89" s="1"/>
      <c r="BVR89" s="1"/>
      <c r="BVS89" s="1"/>
      <c r="BVT89" s="1"/>
      <c r="BVU89" s="1"/>
      <c r="BVV89" s="1"/>
      <c r="BVW89" s="1"/>
      <c r="BVX89" s="1"/>
      <c r="BVY89" s="1"/>
      <c r="BVZ89" s="1"/>
      <c r="BWA89" s="1"/>
      <c r="BWB89" s="1"/>
      <c r="BWC89" s="1"/>
      <c r="BWD89" s="1"/>
      <c r="BWE89" s="1"/>
      <c r="BWF89" s="1"/>
      <c r="BWG89" s="1"/>
      <c r="BWH89" s="1"/>
      <c r="BWI89" s="1"/>
      <c r="BWJ89" s="1"/>
      <c r="BWK89" s="1"/>
      <c r="BWL89" s="1"/>
      <c r="BWM89" s="1"/>
      <c r="BWN89" s="1"/>
      <c r="BWO89" s="1"/>
      <c r="BWP89" s="1"/>
      <c r="BWQ89" s="1"/>
      <c r="BWR89" s="1"/>
      <c r="BWS89" s="1"/>
      <c r="BWT89" s="1"/>
      <c r="BWU89" s="1"/>
      <c r="BWV89" s="1"/>
      <c r="BWW89" s="1"/>
      <c r="BWX89" s="1"/>
      <c r="BWY89" s="1"/>
      <c r="BWZ89" s="1"/>
      <c r="BXA89" s="1"/>
      <c r="BXB89" s="1"/>
      <c r="BXC89" s="1"/>
      <c r="BXD89" s="1"/>
      <c r="BXE89" s="1"/>
      <c r="BXF89" s="1"/>
      <c r="BXG89" s="1"/>
      <c r="BXH89" s="1"/>
      <c r="BXI89" s="1"/>
      <c r="BXJ89" s="1"/>
      <c r="BXK89" s="1"/>
      <c r="BXL89" s="1"/>
      <c r="BXM89" s="1"/>
      <c r="BXN89" s="1"/>
      <c r="BXO89" s="1"/>
      <c r="BXP89" s="1"/>
      <c r="BXQ89" s="1"/>
      <c r="BXR89" s="1"/>
      <c r="BXS89" s="1"/>
      <c r="BXT89" s="1"/>
      <c r="BXU89" s="1"/>
      <c r="BXV89" s="1"/>
      <c r="BXW89" s="1"/>
      <c r="BXX89" s="1"/>
      <c r="BXY89" s="1"/>
      <c r="BXZ89" s="1"/>
      <c r="BYA89" s="1"/>
      <c r="BYB89" s="1"/>
      <c r="BYC89" s="1"/>
      <c r="BYD89" s="1"/>
      <c r="BYE89" s="1"/>
      <c r="BYF89" s="1"/>
      <c r="BYG89" s="1"/>
      <c r="BYH89" s="1"/>
      <c r="BYI89" s="1"/>
      <c r="BYJ89" s="1"/>
      <c r="BYK89" s="1"/>
      <c r="BYL89" s="1"/>
      <c r="BYM89" s="1"/>
      <c r="BYN89" s="1"/>
      <c r="BYO89" s="1"/>
      <c r="BYP89" s="1"/>
      <c r="BYQ89" s="1"/>
      <c r="BYR89" s="1"/>
      <c r="BYS89" s="1"/>
      <c r="BYT89" s="1"/>
      <c r="BYU89" s="1"/>
      <c r="BYV89" s="1"/>
      <c r="BYW89" s="1"/>
      <c r="BYX89" s="1"/>
      <c r="BYY89" s="1"/>
      <c r="BYZ89" s="1"/>
      <c r="BZA89" s="1"/>
      <c r="BZB89" s="1"/>
      <c r="BZC89" s="1"/>
      <c r="BZD89" s="1"/>
      <c r="BZE89" s="1"/>
      <c r="BZF89" s="1"/>
      <c r="BZG89" s="1"/>
      <c r="BZH89" s="1"/>
      <c r="BZI89" s="1"/>
      <c r="BZJ89" s="1"/>
      <c r="BZK89" s="1"/>
      <c r="BZL89" s="1"/>
      <c r="BZM89" s="1"/>
      <c r="BZN89" s="1"/>
      <c r="BZO89" s="1"/>
      <c r="BZP89" s="1"/>
      <c r="BZQ89" s="1"/>
      <c r="BZR89" s="1"/>
      <c r="BZS89" s="1"/>
      <c r="BZT89" s="1"/>
      <c r="BZU89" s="1"/>
      <c r="BZV89" s="1"/>
      <c r="BZW89" s="1"/>
      <c r="BZX89" s="1"/>
      <c r="BZY89" s="1"/>
      <c r="BZZ89" s="1"/>
      <c r="CAA89" s="1"/>
      <c r="CAB89" s="1"/>
      <c r="CAC89" s="1"/>
      <c r="CAD89" s="1"/>
      <c r="CAE89" s="1"/>
      <c r="CAF89" s="1"/>
      <c r="CAG89" s="1"/>
      <c r="CAH89" s="1"/>
      <c r="CAI89" s="1"/>
      <c r="CAJ89" s="1"/>
      <c r="CAK89" s="1"/>
      <c r="CAL89" s="1"/>
      <c r="CAM89" s="1"/>
      <c r="CAN89" s="1"/>
      <c r="CAO89" s="1"/>
      <c r="CAP89" s="1"/>
      <c r="CAQ89" s="1"/>
      <c r="CAR89" s="1"/>
      <c r="CAS89" s="1"/>
      <c r="CAT89" s="1"/>
      <c r="CAU89" s="1"/>
      <c r="CAV89" s="1"/>
      <c r="CAW89" s="1"/>
      <c r="CAX89" s="1"/>
      <c r="CAY89" s="1"/>
      <c r="CAZ89" s="1"/>
      <c r="CBA89" s="1"/>
      <c r="CBB89" s="1"/>
      <c r="CBC89" s="1"/>
      <c r="CBD89" s="1"/>
      <c r="CBE89" s="1"/>
      <c r="CBF89" s="1"/>
      <c r="CBG89" s="1"/>
      <c r="CBH89" s="1"/>
      <c r="CBI89" s="1"/>
      <c r="CBJ89" s="1"/>
      <c r="CBK89" s="1"/>
      <c r="CBL89" s="1"/>
      <c r="CBM89" s="1"/>
      <c r="CBN89" s="1"/>
      <c r="CBO89" s="1"/>
      <c r="CBP89" s="1"/>
      <c r="CBQ89" s="1"/>
      <c r="CBR89" s="1"/>
      <c r="CBS89" s="1"/>
      <c r="CBT89" s="1"/>
      <c r="CBU89" s="1"/>
      <c r="CBV89" s="1"/>
      <c r="CBW89" s="1"/>
      <c r="CBX89" s="1"/>
      <c r="CBY89" s="1"/>
      <c r="CBZ89" s="1"/>
      <c r="CCA89" s="1"/>
      <c r="CCB89" s="1"/>
      <c r="CCC89" s="1"/>
      <c r="CCD89" s="1"/>
      <c r="CCE89" s="1"/>
      <c r="CCF89" s="1"/>
      <c r="CCG89" s="1"/>
      <c r="CCH89" s="1"/>
      <c r="CCI89" s="1"/>
      <c r="CCJ89" s="1"/>
      <c r="CCK89" s="1"/>
      <c r="CCL89" s="1"/>
      <c r="CCM89" s="1"/>
      <c r="CCN89" s="1"/>
      <c r="CCO89" s="1"/>
      <c r="CCP89" s="1"/>
      <c r="CCQ89" s="1"/>
      <c r="CCR89" s="1"/>
      <c r="CCS89" s="1"/>
      <c r="CCT89" s="1"/>
      <c r="CCU89" s="1"/>
      <c r="CCV89" s="1"/>
      <c r="CCW89" s="1"/>
      <c r="CCX89" s="1"/>
      <c r="CCY89" s="1"/>
      <c r="CCZ89" s="1"/>
      <c r="CDA89" s="1"/>
      <c r="CDB89" s="1"/>
      <c r="CDC89" s="1"/>
      <c r="CDD89" s="1"/>
      <c r="CDE89" s="1"/>
      <c r="CDF89" s="1"/>
      <c r="CDG89" s="1"/>
      <c r="CDH89" s="1"/>
      <c r="CDI89" s="1"/>
      <c r="CDJ89" s="1"/>
      <c r="CDK89" s="1"/>
      <c r="CDL89" s="1"/>
      <c r="CDM89" s="1"/>
      <c r="CDN89" s="1"/>
      <c r="CDO89" s="1"/>
      <c r="CDP89" s="1"/>
      <c r="CDQ89" s="1"/>
      <c r="CDR89" s="1"/>
      <c r="CDS89" s="1"/>
      <c r="CDT89" s="1"/>
      <c r="CDU89" s="1"/>
      <c r="CDV89" s="1"/>
      <c r="CDW89" s="1"/>
      <c r="CDX89" s="1"/>
      <c r="CDY89" s="1"/>
      <c r="CDZ89" s="1"/>
      <c r="CEA89" s="1"/>
      <c r="CEB89" s="1"/>
      <c r="CEC89" s="1"/>
      <c r="CED89" s="1"/>
      <c r="CEE89" s="1"/>
      <c r="CEF89" s="1"/>
      <c r="CEG89" s="1"/>
      <c r="CEH89" s="1"/>
      <c r="CEI89" s="1"/>
      <c r="CEJ89" s="1"/>
      <c r="CEK89" s="1"/>
      <c r="CEL89" s="1"/>
      <c r="CEM89" s="1"/>
      <c r="CEN89" s="1"/>
      <c r="CEO89" s="1"/>
      <c r="CEP89" s="1"/>
      <c r="CEQ89" s="1"/>
      <c r="CER89" s="1"/>
      <c r="CES89" s="1"/>
      <c r="CET89" s="1"/>
      <c r="CEU89" s="1"/>
      <c r="CEV89" s="1"/>
      <c r="CEW89" s="1"/>
      <c r="CEX89" s="1"/>
      <c r="CEY89" s="1"/>
      <c r="CEZ89" s="1"/>
      <c r="CFA89" s="1"/>
      <c r="CFB89" s="1"/>
      <c r="CFC89" s="1"/>
      <c r="CFD89" s="1"/>
      <c r="CFE89" s="1"/>
      <c r="CFF89" s="1"/>
      <c r="CFG89" s="1"/>
      <c r="CFH89" s="1"/>
      <c r="CFI89" s="1"/>
      <c r="CFJ89" s="1"/>
      <c r="CFK89" s="1"/>
      <c r="CFL89" s="1"/>
      <c r="CFM89" s="1"/>
      <c r="CFN89" s="1"/>
      <c r="CFO89" s="1"/>
      <c r="CFP89" s="1"/>
      <c r="CFQ89" s="1"/>
      <c r="CFR89" s="1"/>
      <c r="CFS89" s="1"/>
      <c r="CFT89" s="1"/>
      <c r="CFU89" s="1"/>
      <c r="CFV89" s="1"/>
      <c r="CFW89" s="1"/>
      <c r="CFX89" s="1"/>
      <c r="CFY89" s="1"/>
      <c r="CFZ89" s="1"/>
      <c r="CGA89" s="1"/>
      <c r="CGB89" s="1"/>
      <c r="CGC89" s="1"/>
      <c r="CGD89" s="1"/>
      <c r="CGE89" s="1"/>
      <c r="CGF89" s="1"/>
      <c r="CGG89" s="1"/>
      <c r="CGH89" s="1"/>
      <c r="CGI89" s="1"/>
      <c r="CGJ89" s="1"/>
      <c r="CGK89" s="1"/>
      <c r="CGL89" s="1"/>
      <c r="CGM89" s="1"/>
      <c r="CGN89" s="1"/>
      <c r="CGO89" s="1"/>
      <c r="CGP89" s="1"/>
      <c r="CGQ89" s="1"/>
      <c r="CGR89" s="1"/>
      <c r="CGS89" s="1"/>
      <c r="CGT89" s="1"/>
      <c r="CGU89" s="1"/>
      <c r="CGV89" s="1"/>
      <c r="CGW89" s="1"/>
      <c r="CGX89" s="1"/>
      <c r="CGY89" s="1"/>
      <c r="CGZ89" s="1"/>
      <c r="CHA89" s="1"/>
      <c r="CHB89" s="1"/>
      <c r="CHC89" s="1"/>
      <c r="CHD89" s="1"/>
      <c r="CHE89" s="1"/>
      <c r="CHF89" s="1"/>
      <c r="CHG89" s="1"/>
      <c r="CHH89" s="1"/>
      <c r="CHI89" s="1"/>
      <c r="CHJ89" s="1"/>
      <c r="CHK89" s="1"/>
      <c r="CHL89" s="1"/>
      <c r="CHM89" s="1"/>
      <c r="CHN89" s="1"/>
      <c r="CHO89" s="1"/>
      <c r="CHP89" s="1"/>
      <c r="CHQ89" s="1"/>
      <c r="CHR89" s="1"/>
      <c r="CHS89" s="1"/>
      <c r="CHT89" s="1"/>
      <c r="CHU89" s="1"/>
      <c r="CHV89" s="1"/>
      <c r="CHW89" s="1"/>
      <c r="CHX89" s="1"/>
      <c r="CHY89" s="1"/>
      <c r="CHZ89" s="1"/>
      <c r="CIA89" s="1"/>
      <c r="CIB89" s="1"/>
      <c r="CIC89" s="1"/>
      <c r="CID89" s="1"/>
      <c r="CIE89" s="1"/>
      <c r="CIF89" s="1"/>
      <c r="CIG89" s="1"/>
      <c r="CIH89" s="1"/>
      <c r="CII89" s="1"/>
      <c r="CIJ89" s="1"/>
      <c r="CIK89" s="1"/>
      <c r="CIL89" s="1"/>
      <c r="CIM89" s="1"/>
      <c r="CIN89" s="1"/>
      <c r="CIO89" s="1"/>
      <c r="CIP89" s="1"/>
      <c r="CIQ89" s="1"/>
      <c r="CIR89" s="1"/>
      <c r="CIS89" s="1"/>
      <c r="CIT89" s="1"/>
      <c r="CIU89" s="1"/>
      <c r="CIV89" s="1"/>
      <c r="CIW89" s="1"/>
      <c r="CIX89" s="1"/>
      <c r="CIY89" s="1"/>
      <c r="CIZ89" s="1"/>
      <c r="CJA89" s="1"/>
      <c r="CJB89" s="1"/>
      <c r="CJC89" s="1"/>
      <c r="CJD89" s="1"/>
      <c r="CJE89" s="1"/>
      <c r="CJF89" s="1"/>
      <c r="CJG89" s="1"/>
      <c r="CJH89" s="1"/>
      <c r="CJI89" s="1"/>
      <c r="CJJ89" s="1"/>
      <c r="CJK89" s="1"/>
      <c r="CJL89" s="1"/>
      <c r="CJM89" s="1"/>
      <c r="CJN89" s="1"/>
      <c r="CJO89" s="1"/>
      <c r="CJP89" s="1"/>
      <c r="CJQ89" s="1"/>
      <c r="CJR89" s="1"/>
      <c r="CJS89" s="1"/>
      <c r="CJT89" s="1"/>
      <c r="CJU89" s="1"/>
      <c r="CJV89" s="1"/>
      <c r="CJW89" s="1"/>
      <c r="CJX89" s="1"/>
      <c r="CJY89" s="1"/>
      <c r="CJZ89" s="1"/>
      <c r="CKA89" s="1"/>
      <c r="CKB89" s="1"/>
      <c r="CKC89" s="1"/>
      <c r="CKD89" s="1"/>
      <c r="CKE89" s="1"/>
      <c r="CKF89" s="1"/>
      <c r="CKG89" s="1"/>
      <c r="CKH89" s="1"/>
      <c r="CKI89" s="1"/>
      <c r="CKJ89" s="1"/>
      <c r="CKK89" s="1"/>
      <c r="CKL89" s="1"/>
      <c r="CKM89" s="1"/>
      <c r="CKN89" s="1"/>
      <c r="CKO89" s="1"/>
      <c r="CKP89" s="1"/>
      <c r="CKQ89" s="1"/>
      <c r="CKR89" s="1"/>
      <c r="CKS89" s="1"/>
      <c r="CKT89" s="1"/>
      <c r="CKU89" s="1"/>
      <c r="CKV89" s="1"/>
      <c r="CKW89" s="1"/>
      <c r="CKX89" s="1"/>
      <c r="CKY89" s="1"/>
      <c r="CKZ89" s="1"/>
      <c r="CLA89" s="1"/>
      <c r="CLB89" s="1"/>
      <c r="CLC89" s="1"/>
      <c r="CLD89" s="1"/>
      <c r="CLE89" s="1"/>
      <c r="CLF89" s="1"/>
      <c r="CLG89" s="1"/>
      <c r="CLH89" s="1"/>
      <c r="CLI89" s="1"/>
      <c r="CLJ89" s="1"/>
      <c r="CLK89" s="1"/>
      <c r="CLL89" s="1"/>
      <c r="CLM89" s="1"/>
      <c r="CLN89" s="1"/>
      <c r="CLO89" s="1"/>
      <c r="CLP89" s="1"/>
      <c r="CLQ89" s="1"/>
      <c r="CLR89" s="1"/>
      <c r="CLS89" s="1"/>
      <c r="CLT89" s="1"/>
      <c r="CLU89" s="1"/>
      <c r="CLV89" s="1"/>
      <c r="CLW89" s="1"/>
      <c r="CLX89" s="1"/>
      <c r="CLY89" s="1"/>
      <c r="CLZ89" s="1"/>
      <c r="CMA89" s="1"/>
      <c r="CMB89" s="1"/>
      <c r="CMC89" s="1"/>
      <c r="CMD89" s="1"/>
      <c r="CME89" s="1"/>
      <c r="CMF89" s="1"/>
      <c r="CMG89" s="1"/>
      <c r="CMH89" s="1"/>
      <c r="CMI89" s="1"/>
      <c r="CMJ89" s="1"/>
      <c r="CMK89" s="1"/>
      <c r="CML89" s="1"/>
      <c r="CMM89" s="1"/>
      <c r="CMN89" s="1"/>
      <c r="CMO89" s="1"/>
      <c r="CMP89" s="1"/>
      <c r="CMQ89" s="1"/>
      <c r="CMR89" s="1"/>
      <c r="CMS89" s="1"/>
      <c r="CMT89" s="1"/>
      <c r="CMU89" s="1"/>
      <c r="CMV89" s="1"/>
      <c r="CMW89" s="1"/>
      <c r="CMX89" s="1"/>
      <c r="CMY89" s="1"/>
      <c r="CMZ89" s="1"/>
      <c r="CNA89" s="1"/>
      <c r="CNB89" s="1"/>
      <c r="CNC89" s="1"/>
      <c r="CND89" s="1"/>
      <c r="CNE89" s="1"/>
      <c r="CNF89" s="1"/>
      <c r="CNG89" s="1"/>
      <c r="CNH89" s="1"/>
      <c r="CNI89" s="1"/>
      <c r="CNJ89" s="1"/>
      <c r="CNK89" s="1"/>
      <c r="CNL89" s="1"/>
      <c r="CNM89" s="1"/>
      <c r="CNN89" s="1"/>
      <c r="CNO89" s="1"/>
      <c r="CNP89" s="1"/>
      <c r="CNQ89" s="1"/>
      <c r="CNR89" s="1"/>
      <c r="CNS89" s="1"/>
      <c r="CNT89" s="1"/>
      <c r="CNU89" s="1"/>
      <c r="CNV89" s="1"/>
      <c r="CNW89" s="1"/>
      <c r="CNX89" s="1"/>
      <c r="CNY89" s="1"/>
      <c r="CNZ89" s="1"/>
      <c r="COA89" s="1"/>
      <c r="COB89" s="1"/>
      <c r="COC89" s="1"/>
      <c r="COD89" s="1"/>
      <c r="COE89" s="1"/>
      <c r="COF89" s="1"/>
      <c r="COG89" s="1"/>
      <c r="COH89" s="1"/>
      <c r="COI89" s="1"/>
      <c r="COJ89" s="1"/>
      <c r="COK89" s="1"/>
      <c r="COL89" s="1"/>
      <c r="COM89" s="1"/>
      <c r="CON89" s="1"/>
      <c r="COO89" s="1"/>
      <c r="COP89" s="1"/>
      <c r="COQ89" s="1"/>
      <c r="COR89" s="1"/>
      <c r="COS89" s="1"/>
      <c r="COT89" s="1"/>
      <c r="COU89" s="1"/>
      <c r="COV89" s="1"/>
      <c r="COW89" s="1"/>
      <c r="COX89" s="1"/>
      <c r="COY89" s="1"/>
      <c r="COZ89" s="1"/>
      <c r="CPA89" s="1"/>
      <c r="CPB89" s="1"/>
      <c r="CPC89" s="1"/>
      <c r="CPD89" s="1"/>
      <c r="CPE89" s="1"/>
      <c r="CPF89" s="1"/>
      <c r="CPG89" s="1"/>
      <c r="CPH89" s="1"/>
      <c r="CPI89" s="1"/>
      <c r="CPJ89" s="1"/>
      <c r="CPK89" s="1"/>
      <c r="CPL89" s="1"/>
      <c r="CPM89" s="1"/>
      <c r="CPN89" s="1"/>
      <c r="CPO89" s="1"/>
      <c r="CPP89" s="1"/>
      <c r="CPQ89" s="1"/>
      <c r="CPR89" s="1"/>
      <c r="CPS89" s="1"/>
      <c r="CPT89" s="1"/>
      <c r="CPU89" s="1"/>
      <c r="CPV89" s="1"/>
      <c r="CPW89" s="1"/>
      <c r="CPX89" s="1"/>
      <c r="CPY89" s="1"/>
      <c r="CPZ89" s="1"/>
      <c r="CQA89" s="1"/>
      <c r="CQB89" s="1"/>
      <c r="CQC89" s="1"/>
      <c r="CQD89" s="1"/>
      <c r="CQE89" s="1"/>
      <c r="CQF89" s="1"/>
      <c r="CQG89" s="1"/>
      <c r="CQH89" s="1"/>
      <c r="CQI89" s="1"/>
      <c r="CQJ89" s="1"/>
      <c r="CQK89" s="1"/>
      <c r="CQL89" s="1"/>
      <c r="CQM89" s="1"/>
      <c r="CQN89" s="1"/>
      <c r="CQO89" s="1"/>
      <c r="CQP89" s="1"/>
      <c r="CQQ89" s="1"/>
      <c r="CQR89" s="1"/>
      <c r="CQS89" s="1"/>
      <c r="CQT89" s="1"/>
      <c r="CQU89" s="1"/>
      <c r="CQV89" s="1"/>
      <c r="CQW89" s="1"/>
      <c r="CQX89" s="1"/>
      <c r="CQY89" s="1"/>
      <c r="CQZ89" s="1"/>
      <c r="CRA89" s="1"/>
      <c r="CRB89" s="1"/>
      <c r="CRC89" s="1"/>
      <c r="CRD89" s="1"/>
      <c r="CRE89" s="1"/>
      <c r="CRF89" s="1"/>
      <c r="CRG89" s="1"/>
      <c r="CRH89" s="1"/>
      <c r="CRI89" s="1"/>
      <c r="CRJ89" s="1"/>
      <c r="CRK89" s="1"/>
      <c r="CRL89" s="1"/>
      <c r="CRM89" s="1"/>
      <c r="CRN89" s="1"/>
      <c r="CRO89" s="1"/>
      <c r="CRP89" s="1"/>
      <c r="CRQ89" s="1"/>
      <c r="CRR89" s="1"/>
      <c r="CRS89" s="1"/>
      <c r="CRT89" s="1"/>
      <c r="CRU89" s="1"/>
      <c r="CRV89" s="1"/>
      <c r="CRW89" s="1"/>
      <c r="CRX89" s="1"/>
      <c r="CRY89" s="1"/>
      <c r="CRZ89" s="1"/>
      <c r="CSA89" s="1"/>
      <c r="CSB89" s="1"/>
      <c r="CSC89" s="1"/>
      <c r="CSD89" s="1"/>
      <c r="CSE89" s="1"/>
      <c r="CSF89" s="1"/>
      <c r="CSG89" s="1"/>
      <c r="CSH89" s="1"/>
      <c r="CSI89" s="1"/>
      <c r="CSJ89" s="1"/>
      <c r="CSK89" s="1"/>
      <c r="CSL89" s="1"/>
      <c r="CSM89" s="1"/>
      <c r="CSN89" s="1"/>
      <c r="CSO89" s="1"/>
      <c r="CSP89" s="1"/>
      <c r="CSQ89" s="1"/>
      <c r="CSR89" s="1"/>
      <c r="CSS89" s="1"/>
      <c r="CST89" s="1"/>
      <c r="CSU89" s="1"/>
      <c r="CSV89" s="1"/>
      <c r="CSW89" s="1"/>
      <c r="CSX89" s="1"/>
      <c r="CSY89" s="1"/>
      <c r="CSZ89" s="1"/>
      <c r="CTA89" s="1"/>
      <c r="CTB89" s="1"/>
      <c r="CTC89" s="1"/>
      <c r="CTD89" s="1"/>
      <c r="CTE89" s="1"/>
      <c r="CTF89" s="1"/>
      <c r="CTG89" s="1"/>
      <c r="CTH89" s="1"/>
      <c r="CTI89" s="1"/>
      <c r="CTJ89" s="1"/>
      <c r="CTK89" s="1"/>
      <c r="CTL89" s="1"/>
      <c r="CTM89" s="1"/>
      <c r="CTN89" s="1"/>
      <c r="CTO89" s="1"/>
      <c r="CTP89" s="1"/>
      <c r="CTQ89" s="1"/>
      <c r="CTR89" s="1"/>
      <c r="CTS89" s="1"/>
      <c r="CTT89" s="1"/>
      <c r="CTU89" s="1"/>
      <c r="CTV89" s="1"/>
      <c r="CTW89" s="1"/>
      <c r="CTX89" s="1"/>
      <c r="CTY89" s="1"/>
      <c r="CTZ89" s="1"/>
      <c r="CUA89" s="1"/>
      <c r="CUB89" s="1"/>
      <c r="CUC89" s="1"/>
      <c r="CUD89" s="1"/>
      <c r="CUE89" s="1"/>
      <c r="CUF89" s="1"/>
      <c r="CUG89" s="1"/>
      <c r="CUH89" s="1"/>
      <c r="CUI89" s="1"/>
      <c r="CUJ89" s="1"/>
      <c r="CUK89" s="1"/>
      <c r="CUL89" s="1"/>
      <c r="CUM89" s="1"/>
      <c r="CUN89" s="1"/>
      <c r="CUO89" s="1"/>
      <c r="CUP89" s="1"/>
      <c r="CUQ89" s="1"/>
      <c r="CUR89" s="1"/>
      <c r="CUS89" s="1"/>
      <c r="CUT89" s="1"/>
      <c r="CUU89" s="1"/>
      <c r="CUV89" s="1"/>
      <c r="CUW89" s="1"/>
      <c r="CUX89" s="1"/>
      <c r="CUY89" s="1"/>
      <c r="CUZ89" s="1"/>
      <c r="CVA89" s="1"/>
      <c r="CVB89" s="1"/>
      <c r="CVC89" s="1"/>
      <c r="CVD89" s="1"/>
      <c r="CVE89" s="1"/>
      <c r="CVF89" s="1"/>
      <c r="CVG89" s="1"/>
      <c r="CVH89" s="1"/>
      <c r="CVI89" s="1"/>
      <c r="CVJ89" s="1"/>
      <c r="CVK89" s="1"/>
      <c r="CVL89" s="1"/>
      <c r="CVM89" s="1"/>
      <c r="CVN89" s="1"/>
      <c r="CVO89" s="1"/>
      <c r="CVP89" s="1"/>
      <c r="CVQ89" s="1"/>
      <c r="CVR89" s="1"/>
      <c r="CVS89" s="1"/>
      <c r="CVT89" s="1"/>
      <c r="CVU89" s="1"/>
      <c r="CVV89" s="1"/>
      <c r="CVW89" s="1"/>
      <c r="CVX89" s="1"/>
      <c r="CVY89" s="1"/>
      <c r="CVZ89" s="1"/>
      <c r="CWA89" s="1"/>
      <c r="CWB89" s="1"/>
      <c r="CWC89" s="1"/>
      <c r="CWD89" s="1"/>
      <c r="CWE89" s="1"/>
      <c r="CWF89" s="1"/>
      <c r="CWG89" s="1"/>
      <c r="CWH89" s="1"/>
      <c r="CWI89" s="1"/>
      <c r="CWJ89" s="1"/>
      <c r="CWK89" s="1"/>
      <c r="CWL89" s="1"/>
      <c r="CWM89" s="1"/>
      <c r="CWN89" s="1"/>
      <c r="CWO89" s="1"/>
      <c r="CWP89" s="1"/>
      <c r="CWQ89" s="1"/>
      <c r="CWR89" s="1"/>
      <c r="CWS89" s="1"/>
      <c r="CWT89" s="1"/>
      <c r="CWU89" s="1"/>
      <c r="CWV89" s="1"/>
      <c r="CWW89" s="1"/>
      <c r="CWX89" s="1"/>
      <c r="CWY89" s="1"/>
      <c r="CWZ89" s="1"/>
      <c r="CXA89" s="1"/>
      <c r="CXB89" s="1"/>
      <c r="CXC89" s="1"/>
      <c r="CXD89" s="1"/>
      <c r="CXE89" s="1"/>
      <c r="CXF89" s="1"/>
      <c r="CXG89" s="1"/>
      <c r="CXH89" s="1"/>
      <c r="CXI89" s="1"/>
      <c r="CXJ89" s="1"/>
      <c r="CXK89" s="1"/>
      <c r="CXL89" s="1"/>
      <c r="CXM89" s="1"/>
      <c r="CXN89" s="1"/>
      <c r="CXO89" s="1"/>
      <c r="CXP89" s="1"/>
      <c r="CXQ89" s="1"/>
      <c r="CXR89" s="1"/>
      <c r="CXS89" s="1"/>
      <c r="CXT89" s="1"/>
      <c r="CXU89" s="1"/>
      <c r="CXV89" s="1"/>
      <c r="CXW89" s="1"/>
      <c r="CXX89" s="1"/>
      <c r="CXY89" s="1"/>
      <c r="CXZ89" s="1"/>
      <c r="CYA89" s="1"/>
      <c r="CYB89" s="1"/>
      <c r="CYC89" s="1"/>
      <c r="CYD89" s="1"/>
      <c r="CYE89" s="1"/>
      <c r="CYF89" s="1"/>
      <c r="CYG89" s="1"/>
      <c r="CYH89" s="1"/>
      <c r="CYI89" s="1"/>
      <c r="CYJ89" s="1"/>
      <c r="CYK89" s="1"/>
      <c r="CYL89" s="1"/>
      <c r="CYM89" s="1"/>
      <c r="CYN89" s="1"/>
      <c r="CYO89" s="1"/>
      <c r="CYP89" s="1"/>
      <c r="CYQ89" s="1"/>
      <c r="CYR89" s="1"/>
      <c r="CYS89" s="1"/>
      <c r="CYT89" s="1"/>
      <c r="CYU89" s="1"/>
      <c r="CYV89" s="1"/>
      <c r="CYW89" s="1"/>
      <c r="CYX89" s="1"/>
      <c r="CYY89" s="1"/>
      <c r="CYZ89" s="1"/>
      <c r="CZA89" s="1"/>
      <c r="CZB89" s="1"/>
      <c r="CZC89" s="1"/>
      <c r="CZD89" s="1"/>
      <c r="CZE89" s="1"/>
      <c r="CZF89" s="1"/>
      <c r="CZG89" s="1"/>
      <c r="CZH89" s="1"/>
      <c r="CZI89" s="1"/>
      <c r="CZJ89" s="1"/>
      <c r="CZK89" s="1"/>
      <c r="CZL89" s="1"/>
      <c r="CZM89" s="1"/>
      <c r="CZN89" s="1"/>
      <c r="CZO89" s="1"/>
      <c r="CZP89" s="1"/>
      <c r="CZQ89" s="1"/>
      <c r="CZR89" s="1"/>
      <c r="CZS89" s="1"/>
      <c r="CZT89" s="1"/>
      <c r="CZU89" s="1"/>
      <c r="CZV89" s="1"/>
      <c r="CZW89" s="1"/>
      <c r="CZX89" s="1"/>
      <c r="CZY89" s="1"/>
      <c r="CZZ89" s="1"/>
      <c r="DAA89" s="1"/>
      <c r="DAB89" s="1"/>
      <c r="DAC89" s="1"/>
      <c r="DAD89" s="1"/>
      <c r="DAE89" s="1"/>
      <c r="DAF89" s="1"/>
      <c r="DAG89" s="1"/>
      <c r="DAH89" s="1"/>
      <c r="DAI89" s="1"/>
      <c r="DAJ89" s="1"/>
      <c r="DAK89" s="1"/>
      <c r="DAL89" s="1"/>
      <c r="DAM89" s="1"/>
      <c r="DAN89" s="1"/>
      <c r="DAO89" s="1"/>
      <c r="DAP89" s="1"/>
      <c r="DAQ89" s="1"/>
      <c r="DAR89" s="1"/>
      <c r="DAS89" s="1"/>
      <c r="DAT89" s="1"/>
      <c r="DAU89" s="1"/>
      <c r="DAV89" s="1"/>
      <c r="DAW89" s="1"/>
      <c r="DAX89" s="1"/>
      <c r="DAY89" s="1"/>
      <c r="DAZ89" s="1"/>
      <c r="DBA89" s="1"/>
      <c r="DBB89" s="1"/>
      <c r="DBC89" s="1"/>
      <c r="DBD89" s="1"/>
      <c r="DBE89" s="1"/>
      <c r="DBF89" s="1"/>
      <c r="DBG89" s="1"/>
      <c r="DBH89" s="1"/>
      <c r="DBI89" s="1"/>
      <c r="DBJ89" s="1"/>
      <c r="DBK89" s="1"/>
      <c r="DBL89" s="1"/>
      <c r="DBM89" s="1"/>
      <c r="DBN89" s="1"/>
      <c r="DBO89" s="1"/>
      <c r="DBP89" s="1"/>
      <c r="DBQ89" s="1"/>
      <c r="DBR89" s="1"/>
      <c r="DBS89" s="1"/>
      <c r="DBT89" s="1"/>
      <c r="DBU89" s="1"/>
      <c r="DBV89" s="1"/>
      <c r="DBW89" s="1"/>
      <c r="DBX89" s="1"/>
      <c r="DBY89" s="1"/>
      <c r="DBZ89" s="1"/>
      <c r="DCA89" s="1"/>
      <c r="DCB89" s="1"/>
      <c r="DCC89" s="1"/>
      <c r="DCD89" s="1"/>
      <c r="DCE89" s="1"/>
      <c r="DCF89" s="1"/>
      <c r="DCG89" s="1"/>
      <c r="DCH89" s="1"/>
      <c r="DCI89" s="1"/>
      <c r="DCJ89" s="1"/>
      <c r="DCK89" s="1"/>
      <c r="DCL89" s="1"/>
      <c r="DCM89" s="1"/>
      <c r="DCN89" s="1"/>
      <c r="DCO89" s="1"/>
      <c r="DCP89" s="1"/>
      <c r="DCQ89" s="1"/>
      <c r="DCR89" s="1"/>
      <c r="DCS89" s="1"/>
      <c r="DCT89" s="1"/>
      <c r="DCU89" s="1"/>
      <c r="DCV89" s="1"/>
      <c r="DCW89" s="1"/>
      <c r="DCX89" s="1"/>
      <c r="DCY89" s="1"/>
      <c r="DCZ89" s="1"/>
      <c r="DDA89" s="1"/>
      <c r="DDB89" s="1"/>
      <c r="DDC89" s="1"/>
      <c r="DDD89" s="1"/>
      <c r="DDE89" s="1"/>
      <c r="DDF89" s="1"/>
      <c r="DDG89" s="1"/>
      <c r="DDH89" s="1"/>
      <c r="DDI89" s="1"/>
      <c r="DDJ89" s="1"/>
      <c r="DDK89" s="1"/>
      <c r="DDL89" s="1"/>
      <c r="DDM89" s="1"/>
      <c r="DDN89" s="1"/>
      <c r="DDO89" s="1"/>
      <c r="DDP89" s="1"/>
      <c r="DDQ89" s="1"/>
      <c r="DDR89" s="1"/>
      <c r="DDS89" s="1"/>
      <c r="DDT89" s="1"/>
      <c r="DDU89" s="1"/>
      <c r="DDV89" s="1"/>
      <c r="DDW89" s="1"/>
      <c r="DDX89" s="1"/>
      <c r="DDY89" s="1"/>
      <c r="DDZ89" s="1"/>
      <c r="DEA89" s="1"/>
      <c r="DEB89" s="1"/>
      <c r="DEC89" s="1"/>
      <c r="DED89" s="1"/>
      <c r="DEE89" s="1"/>
      <c r="DEF89" s="1"/>
      <c r="DEG89" s="1"/>
      <c r="DEH89" s="1"/>
      <c r="DEI89" s="1"/>
      <c r="DEJ89" s="1"/>
      <c r="DEK89" s="1"/>
      <c r="DEL89" s="1"/>
      <c r="DEM89" s="1"/>
      <c r="DEN89" s="1"/>
      <c r="DEO89" s="1"/>
      <c r="DEP89" s="1"/>
      <c r="DEQ89" s="1"/>
      <c r="DER89" s="1"/>
      <c r="DES89" s="1"/>
      <c r="DET89" s="1"/>
      <c r="DEU89" s="1"/>
      <c r="DEV89" s="1"/>
      <c r="DEW89" s="1"/>
      <c r="DEX89" s="1"/>
      <c r="DEY89" s="1"/>
      <c r="DEZ89" s="1"/>
      <c r="DFA89" s="1"/>
      <c r="DFB89" s="1"/>
      <c r="DFC89" s="1"/>
      <c r="DFD89" s="1"/>
      <c r="DFE89" s="1"/>
      <c r="DFF89" s="1"/>
      <c r="DFG89" s="1"/>
      <c r="DFH89" s="1"/>
      <c r="DFI89" s="1"/>
      <c r="DFJ89" s="1"/>
      <c r="DFK89" s="1"/>
      <c r="DFL89" s="1"/>
      <c r="DFM89" s="1"/>
      <c r="DFN89" s="1"/>
      <c r="DFO89" s="1"/>
      <c r="DFP89" s="1"/>
      <c r="DFQ89" s="1"/>
      <c r="DFR89" s="1"/>
      <c r="DFS89" s="1"/>
      <c r="DFT89" s="1"/>
      <c r="DFU89" s="1"/>
      <c r="DFV89" s="1"/>
      <c r="DFW89" s="1"/>
      <c r="DFX89" s="1"/>
      <c r="DFY89" s="1"/>
      <c r="DFZ89" s="1"/>
      <c r="DGA89" s="1"/>
      <c r="DGB89" s="1"/>
      <c r="DGC89" s="1"/>
      <c r="DGD89" s="1"/>
      <c r="DGE89" s="1"/>
      <c r="DGF89" s="1"/>
      <c r="DGG89" s="1"/>
      <c r="DGH89" s="1"/>
      <c r="DGI89" s="1"/>
      <c r="DGJ89" s="1"/>
      <c r="DGK89" s="1"/>
      <c r="DGL89" s="1"/>
      <c r="DGM89" s="1"/>
      <c r="DGN89" s="1"/>
      <c r="DGO89" s="1"/>
      <c r="DGP89" s="1"/>
      <c r="DGQ89" s="1"/>
      <c r="DGR89" s="1"/>
      <c r="DGS89" s="1"/>
      <c r="DGT89" s="1"/>
      <c r="DGU89" s="1"/>
      <c r="DGV89" s="1"/>
      <c r="DGW89" s="1"/>
      <c r="DGX89" s="1"/>
      <c r="DGY89" s="1"/>
      <c r="DGZ89" s="1"/>
      <c r="DHA89" s="1"/>
      <c r="DHB89" s="1"/>
      <c r="DHC89" s="1"/>
      <c r="DHD89" s="1"/>
      <c r="DHE89" s="1"/>
      <c r="DHF89" s="1"/>
      <c r="DHG89" s="1"/>
      <c r="DHH89" s="1"/>
      <c r="DHI89" s="1"/>
      <c r="DHJ89" s="1"/>
      <c r="DHK89" s="1"/>
      <c r="DHL89" s="1"/>
      <c r="DHM89" s="1"/>
      <c r="DHN89" s="1"/>
      <c r="DHO89" s="1"/>
      <c r="DHP89" s="1"/>
      <c r="DHQ89" s="1"/>
      <c r="DHR89" s="1"/>
      <c r="DHS89" s="1"/>
      <c r="DHT89" s="1"/>
      <c r="DHU89" s="1"/>
      <c r="DHV89" s="1"/>
      <c r="DHW89" s="1"/>
      <c r="DHX89" s="1"/>
      <c r="DHY89" s="1"/>
      <c r="DHZ89" s="1"/>
      <c r="DIA89" s="1"/>
      <c r="DIB89" s="1"/>
      <c r="DIC89" s="1"/>
      <c r="DID89" s="1"/>
      <c r="DIE89" s="1"/>
      <c r="DIF89" s="1"/>
      <c r="DIG89" s="1"/>
      <c r="DIH89" s="1"/>
      <c r="DII89" s="1"/>
      <c r="DIJ89" s="1"/>
      <c r="DIK89" s="1"/>
      <c r="DIL89" s="1"/>
      <c r="DIM89" s="1"/>
      <c r="DIN89" s="1"/>
      <c r="DIO89" s="1"/>
      <c r="DIP89" s="1"/>
      <c r="DIQ89" s="1"/>
      <c r="DIR89" s="1"/>
      <c r="DIS89" s="1"/>
      <c r="DIT89" s="1"/>
      <c r="DIU89" s="1"/>
      <c r="DIV89" s="1"/>
      <c r="DIW89" s="1"/>
      <c r="DIX89" s="1"/>
      <c r="DIY89" s="1"/>
      <c r="DIZ89" s="1"/>
      <c r="DJA89" s="1"/>
      <c r="DJB89" s="1"/>
      <c r="DJC89" s="1"/>
      <c r="DJD89" s="1"/>
      <c r="DJE89" s="1"/>
      <c r="DJF89" s="1"/>
      <c r="DJG89" s="1"/>
      <c r="DJH89" s="1"/>
      <c r="DJI89" s="1"/>
      <c r="DJJ89" s="1"/>
      <c r="DJK89" s="1"/>
      <c r="DJL89" s="1"/>
      <c r="DJM89" s="1"/>
      <c r="DJN89" s="1"/>
      <c r="DJO89" s="1"/>
      <c r="DJP89" s="1"/>
      <c r="DJQ89" s="1"/>
      <c r="DJR89" s="1"/>
      <c r="DJS89" s="1"/>
      <c r="DJT89" s="1"/>
      <c r="DJU89" s="1"/>
      <c r="DJV89" s="1"/>
      <c r="DJW89" s="1"/>
      <c r="DJX89" s="1"/>
      <c r="DJY89" s="1"/>
      <c r="DJZ89" s="1"/>
      <c r="DKA89" s="1"/>
      <c r="DKB89" s="1"/>
      <c r="DKC89" s="1"/>
      <c r="DKD89" s="1"/>
      <c r="DKE89" s="1"/>
      <c r="DKF89" s="1"/>
      <c r="DKG89" s="1"/>
      <c r="DKH89" s="1"/>
      <c r="DKI89" s="1"/>
      <c r="DKJ89" s="1"/>
      <c r="DKK89" s="1"/>
      <c r="DKL89" s="1"/>
      <c r="DKM89" s="1"/>
      <c r="DKN89" s="1"/>
      <c r="DKO89" s="1"/>
      <c r="DKP89" s="1"/>
      <c r="DKQ89" s="1"/>
      <c r="DKR89" s="1"/>
      <c r="DKS89" s="1"/>
      <c r="DKT89" s="1"/>
      <c r="DKU89" s="1"/>
      <c r="DKV89" s="1"/>
      <c r="DKW89" s="1"/>
      <c r="DKX89" s="1"/>
      <c r="DKY89" s="1"/>
      <c r="DKZ89" s="1"/>
      <c r="DLA89" s="1"/>
      <c r="DLB89" s="1"/>
      <c r="DLC89" s="1"/>
      <c r="DLD89" s="1"/>
      <c r="DLE89" s="1"/>
      <c r="DLF89" s="1"/>
      <c r="DLG89" s="1"/>
      <c r="DLH89" s="1"/>
      <c r="DLI89" s="1"/>
      <c r="DLJ89" s="1"/>
      <c r="DLK89" s="1"/>
      <c r="DLL89" s="1"/>
      <c r="DLM89" s="1"/>
      <c r="DLN89" s="1"/>
      <c r="DLO89" s="1"/>
      <c r="DLP89" s="1"/>
      <c r="DLQ89" s="1"/>
      <c r="DLR89" s="1"/>
      <c r="DLS89" s="1"/>
      <c r="DLT89" s="1"/>
      <c r="DLU89" s="1"/>
      <c r="DLV89" s="1"/>
      <c r="DLW89" s="1"/>
      <c r="DLX89" s="1"/>
      <c r="DLY89" s="1"/>
      <c r="DLZ89" s="1"/>
      <c r="DMA89" s="1"/>
      <c r="DMB89" s="1"/>
      <c r="DMC89" s="1"/>
      <c r="DMD89" s="1"/>
      <c r="DME89" s="1"/>
      <c r="DMF89" s="1"/>
      <c r="DMG89" s="1"/>
      <c r="DMH89" s="1"/>
      <c r="DMI89" s="1"/>
      <c r="DMJ89" s="1"/>
      <c r="DMK89" s="1"/>
      <c r="DML89" s="1"/>
      <c r="DMM89" s="1"/>
      <c r="DMN89" s="1"/>
      <c r="DMO89" s="1"/>
      <c r="DMP89" s="1"/>
      <c r="DMQ89" s="1"/>
      <c r="DMR89" s="1"/>
      <c r="DMS89" s="1"/>
      <c r="DMT89" s="1"/>
      <c r="DMU89" s="1"/>
      <c r="DMV89" s="1"/>
      <c r="DMW89" s="1"/>
      <c r="DMX89" s="1"/>
      <c r="DMY89" s="1"/>
      <c r="DMZ89" s="1"/>
      <c r="DNA89" s="1"/>
      <c r="DNB89" s="1"/>
      <c r="DNC89" s="1"/>
      <c r="DND89" s="1"/>
      <c r="DNE89" s="1"/>
      <c r="DNF89" s="1"/>
      <c r="DNG89" s="1"/>
      <c r="DNH89" s="1"/>
      <c r="DNI89" s="1"/>
      <c r="DNJ89" s="1"/>
      <c r="DNK89" s="1"/>
      <c r="DNL89" s="1"/>
      <c r="DNM89" s="1"/>
      <c r="DNN89" s="1"/>
      <c r="DNO89" s="1"/>
      <c r="DNP89" s="1"/>
      <c r="DNQ89" s="1"/>
      <c r="DNR89" s="1"/>
      <c r="DNS89" s="1"/>
      <c r="DNT89" s="1"/>
      <c r="DNU89" s="1"/>
      <c r="DNV89" s="1"/>
      <c r="DNW89" s="1"/>
      <c r="DNX89" s="1"/>
      <c r="DNY89" s="1"/>
      <c r="DNZ89" s="1"/>
      <c r="DOA89" s="1"/>
      <c r="DOB89" s="1"/>
      <c r="DOC89" s="1"/>
      <c r="DOD89" s="1"/>
      <c r="DOE89" s="1"/>
      <c r="DOF89" s="1"/>
      <c r="DOG89" s="1"/>
      <c r="DOH89" s="1"/>
      <c r="DOI89" s="1"/>
      <c r="DOJ89" s="1"/>
      <c r="DOK89" s="1"/>
      <c r="DOL89" s="1"/>
      <c r="DOM89" s="1"/>
      <c r="DON89" s="1"/>
      <c r="DOO89" s="1"/>
      <c r="DOP89" s="1"/>
      <c r="DOQ89" s="1"/>
      <c r="DOR89" s="1"/>
      <c r="DOS89" s="1"/>
      <c r="DOT89" s="1"/>
      <c r="DOU89" s="1"/>
      <c r="DOV89" s="1"/>
      <c r="DOW89" s="1"/>
      <c r="DOX89" s="1"/>
      <c r="DOY89" s="1"/>
      <c r="DOZ89" s="1"/>
      <c r="DPA89" s="1"/>
      <c r="DPB89" s="1"/>
      <c r="DPC89" s="1"/>
      <c r="DPD89" s="1"/>
      <c r="DPE89" s="1"/>
      <c r="DPF89" s="1"/>
      <c r="DPG89" s="1"/>
      <c r="DPH89" s="1"/>
      <c r="DPI89" s="1"/>
      <c r="DPJ89" s="1"/>
      <c r="DPK89" s="1"/>
      <c r="DPL89" s="1"/>
      <c r="DPM89" s="1"/>
      <c r="DPN89" s="1"/>
      <c r="DPO89" s="1"/>
      <c r="DPP89" s="1"/>
      <c r="DPQ89" s="1"/>
      <c r="DPR89" s="1"/>
      <c r="DPS89" s="1"/>
      <c r="DPT89" s="1"/>
      <c r="DPU89" s="1"/>
      <c r="DPV89" s="1"/>
      <c r="DPW89" s="1"/>
      <c r="DPX89" s="1"/>
      <c r="DPY89" s="1"/>
      <c r="DPZ89" s="1"/>
      <c r="DQA89" s="1"/>
      <c r="DQB89" s="1"/>
      <c r="DQC89" s="1"/>
      <c r="DQD89" s="1"/>
      <c r="DQE89" s="1"/>
      <c r="DQF89" s="1"/>
      <c r="DQG89" s="1"/>
      <c r="DQH89" s="1"/>
      <c r="DQI89" s="1"/>
      <c r="DQJ89" s="1"/>
      <c r="DQK89" s="1"/>
      <c r="DQL89" s="1"/>
      <c r="DQM89" s="1"/>
      <c r="DQN89" s="1"/>
      <c r="DQO89" s="1"/>
      <c r="DQP89" s="1"/>
      <c r="DQQ89" s="1"/>
      <c r="DQR89" s="1"/>
      <c r="DQS89" s="1"/>
      <c r="DQT89" s="1"/>
      <c r="DQU89" s="1"/>
      <c r="DQV89" s="1"/>
      <c r="DQW89" s="1"/>
      <c r="DQX89" s="1"/>
      <c r="DQY89" s="1"/>
      <c r="DQZ89" s="1"/>
      <c r="DRA89" s="1"/>
      <c r="DRB89" s="1"/>
      <c r="DRC89" s="1"/>
      <c r="DRD89" s="1"/>
      <c r="DRE89" s="1"/>
      <c r="DRF89" s="1"/>
      <c r="DRG89" s="1"/>
      <c r="DRH89" s="1"/>
      <c r="DRI89" s="1"/>
      <c r="DRJ89" s="1"/>
      <c r="DRK89" s="1"/>
      <c r="DRL89" s="1"/>
      <c r="DRM89" s="1"/>
      <c r="DRN89" s="1"/>
      <c r="DRO89" s="1"/>
      <c r="DRP89" s="1"/>
      <c r="DRQ89" s="1"/>
      <c r="DRR89" s="1"/>
      <c r="DRS89" s="1"/>
      <c r="DRT89" s="1"/>
      <c r="DRU89" s="1"/>
      <c r="DRV89" s="1"/>
      <c r="DRW89" s="1"/>
      <c r="DRX89" s="1"/>
      <c r="DRY89" s="1"/>
      <c r="DRZ89" s="1"/>
      <c r="DSA89" s="1"/>
      <c r="DSB89" s="1"/>
      <c r="DSC89" s="1"/>
      <c r="DSD89" s="1"/>
      <c r="DSE89" s="1"/>
      <c r="DSF89" s="1"/>
      <c r="DSG89" s="1"/>
      <c r="DSH89" s="1"/>
      <c r="DSI89" s="1"/>
      <c r="DSJ89" s="1"/>
      <c r="DSK89" s="1"/>
      <c r="DSL89" s="1"/>
      <c r="DSM89" s="1"/>
      <c r="DSN89" s="1"/>
      <c r="DSO89" s="1"/>
      <c r="DSP89" s="1"/>
      <c r="DSQ89" s="1"/>
      <c r="DSR89" s="1"/>
      <c r="DSS89" s="1"/>
      <c r="DST89" s="1"/>
      <c r="DSU89" s="1"/>
      <c r="DSV89" s="1"/>
      <c r="DSW89" s="1"/>
      <c r="DSX89" s="1"/>
      <c r="DSY89" s="1"/>
      <c r="DSZ89" s="1"/>
      <c r="DTA89" s="1"/>
      <c r="DTB89" s="1"/>
      <c r="DTC89" s="1"/>
      <c r="DTD89" s="1"/>
      <c r="DTE89" s="1"/>
      <c r="DTF89" s="1"/>
      <c r="DTG89" s="1"/>
      <c r="DTH89" s="1"/>
      <c r="DTI89" s="1"/>
      <c r="DTJ89" s="1"/>
      <c r="DTK89" s="1"/>
      <c r="DTL89" s="1"/>
      <c r="DTM89" s="1"/>
      <c r="DTN89" s="1"/>
      <c r="DTO89" s="1"/>
      <c r="DTP89" s="1"/>
      <c r="DTQ89" s="1"/>
      <c r="DTR89" s="1"/>
      <c r="DTS89" s="1"/>
      <c r="DTT89" s="1"/>
      <c r="DTU89" s="1"/>
      <c r="DTV89" s="1"/>
      <c r="DTW89" s="1"/>
      <c r="DTX89" s="1"/>
      <c r="DTY89" s="1"/>
      <c r="DTZ89" s="1"/>
      <c r="DUA89" s="1"/>
      <c r="DUB89" s="1"/>
      <c r="DUC89" s="1"/>
      <c r="DUD89" s="1"/>
      <c r="DUE89" s="1"/>
      <c r="DUF89" s="1"/>
      <c r="DUG89" s="1"/>
      <c r="DUH89" s="1"/>
      <c r="DUI89" s="1"/>
      <c r="DUJ89" s="1"/>
      <c r="DUK89" s="1"/>
      <c r="DUL89" s="1"/>
      <c r="DUM89" s="1"/>
      <c r="DUN89" s="1"/>
      <c r="DUO89" s="1"/>
      <c r="DUP89" s="1"/>
      <c r="DUQ89" s="1"/>
      <c r="DUR89" s="1"/>
      <c r="DUS89" s="1"/>
      <c r="DUT89" s="1"/>
      <c r="DUU89" s="1"/>
      <c r="DUV89" s="1"/>
      <c r="DUW89" s="1"/>
      <c r="DUX89" s="1"/>
      <c r="DUY89" s="1"/>
      <c r="DUZ89" s="1"/>
      <c r="DVA89" s="1"/>
      <c r="DVB89" s="1"/>
      <c r="DVC89" s="1"/>
      <c r="DVD89" s="1"/>
      <c r="DVE89" s="1"/>
      <c r="DVF89" s="1"/>
      <c r="DVG89" s="1"/>
      <c r="DVH89" s="1"/>
      <c r="DVI89" s="1"/>
      <c r="DVJ89" s="1"/>
      <c r="DVK89" s="1"/>
      <c r="DVL89" s="1"/>
      <c r="DVM89" s="1"/>
      <c r="DVN89" s="1"/>
      <c r="DVO89" s="1"/>
      <c r="DVP89" s="1"/>
      <c r="DVQ89" s="1"/>
      <c r="DVR89" s="1"/>
      <c r="DVS89" s="1"/>
      <c r="DVT89" s="1"/>
      <c r="DVU89" s="1"/>
      <c r="DVV89" s="1"/>
      <c r="DVW89" s="1"/>
      <c r="DVX89" s="1"/>
      <c r="DVY89" s="1"/>
      <c r="DVZ89" s="1"/>
      <c r="DWA89" s="1"/>
      <c r="DWB89" s="1"/>
      <c r="DWC89" s="1"/>
      <c r="DWD89" s="1"/>
      <c r="DWE89" s="1"/>
      <c r="DWF89" s="1"/>
      <c r="DWG89" s="1"/>
      <c r="DWH89" s="1"/>
      <c r="DWI89" s="1"/>
      <c r="DWJ89" s="1"/>
      <c r="DWK89" s="1"/>
      <c r="DWL89" s="1"/>
      <c r="DWM89" s="1"/>
      <c r="DWN89" s="1"/>
      <c r="DWO89" s="1"/>
      <c r="DWP89" s="1"/>
      <c r="DWQ89" s="1"/>
      <c r="DWR89" s="1"/>
      <c r="DWS89" s="1"/>
      <c r="DWT89" s="1"/>
      <c r="DWU89" s="1"/>
      <c r="DWV89" s="1"/>
      <c r="DWW89" s="1"/>
      <c r="DWX89" s="1"/>
      <c r="DWY89" s="1"/>
      <c r="DWZ89" s="1"/>
      <c r="DXA89" s="1"/>
      <c r="DXB89" s="1"/>
      <c r="DXC89" s="1"/>
      <c r="DXD89" s="1"/>
      <c r="DXE89" s="1"/>
      <c r="DXF89" s="1"/>
      <c r="DXG89" s="1"/>
      <c r="DXH89" s="1"/>
      <c r="DXI89" s="1"/>
      <c r="DXJ89" s="1"/>
      <c r="DXK89" s="1"/>
      <c r="DXL89" s="1"/>
      <c r="DXM89" s="1"/>
      <c r="DXN89" s="1"/>
      <c r="DXO89" s="1"/>
      <c r="DXP89" s="1"/>
      <c r="DXQ89" s="1"/>
      <c r="DXR89" s="1"/>
      <c r="DXS89" s="1"/>
      <c r="DXT89" s="1"/>
      <c r="DXU89" s="1"/>
      <c r="DXV89" s="1"/>
      <c r="DXW89" s="1"/>
      <c r="DXX89" s="1"/>
      <c r="DXY89" s="1"/>
      <c r="DXZ89" s="1"/>
      <c r="DYA89" s="1"/>
      <c r="DYB89" s="1"/>
      <c r="DYC89" s="1"/>
      <c r="DYD89" s="1"/>
      <c r="DYE89" s="1"/>
      <c r="DYF89" s="1"/>
      <c r="DYG89" s="1"/>
      <c r="DYH89" s="1"/>
      <c r="DYI89" s="1"/>
      <c r="DYJ89" s="1"/>
      <c r="DYK89" s="1"/>
      <c r="DYL89" s="1"/>
      <c r="DYM89" s="1"/>
      <c r="DYN89" s="1"/>
      <c r="DYO89" s="1"/>
      <c r="DYP89" s="1"/>
      <c r="DYQ89" s="1"/>
      <c r="DYR89" s="1"/>
      <c r="DYS89" s="1"/>
      <c r="DYT89" s="1"/>
      <c r="DYU89" s="1"/>
      <c r="DYV89" s="1"/>
      <c r="DYW89" s="1"/>
      <c r="DYX89" s="1"/>
      <c r="DYY89" s="1"/>
      <c r="DYZ89" s="1"/>
      <c r="DZA89" s="1"/>
      <c r="DZB89" s="1"/>
      <c r="DZC89" s="1"/>
      <c r="DZD89" s="1"/>
      <c r="DZE89" s="1"/>
      <c r="DZF89" s="1"/>
      <c r="DZG89" s="1"/>
      <c r="DZH89" s="1"/>
      <c r="DZI89" s="1"/>
      <c r="DZJ89" s="1"/>
      <c r="DZK89" s="1"/>
      <c r="DZL89" s="1"/>
      <c r="DZM89" s="1"/>
      <c r="DZN89" s="1"/>
      <c r="DZO89" s="1"/>
      <c r="DZP89" s="1"/>
      <c r="DZQ89" s="1"/>
      <c r="DZR89" s="1"/>
      <c r="DZS89" s="1"/>
      <c r="DZT89" s="1"/>
      <c r="DZU89" s="1"/>
      <c r="DZV89" s="1"/>
      <c r="DZW89" s="1"/>
      <c r="DZX89" s="1"/>
      <c r="DZY89" s="1"/>
      <c r="DZZ89" s="1"/>
      <c r="EAA89" s="1"/>
      <c r="EAB89" s="1"/>
      <c r="EAC89" s="1"/>
      <c r="EAD89" s="1"/>
      <c r="EAE89" s="1"/>
      <c r="EAF89" s="1"/>
      <c r="EAG89" s="1"/>
      <c r="EAH89" s="1"/>
      <c r="EAI89" s="1"/>
      <c r="EAJ89" s="1"/>
      <c r="EAK89" s="1"/>
      <c r="EAL89" s="1"/>
      <c r="EAM89" s="1"/>
      <c r="EAN89" s="1"/>
      <c r="EAO89" s="1"/>
      <c r="EAP89" s="1"/>
      <c r="EAQ89" s="1"/>
      <c r="EAR89" s="1"/>
      <c r="EAS89" s="1"/>
      <c r="EAT89" s="1"/>
      <c r="EAU89" s="1"/>
      <c r="EAV89" s="1"/>
      <c r="EAW89" s="1"/>
      <c r="EAX89" s="1"/>
      <c r="EAY89" s="1"/>
      <c r="EAZ89" s="1"/>
      <c r="EBA89" s="1"/>
      <c r="EBB89" s="1"/>
      <c r="EBC89" s="1"/>
      <c r="EBD89" s="1"/>
      <c r="EBE89" s="1"/>
      <c r="EBF89" s="1"/>
      <c r="EBG89" s="1"/>
      <c r="EBH89" s="1"/>
      <c r="EBI89" s="1"/>
      <c r="EBJ89" s="1"/>
      <c r="EBK89" s="1"/>
      <c r="EBL89" s="1"/>
      <c r="EBM89" s="1"/>
      <c r="EBN89" s="1"/>
      <c r="EBO89" s="1"/>
      <c r="EBP89" s="1"/>
      <c r="EBQ89" s="1"/>
      <c r="EBR89" s="1"/>
      <c r="EBS89" s="1"/>
      <c r="EBT89" s="1"/>
      <c r="EBU89" s="1"/>
      <c r="EBV89" s="1"/>
      <c r="EBW89" s="1"/>
      <c r="EBX89" s="1"/>
      <c r="EBY89" s="1"/>
      <c r="EBZ89" s="1"/>
      <c r="ECA89" s="1"/>
      <c r="ECB89" s="1"/>
      <c r="ECC89" s="1"/>
      <c r="ECD89" s="1"/>
      <c r="ECE89" s="1"/>
      <c r="ECF89" s="1"/>
      <c r="ECG89" s="1"/>
      <c r="ECH89" s="1"/>
      <c r="ECI89" s="1"/>
      <c r="ECJ89" s="1"/>
      <c r="ECK89" s="1"/>
      <c r="ECL89" s="1"/>
      <c r="ECM89" s="1"/>
      <c r="ECN89" s="1"/>
      <c r="ECO89" s="1"/>
      <c r="ECP89" s="1"/>
      <c r="ECQ89" s="1"/>
      <c r="ECR89" s="1"/>
      <c r="ECS89" s="1"/>
      <c r="ECT89" s="1"/>
      <c r="ECU89" s="1"/>
      <c r="ECV89" s="1"/>
      <c r="ECW89" s="1"/>
      <c r="ECX89" s="1"/>
      <c r="ECY89" s="1"/>
      <c r="ECZ89" s="1"/>
      <c r="EDA89" s="1"/>
      <c r="EDB89" s="1"/>
      <c r="EDC89" s="1"/>
      <c r="EDD89" s="1"/>
      <c r="EDE89" s="1"/>
      <c r="EDF89" s="1"/>
      <c r="EDG89" s="1"/>
      <c r="EDH89" s="1"/>
      <c r="EDI89" s="1"/>
      <c r="EDJ89" s="1"/>
      <c r="EDK89" s="1"/>
      <c r="EDL89" s="1"/>
      <c r="EDM89" s="1"/>
      <c r="EDN89" s="1"/>
      <c r="EDO89" s="1"/>
      <c r="EDP89" s="1"/>
      <c r="EDQ89" s="1"/>
      <c r="EDR89" s="1"/>
      <c r="EDS89" s="1"/>
      <c r="EDT89" s="1"/>
      <c r="EDU89" s="1"/>
      <c r="EDV89" s="1"/>
      <c r="EDW89" s="1"/>
      <c r="EDX89" s="1"/>
      <c r="EDY89" s="1"/>
      <c r="EDZ89" s="1"/>
      <c r="EEA89" s="1"/>
      <c r="EEB89" s="1"/>
      <c r="EEC89" s="1"/>
      <c r="EED89" s="1"/>
      <c r="EEE89" s="1"/>
      <c r="EEF89" s="1"/>
      <c r="EEG89" s="1"/>
      <c r="EEH89" s="1"/>
      <c r="EEI89" s="1"/>
      <c r="EEJ89" s="1"/>
      <c r="EEK89" s="1"/>
      <c r="EEL89" s="1"/>
      <c r="EEM89" s="1"/>
      <c r="EEN89" s="1"/>
      <c r="EEO89" s="1"/>
      <c r="EEP89" s="1"/>
      <c r="EEQ89" s="1"/>
      <c r="EER89" s="1"/>
      <c r="EES89" s="1"/>
      <c r="EET89" s="1"/>
      <c r="EEU89" s="1"/>
      <c r="EEV89" s="1"/>
      <c r="EEW89" s="1"/>
      <c r="EEX89" s="1"/>
      <c r="EEY89" s="1"/>
      <c r="EEZ89" s="1"/>
      <c r="EFA89" s="1"/>
      <c r="EFB89" s="1"/>
      <c r="EFC89" s="1"/>
      <c r="EFD89" s="1"/>
      <c r="EFE89" s="1"/>
      <c r="EFF89" s="1"/>
      <c r="EFG89" s="1"/>
      <c r="EFH89" s="1"/>
      <c r="EFI89" s="1"/>
      <c r="EFJ89" s="1"/>
      <c r="EFK89" s="1"/>
      <c r="EFL89" s="1"/>
      <c r="EFM89" s="1"/>
      <c r="EFN89" s="1"/>
      <c r="EFO89" s="1"/>
      <c r="EFP89" s="1"/>
      <c r="EFQ89" s="1"/>
      <c r="EFR89" s="1"/>
      <c r="EFS89" s="1"/>
      <c r="EFT89" s="1"/>
      <c r="EFU89" s="1"/>
      <c r="EFV89" s="1"/>
      <c r="EFW89" s="1"/>
      <c r="EFX89" s="1"/>
      <c r="EFY89" s="1"/>
      <c r="EFZ89" s="1"/>
      <c r="EGA89" s="1"/>
      <c r="EGB89" s="1"/>
      <c r="EGC89" s="1"/>
      <c r="EGD89" s="1"/>
      <c r="EGE89" s="1"/>
      <c r="EGF89" s="1"/>
      <c r="EGG89" s="1"/>
      <c r="EGH89" s="1"/>
      <c r="EGI89" s="1"/>
      <c r="EGJ89" s="1"/>
      <c r="EGK89" s="1"/>
      <c r="EGL89" s="1"/>
      <c r="EGM89" s="1"/>
      <c r="EGN89" s="1"/>
      <c r="EGO89" s="1"/>
      <c r="EGP89" s="1"/>
      <c r="EGQ89" s="1"/>
      <c r="EGR89" s="1"/>
      <c r="EGS89" s="1"/>
      <c r="EGT89" s="1"/>
      <c r="EGU89" s="1"/>
      <c r="EGV89" s="1"/>
      <c r="EGW89" s="1"/>
      <c r="EGX89" s="1"/>
      <c r="EGY89" s="1"/>
      <c r="EGZ89" s="1"/>
      <c r="EHA89" s="1"/>
      <c r="EHB89" s="1"/>
      <c r="EHC89" s="1"/>
      <c r="EHD89" s="1"/>
      <c r="EHE89" s="1"/>
      <c r="EHF89" s="1"/>
      <c r="EHG89" s="1"/>
      <c r="EHH89" s="1"/>
      <c r="EHI89" s="1"/>
      <c r="EHJ89" s="1"/>
      <c r="EHK89" s="1"/>
      <c r="EHL89" s="1"/>
      <c r="EHM89" s="1"/>
      <c r="EHN89" s="1"/>
      <c r="EHO89" s="1"/>
      <c r="EHP89" s="1"/>
      <c r="EHQ89" s="1"/>
      <c r="EHR89" s="1"/>
      <c r="EHS89" s="1"/>
      <c r="EHT89" s="1"/>
      <c r="EHU89" s="1"/>
      <c r="EHV89" s="1"/>
      <c r="EHW89" s="1"/>
      <c r="EHX89" s="1"/>
      <c r="EHY89" s="1"/>
      <c r="EHZ89" s="1"/>
      <c r="EIA89" s="1"/>
      <c r="EIB89" s="1"/>
      <c r="EIC89" s="1"/>
      <c r="EID89" s="1"/>
      <c r="EIE89" s="1"/>
      <c r="EIF89" s="1"/>
      <c r="EIG89" s="1"/>
      <c r="EIH89" s="1"/>
      <c r="EII89" s="1"/>
      <c r="EIJ89" s="1"/>
      <c r="EIK89" s="1"/>
      <c r="EIL89" s="1"/>
      <c r="EIM89" s="1"/>
      <c r="EIN89" s="1"/>
      <c r="EIO89" s="1"/>
      <c r="EIP89" s="1"/>
      <c r="EIQ89" s="1"/>
      <c r="EIR89" s="1"/>
      <c r="EIS89" s="1"/>
      <c r="EIT89" s="1"/>
      <c r="EIU89" s="1"/>
      <c r="EIV89" s="1"/>
      <c r="EIW89" s="1"/>
      <c r="EIX89" s="1"/>
      <c r="EIY89" s="1"/>
      <c r="EIZ89" s="1"/>
      <c r="EJA89" s="1"/>
      <c r="EJB89" s="1"/>
      <c r="EJC89" s="1"/>
      <c r="EJD89" s="1"/>
      <c r="EJE89" s="1"/>
      <c r="EJF89" s="1"/>
      <c r="EJG89" s="1"/>
      <c r="EJH89" s="1"/>
      <c r="EJI89" s="1"/>
      <c r="EJJ89" s="1"/>
      <c r="EJK89" s="1"/>
      <c r="EJL89" s="1"/>
      <c r="EJM89" s="1"/>
      <c r="EJN89" s="1"/>
      <c r="EJO89" s="1"/>
      <c r="EJP89" s="1"/>
      <c r="EJQ89" s="1"/>
      <c r="EJR89" s="1"/>
      <c r="EJS89" s="1"/>
      <c r="EJT89" s="1"/>
      <c r="EJU89" s="1"/>
      <c r="EJV89" s="1"/>
      <c r="EJW89" s="1"/>
      <c r="EJX89" s="1"/>
      <c r="EJY89" s="1"/>
      <c r="EJZ89" s="1"/>
      <c r="EKA89" s="1"/>
      <c r="EKB89" s="1"/>
      <c r="EKC89" s="1"/>
      <c r="EKD89" s="1"/>
      <c r="EKE89" s="1"/>
      <c r="EKF89" s="1"/>
      <c r="EKG89" s="1"/>
      <c r="EKH89" s="1"/>
      <c r="EKI89" s="1"/>
      <c r="EKJ89" s="1"/>
      <c r="EKK89" s="1"/>
      <c r="EKL89" s="1"/>
      <c r="EKM89" s="1"/>
      <c r="EKN89" s="1"/>
      <c r="EKO89" s="1"/>
      <c r="EKP89" s="1"/>
      <c r="EKQ89" s="1"/>
      <c r="EKR89" s="1"/>
      <c r="EKS89" s="1"/>
      <c r="EKT89" s="1"/>
      <c r="EKU89" s="1"/>
      <c r="EKV89" s="1"/>
      <c r="EKW89" s="1"/>
      <c r="EKX89" s="1"/>
      <c r="EKY89" s="1"/>
      <c r="EKZ89" s="1"/>
      <c r="ELA89" s="1"/>
      <c r="ELB89" s="1"/>
      <c r="ELC89" s="1"/>
      <c r="ELD89" s="1"/>
      <c r="ELE89" s="1"/>
      <c r="ELF89" s="1"/>
      <c r="ELG89" s="1"/>
      <c r="ELH89" s="1"/>
      <c r="ELI89" s="1"/>
      <c r="ELJ89" s="1"/>
      <c r="ELK89" s="1"/>
      <c r="ELL89" s="1"/>
      <c r="ELM89" s="1"/>
      <c r="ELN89" s="1"/>
      <c r="ELO89" s="1"/>
      <c r="ELP89" s="1"/>
      <c r="ELQ89" s="1"/>
      <c r="ELR89" s="1"/>
      <c r="ELS89" s="1"/>
      <c r="ELT89" s="1"/>
      <c r="ELU89" s="1"/>
      <c r="ELV89" s="1"/>
      <c r="ELW89" s="1"/>
      <c r="ELX89" s="1"/>
      <c r="ELY89" s="1"/>
      <c r="ELZ89" s="1"/>
      <c r="EMA89" s="1"/>
      <c r="EMB89" s="1"/>
      <c r="EMC89" s="1"/>
      <c r="EMD89" s="1"/>
      <c r="EME89" s="1"/>
      <c r="EMF89" s="1"/>
      <c r="EMG89" s="1"/>
      <c r="EMH89" s="1"/>
      <c r="EMI89" s="1"/>
      <c r="EMJ89" s="1"/>
      <c r="EMK89" s="1"/>
      <c r="EML89" s="1"/>
      <c r="EMM89" s="1"/>
      <c r="EMN89" s="1"/>
      <c r="EMO89" s="1"/>
      <c r="EMP89" s="1"/>
      <c r="EMQ89" s="1"/>
      <c r="EMR89" s="1"/>
      <c r="EMS89" s="1"/>
      <c r="EMT89" s="1"/>
      <c r="EMU89" s="1"/>
      <c r="EMV89" s="1"/>
      <c r="EMW89" s="1"/>
      <c r="EMX89" s="1"/>
      <c r="EMY89" s="1"/>
      <c r="EMZ89" s="1"/>
      <c r="ENA89" s="1"/>
      <c r="ENB89" s="1"/>
      <c r="ENC89" s="1"/>
      <c r="END89" s="1"/>
      <c r="ENE89" s="1"/>
      <c r="ENF89" s="1"/>
      <c r="ENG89" s="1"/>
      <c r="ENH89" s="1"/>
      <c r="ENI89" s="1"/>
      <c r="ENJ89" s="1"/>
      <c r="ENK89" s="1"/>
      <c r="ENL89" s="1"/>
      <c r="ENM89" s="1"/>
      <c r="ENN89" s="1"/>
      <c r="ENO89" s="1"/>
      <c r="ENP89" s="1"/>
      <c r="ENQ89" s="1"/>
      <c r="ENR89" s="1"/>
      <c r="ENS89" s="1"/>
      <c r="ENT89" s="1"/>
      <c r="ENU89" s="1"/>
      <c r="ENV89" s="1"/>
      <c r="ENW89" s="1"/>
      <c r="ENX89" s="1"/>
      <c r="ENY89" s="1"/>
      <c r="ENZ89" s="1"/>
      <c r="EOA89" s="1"/>
      <c r="EOB89" s="1"/>
      <c r="EOC89" s="1"/>
      <c r="EOD89" s="1"/>
      <c r="EOE89" s="1"/>
      <c r="EOF89" s="1"/>
      <c r="EOG89" s="1"/>
      <c r="EOH89" s="1"/>
      <c r="EOI89" s="1"/>
      <c r="EOJ89" s="1"/>
      <c r="EOK89" s="1"/>
      <c r="EOL89" s="1"/>
      <c r="EOM89" s="1"/>
      <c r="EON89" s="1"/>
      <c r="EOO89" s="1"/>
      <c r="EOP89" s="1"/>
      <c r="EOQ89" s="1"/>
      <c r="EOR89" s="1"/>
      <c r="EOS89" s="1"/>
      <c r="EOT89" s="1"/>
      <c r="EOU89" s="1"/>
      <c r="EOV89" s="1"/>
      <c r="EOW89" s="1"/>
      <c r="EOX89" s="1"/>
      <c r="EOY89" s="1"/>
      <c r="EOZ89" s="1"/>
      <c r="EPA89" s="1"/>
      <c r="EPB89" s="1"/>
      <c r="EPC89" s="1"/>
      <c r="EPD89" s="1"/>
      <c r="EPE89" s="1"/>
      <c r="EPF89" s="1"/>
      <c r="EPG89" s="1"/>
      <c r="EPH89" s="1"/>
      <c r="EPI89" s="1"/>
      <c r="EPJ89" s="1"/>
      <c r="EPK89" s="1"/>
      <c r="EPL89" s="1"/>
      <c r="EPM89" s="1"/>
      <c r="EPN89" s="1"/>
      <c r="EPO89" s="1"/>
      <c r="EPP89" s="1"/>
      <c r="EPQ89" s="1"/>
      <c r="EPR89" s="1"/>
      <c r="EPS89" s="1"/>
      <c r="EPT89" s="1"/>
      <c r="EPU89" s="1"/>
      <c r="EPV89" s="1"/>
      <c r="EPW89" s="1"/>
      <c r="EPX89" s="1"/>
      <c r="EPY89" s="1"/>
      <c r="EPZ89" s="1"/>
      <c r="EQA89" s="1"/>
      <c r="EQB89" s="1"/>
      <c r="EQC89" s="1"/>
      <c r="EQD89" s="1"/>
      <c r="EQE89" s="1"/>
      <c r="EQF89" s="1"/>
      <c r="EQG89" s="1"/>
      <c r="EQH89" s="1"/>
      <c r="EQI89" s="1"/>
      <c r="EQJ89" s="1"/>
      <c r="EQK89" s="1"/>
      <c r="EQL89" s="1"/>
      <c r="EQM89" s="1"/>
      <c r="EQN89" s="1"/>
      <c r="EQO89" s="1"/>
      <c r="EQP89" s="1"/>
      <c r="EQQ89" s="1"/>
      <c r="EQR89" s="1"/>
      <c r="EQS89" s="1"/>
      <c r="EQT89" s="1"/>
      <c r="EQU89" s="1"/>
      <c r="EQV89" s="1"/>
      <c r="EQW89" s="1"/>
      <c r="EQX89" s="1"/>
      <c r="EQY89" s="1"/>
      <c r="EQZ89" s="1"/>
      <c r="ERA89" s="1"/>
      <c r="ERB89" s="1"/>
      <c r="ERC89" s="1"/>
      <c r="ERD89" s="1"/>
      <c r="ERE89" s="1"/>
      <c r="ERF89" s="1"/>
      <c r="ERG89" s="1"/>
      <c r="ERH89" s="1"/>
      <c r="ERI89" s="1"/>
      <c r="ERJ89" s="1"/>
      <c r="ERK89" s="1"/>
      <c r="ERL89" s="1"/>
      <c r="ERM89" s="1"/>
      <c r="ERN89" s="1"/>
      <c r="ERO89" s="1"/>
      <c r="ERP89" s="1"/>
      <c r="ERQ89" s="1"/>
      <c r="ERR89" s="1"/>
      <c r="ERS89" s="1"/>
      <c r="ERT89" s="1"/>
      <c r="ERU89" s="1"/>
      <c r="ERV89" s="1"/>
      <c r="ERW89" s="1"/>
      <c r="ERX89" s="1"/>
      <c r="ERY89" s="1"/>
      <c r="ERZ89" s="1"/>
      <c r="ESA89" s="1"/>
      <c r="ESB89" s="1"/>
      <c r="ESC89" s="1"/>
      <c r="ESD89" s="1"/>
      <c r="ESE89" s="1"/>
      <c r="ESF89" s="1"/>
      <c r="ESG89" s="1"/>
      <c r="ESH89" s="1"/>
      <c r="ESI89" s="1"/>
      <c r="ESJ89" s="1"/>
      <c r="ESK89" s="1"/>
      <c r="ESL89" s="1"/>
      <c r="ESM89" s="1"/>
      <c r="ESN89" s="1"/>
      <c r="ESO89" s="1"/>
      <c r="ESP89" s="1"/>
      <c r="ESQ89" s="1"/>
      <c r="ESR89" s="1"/>
      <c r="ESS89" s="1"/>
      <c r="EST89" s="1"/>
      <c r="ESU89" s="1"/>
      <c r="ESV89" s="1"/>
      <c r="ESW89" s="1"/>
      <c r="ESX89" s="1"/>
      <c r="ESY89" s="1"/>
      <c r="ESZ89" s="1"/>
      <c r="ETA89" s="1"/>
      <c r="ETB89" s="1"/>
      <c r="ETC89" s="1"/>
      <c r="ETD89" s="1"/>
      <c r="ETE89" s="1"/>
      <c r="ETF89" s="1"/>
      <c r="ETG89" s="1"/>
      <c r="ETH89" s="1"/>
      <c r="ETI89" s="1"/>
      <c r="ETJ89" s="1"/>
      <c r="ETK89" s="1"/>
      <c r="ETL89" s="1"/>
      <c r="ETM89" s="1"/>
      <c r="ETN89" s="1"/>
      <c r="ETO89" s="1"/>
      <c r="ETP89" s="1"/>
      <c r="ETQ89" s="1"/>
      <c r="ETR89" s="1"/>
      <c r="ETS89" s="1"/>
      <c r="ETT89" s="1"/>
      <c r="ETU89" s="1"/>
      <c r="ETV89" s="1"/>
      <c r="ETW89" s="1"/>
      <c r="ETX89" s="1"/>
      <c r="ETY89" s="1"/>
      <c r="ETZ89" s="1"/>
      <c r="EUA89" s="1"/>
      <c r="EUB89" s="1"/>
      <c r="EUC89" s="1"/>
      <c r="EUD89" s="1"/>
      <c r="EUE89" s="1"/>
      <c r="EUF89" s="1"/>
      <c r="EUG89" s="1"/>
      <c r="EUH89" s="1"/>
      <c r="EUI89" s="1"/>
      <c r="EUJ89" s="1"/>
      <c r="EUK89" s="1"/>
      <c r="EUL89" s="1"/>
      <c r="EUM89" s="1"/>
      <c r="EUN89" s="1"/>
      <c r="EUO89" s="1"/>
      <c r="EUP89" s="1"/>
      <c r="EUQ89" s="1"/>
      <c r="EUR89" s="1"/>
      <c r="EUS89" s="1"/>
      <c r="EUT89" s="1"/>
      <c r="EUU89" s="1"/>
      <c r="EUV89" s="1"/>
      <c r="EUW89" s="1"/>
      <c r="EUX89" s="1"/>
      <c r="EUY89" s="1"/>
      <c r="EUZ89" s="1"/>
      <c r="EVA89" s="1"/>
      <c r="EVB89" s="1"/>
      <c r="EVC89" s="1"/>
      <c r="EVD89" s="1"/>
      <c r="EVE89" s="1"/>
      <c r="EVF89" s="1"/>
      <c r="EVG89" s="1"/>
      <c r="EVH89" s="1"/>
      <c r="EVI89" s="1"/>
      <c r="EVJ89" s="1"/>
      <c r="EVK89" s="1"/>
      <c r="EVL89" s="1"/>
      <c r="EVM89" s="1"/>
      <c r="EVN89" s="1"/>
      <c r="EVO89" s="1"/>
      <c r="EVP89" s="1"/>
      <c r="EVQ89" s="1"/>
      <c r="EVR89" s="1"/>
      <c r="EVS89" s="1"/>
      <c r="EVT89" s="1"/>
      <c r="EVU89" s="1"/>
      <c r="EVV89" s="1"/>
      <c r="EVW89" s="1"/>
      <c r="EVX89" s="1"/>
      <c r="EVY89" s="1"/>
      <c r="EVZ89" s="1"/>
      <c r="EWA89" s="1"/>
      <c r="EWB89" s="1"/>
      <c r="EWC89" s="1"/>
      <c r="EWD89" s="1"/>
      <c r="EWE89" s="1"/>
      <c r="EWF89" s="1"/>
      <c r="EWG89" s="1"/>
      <c r="EWH89" s="1"/>
      <c r="EWI89" s="1"/>
      <c r="EWJ89" s="1"/>
      <c r="EWK89" s="1"/>
      <c r="EWL89" s="1"/>
      <c r="EWM89" s="1"/>
      <c r="EWN89" s="1"/>
      <c r="EWO89" s="1"/>
      <c r="EWP89" s="1"/>
      <c r="EWQ89" s="1"/>
      <c r="EWR89" s="1"/>
      <c r="EWS89" s="1"/>
      <c r="EWT89" s="1"/>
      <c r="EWU89" s="1"/>
      <c r="EWV89" s="1"/>
      <c r="EWW89" s="1"/>
      <c r="EWX89" s="1"/>
      <c r="EWY89" s="1"/>
      <c r="EWZ89" s="1"/>
      <c r="EXA89" s="1"/>
      <c r="EXB89" s="1"/>
      <c r="EXC89" s="1"/>
      <c r="EXD89" s="1"/>
      <c r="EXE89" s="1"/>
      <c r="EXF89" s="1"/>
      <c r="EXG89" s="1"/>
      <c r="EXH89" s="1"/>
      <c r="EXI89" s="1"/>
      <c r="EXJ89" s="1"/>
      <c r="EXK89" s="1"/>
      <c r="EXL89" s="1"/>
      <c r="EXM89" s="1"/>
      <c r="EXN89" s="1"/>
      <c r="EXO89" s="1"/>
      <c r="EXP89" s="1"/>
      <c r="EXQ89" s="1"/>
      <c r="EXR89" s="1"/>
      <c r="EXS89" s="1"/>
      <c r="EXT89" s="1"/>
      <c r="EXU89" s="1"/>
      <c r="EXV89" s="1"/>
      <c r="EXW89" s="1"/>
      <c r="EXX89" s="1"/>
      <c r="EXY89" s="1"/>
      <c r="EXZ89" s="1"/>
      <c r="EYA89" s="1"/>
      <c r="EYB89" s="1"/>
      <c r="EYC89" s="1"/>
      <c r="EYD89" s="1"/>
      <c r="EYE89" s="1"/>
      <c r="EYF89" s="1"/>
      <c r="EYG89" s="1"/>
      <c r="EYH89" s="1"/>
      <c r="EYI89" s="1"/>
      <c r="EYJ89" s="1"/>
      <c r="EYK89" s="1"/>
      <c r="EYL89" s="1"/>
      <c r="EYM89" s="1"/>
      <c r="EYN89" s="1"/>
      <c r="EYO89" s="1"/>
      <c r="EYP89" s="1"/>
      <c r="EYQ89" s="1"/>
      <c r="EYR89" s="1"/>
      <c r="EYS89" s="1"/>
      <c r="EYT89" s="1"/>
      <c r="EYU89" s="1"/>
      <c r="EYV89" s="1"/>
      <c r="EYW89" s="1"/>
      <c r="EYX89" s="1"/>
      <c r="EYY89" s="1"/>
      <c r="EYZ89" s="1"/>
      <c r="EZA89" s="1"/>
      <c r="EZB89" s="1"/>
      <c r="EZC89" s="1"/>
      <c r="EZD89" s="1"/>
      <c r="EZE89" s="1"/>
      <c r="EZF89" s="1"/>
      <c r="EZG89" s="1"/>
      <c r="EZH89" s="1"/>
      <c r="EZI89" s="1"/>
      <c r="EZJ89" s="1"/>
      <c r="EZK89" s="1"/>
      <c r="EZL89" s="1"/>
      <c r="EZM89" s="1"/>
      <c r="EZN89" s="1"/>
      <c r="EZO89" s="1"/>
      <c r="EZP89" s="1"/>
      <c r="EZQ89" s="1"/>
      <c r="EZR89" s="1"/>
      <c r="EZS89" s="1"/>
      <c r="EZT89" s="1"/>
      <c r="EZU89" s="1"/>
      <c r="EZV89" s="1"/>
      <c r="EZW89" s="1"/>
      <c r="EZX89" s="1"/>
      <c r="EZY89" s="1"/>
      <c r="EZZ89" s="1"/>
      <c r="FAA89" s="1"/>
      <c r="FAB89" s="1"/>
      <c r="FAC89" s="1"/>
      <c r="FAD89" s="1"/>
      <c r="FAE89" s="1"/>
      <c r="FAF89" s="1"/>
      <c r="FAG89" s="1"/>
      <c r="FAH89" s="1"/>
      <c r="FAI89" s="1"/>
      <c r="FAJ89" s="1"/>
      <c r="FAK89" s="1"/>
      <c r="FAL89" s="1"/>
      <c r="FAM89" s="1"/>
      <c r="FAN89" s="1"/>
      <c r="FAO89" s="1"/>
      <c r="FAP89" s="1"/>
      <c r="FAQ89" s="1"/>
      <c r="FAR89" s="1"/>
      <c r="FAS89" s="1"/>
      <c r="FAT89" s="1"/>
      <c r="FAU89" s="1"/>
      <c r="FAV89" s="1"/>
      <c r="FAW89" s="1"/>
      <c r="FAX89" s="1"/>
      <c r="FAY89" s="1"/>
      <c r="FAZ89" s="1"/>
      <c r="FBA89" s="1"/>
      <c r="FBB89" s="1"/>
      <c r="FBC89" s="1"/>
      <c r="FBD89" s="1"/>
      <c r="FBE89" s="1"/>
      <c r="FBF89" s="1"/>
      <c r="FBG89" s="1"/>
      <c r="FBH89" s="1"/>
      <c r="FBI89" s="1"/>
      <c r="FBJ89" s="1"/>
      <c r="FBK89" s="1"/>
      <c r="FBL89" s="1"/>
      <c r="FBM89" s="1"/>
      <c r="FBN89" s="1"/>
      <c r="FBO89" s="1"/>
      <c r="FBP89" s="1"/>
      <c r="FBQ89" s="1"/>
      <c r="FBR89" s="1"/>
      <c r="FBS89" s="1"/>
      <c r="FBT89" s="1"/>
      <c r="FBU89" s="1"/>
      <c r="FBV89" s="1"/>
      <c r="FBW89" s="1"/>
      <c r="FBX89" s="1"/>
      <c r="FBY89" s="1"/>
      <c r="FBZ89" s="1"/>
      <c r="FCA89" s="1"/>
      <c r="FCB89" s="1"/>
      <c r="FCC89" s="1"/>
      <c r="FCD89" s="1"/>
      <c r="FCE89" s="1"/>
      <c r="FCF89" s="1"/>
      <c r="FCG89" s="1"/>
      <c r="FCH89" s="1"/>
      <c r="FCI89" s="1"/>
      <c r="FCJ89" s="1"/>
      <c r="FCK89" s="1"/>
      <c r="FCL89" s="1"/>
      <c r="FCM89" s="1"/>
      <c r="FCN89" s="1"/>
      <c r="FCO89" s="1"/>
      <c r="FCP89" s="1"/>
      <c r="FCQ89" s="1"/>
      <c r="FCR89" s="1"/>
      <c r="FCS89" s="1"/>
      <c r="FCT89" s="1"/>
      <c r="FCU89" s="1"/>
      <c r="FCV89" s="1"/>
      <c r="FCW89" s="1"/>
      <c r="FCX89" s="1"/>
      <c r="FCY89" s="1"/>
      <c r="FCZ89" s="1"/>
      <c r="FDA89" s="1"/>
      <c r="FDB89" s="1"/>
      <c r="FDC89" s="1"/>
      <c r="FDD89" s="1"/>
      <c r="FDE89" s="1"/>
      <c r="FDF89" s="1"/>
      <c r="FDG89" s="1"/>
      <c r="FDH89" s="1"/>
      <c r="FDI89" s="1"/>
      <c r="FDJ89" s="1"/>
      <c r="FDK89" s="1"/>
      <c r="FDL89" s="1"/>
      <c r="FDM89" s="1"/>
      <c r="FDN89" s="1"/>
      <c r="FDO89" s="1"/>
      <c r="FDP89" s="1"/>
      <c r="FDQ89" s="1"/>
      <c r="FDR89" s="1"/>
      <c r="FDS89" s="1"/>
      <c r="FDT89" s="1"/>
      <c r="FDU89" s="1"/>
      <c r="FDV89" s="1"/>
      <c r="FDW89" s="1"/>
      <c r="FDX89" s="1"/>
      <c r="FDY89" s="1"/>
      <c r="FDZ89" s="1"/>
      <c r="FEA89" s="1"/>
      <c r="FEB89" s="1"/>
      <c r="FEC89" s="1"/>
      <c r="FED89" s="1"/>
      <c r="FEE89" s="1"/>
      <c r="FEF89" s="1"/>
      <c r="FEG89" s="1"/>
      <c r="FEH89" s="1"/>
      <c r="FEI89" s="1"/>
      <c r="FEJ89" s="1"/>
      <c r="FEK89" s="1"/>
      <c r="FEL89" s="1"/>
      <c r="FEM89" s="1"/>
      <c r="FEN89" s="1"/>
      <c r="FEO89" s="1"/>
      <c r="FEP89" s="1"/>
      <c r="FEQ89" s="1"/>
      <c r="FER89" s="1"/>
      <c r="FES89" s="1"/>
      <c r="FET89" s="1"/>
      <c r="FEU89" s="1"/>
      <c r="FEV89" s="1"/>
      <c r="FEW89" s="1"/>
      <c r="FEX89" s="1"/>
      <c r="FEY89" s="1"/>
      <c r="FEZ89" s="1"/>
      <c r="FFA89" s="1"/>
      <c r="FFB89" s="1"/>
      <c r="FFC89" s="1"/>
      <c r="FFD89" s="1"/>
      <c r="FFE89" s="1"/>
      <c r="FFF89" s="1"/>
      <c r="FFG89" s="1"/>
      <c r="FFH89" s="1"/>
      <c r="FFI89" s="1"/>
      <c r="FFJ89" s="1"/>
      <c r="FFK89" s="1"/>
      <c r="FFL89" s="1"/>
      <c r="FFM89" s="1"/>
      <c r="FFN89" s="1"/>
      <c r="FFO89" s="1"/>
      <c r="FFP89" s="1"/>
      <c r="FFQ89" s="1"/>
      <c r="FFR89" s="1"/>
      <c r="FFS89" s="1"/>
      <c r="FFT89" s="1"/>
      <c r="FFU89" s="1"/>
      <c r="FFV89" s="1"/>
      <c r="FFW89" s="1"/>
      <c r="FFX89" s="1"/>
      <c r="FFY89" s="1"/>
      <c r="FFZ89" s="1"/>
      <c r="FGA89" s="1"/>
      <c r="FGB89" s="1"/>
      <c r="FGC89" s="1"/>
      <c r="FGD89" s="1"/>
      <c r="FGE89" s="1"/>
      <c r="FGF89" s="1"/>
      <c r="FGG89" s="1"/>
      <c r="FGH89" s="1"/>
      <c r="FGI89" s="1"/>
      <c r="FGJ89" s="1"/>
      <c r="FGK89" s="1"/>
      <c r="FGL89" s="1"/>
      <c r="FGM89" s="1"/>
      <c r="FGN89" s="1"/>
      <c r="FGO89" s="1"/>
      <c r="FGP89" s="1"/>
      <c r="FGQ89" s="1"/>
      <c r="FGR89" s="1"/>
      <c r="FGS89" s="1"/>
      <c r="FGT89" s="1"/>
      <c r="FGU89" s="1"/>
      <c r="FGV89" s="1"/>
      <c r="FGW89" s="1"/>
      <c r="FGX89" s="1"/>
      <c r="FGY89" s="1"/>
      <c r="FGZ89" s="1"/>
      <c r="FHA89" s="1"/>
      <c r="FHB89" s="1"/>
      <c r="FHC89" s="1"/>
      <c r="FHD89" s="1"/>
      <c r="FHE89" s="1"/>
      <c r="FHF89" s="1"/>
      <c r="FHG89" s="1"/>
      <c r="FHH89" s="1"/>
      <c r="FHI89" s="1"/>
      <c r="FHJ89" s="1"/>
      <c r="FHK89" s="1"/>
      <c r="FHL89" s="1"/>
      <c r="FHM89" s="1"/>
      <c r="FHN89" s="1"/>
      <c r="FHO89" s="1"/>
      <c r="FHP89" s="1"/>
      <c r="FHQ89" s="1"/>
      <c r="FHR89" s="1"/>
      <c r="FHS89" s="1"/>
      <c r="FHT89" s="1"/>
      <c r="FHU89" s="1"/>
      <c r="FHV89" s="1"/>
      <c r="FHW89" s="1"/>
      <c r="FHX89" s="1"/>
      <c r="FHY89" s="1"/>
      <c r="FHZ89" s="1"/>
      <c r="FIA89" s="1"/>
      <c r="FIB89" s="1"/>
      <c r="FIC89" s="1"/>
      <c r="FID89" s="1"/>
      <c r="FIE89" s="1"/>
      <c r="FIF89" s="1"/>
      <c r="FIG89" s="1"/>
      <c r="FIH89" s="1"/>
      <c r="FII89" s="1"/>
      <c r="FIJ89" s="1"/>
      <c r="FIK89" s="1"/>
      <c r="FIL89" s="1"/>
      <c r="FIM89" s="1"/>
      <c r="FIN89" s="1"/>
      <c r="FIO89" s="1"/>
      <c r="FIP89" s="1"/>
      <c r="FIQ89" s="1"/>
      <c r="FIR89" s="1"/>
      <c r="FIS89" s="1"/>
      <c r="FIT89" s="1"/>
      <c r="FIU89" s="1"/>
      <c r="FIV89" s="1"/>
      <c r="FIW89" s="1"/>
      <c r="FIX89" s="1"/>
      <c r="FIY89" s="1"/>
      <c r="FIZ89" s="1"/>
      <c r="FJA89" s="1"/>
      <c r="FJB89" s="1"/>
      <c r="FJC89" s="1"/>
      <c r="FJD89" s="1"/>
      <c r="FJE89" s="1"/>
      <c r="FJF89" s="1"/>
      <c r="FJG89" s="1"/>
      <c r="FJH89" s="1"/>
      <c r="FJI89" s="1"/>
      <c r="FJJ89" s="1"/>
      <c r="FJK89" s="1"/>
      <c r="FJL89" s="1"/>
      <c r="FJM89" s="1"/>
      <c r="FJN89" s="1"/>
      <c r="FJO89" s="1"/>
      <c r="FJP89" s="1"/>
      <c r="FJQ89" s="1"/>
      <c r="FJR89" s="1"/>
      <c r="FJS89" s="1"/>
      <c r="FJT89" s="1"/>
      <c r="FJU89" s="1"/>
      <c r="FJV89" s="1"/>
      <c r="FJW89" s="1"/>
      <c r="FJX89" s="1"/>
      <c r="FJY89" s="1"/>
      <c r="FJZ89" s="1"/>
      <c r="FKA89" s="1"/>
      <c r="FKB89" s="1"/>
      <c r="FKC89" s="1"/>
      <c r="FKD89" s="1"/>
      <c r="FKE89" s="1"/>
      <c r="FKF89" s="1"/>
      <c r="FKG89" s="1"/>
      <c r="FKH89" s="1"/>
      <c r="FKI89" s="1"/>
      <c r="FKJ89" s="1"/>
      <c r="FKK89" s="1"/>
      <c r="FKL89" s="1"/>
      <c r="FKM89" s="1"/>
      <c r="FKN89" s="1"/>
      <c r="FKO89" s="1"/>
      <c r="FKP89" s="1"/>
      <c r="FKQ89" s="1"/>
      <c r="FKR89" s="1"/>
      <c r="FKS89" s="1"/>
      <c r="FKT89" s="1"/>
      <c r="FKU89" s="1"/>
      <c r="FKV89" s="1"/>
      <c r="FKW89" s="1"/>
      <c r="FKX89" s="1"/>
      <c r="FKY89" s="1"/>
      <c r="FKZ89" s="1"/>
      <c r="FLA89" s="1"/>
      <c r="FLB89" s="1"/>
      <c r="FLC89" s="1"/>
      <c r="FLD89" s="1"/>
      <c r="FLE89" s="1"/>
      <c r="FLF89" s="1"/>
      <c r="FLG89" s="1"/>
      <c r="FLH89" s="1"/>
      <c r="FLI89" s="1"/>
      <c r="FLJ89" s="1"/>
      <c r="FLK89" s="1"/>
      <c r="FLL89" s="1"/>
      <c r="FLM89" s="1"/>
      <c r="FLN89" s="1"/>
      <c r="FLO89" s="1"/>
      <c r="FLP89" s="1"/>
      <c r="FLQ89" s="1"/>
      <c r="FLR89" s="1"/>
      <c r="FLS89" s="1"/>
      <c r="FLT89" s="1"/>
      <c r="FLU89" s="1"/>
      <c r="FLV89" s="1"/>
      <c r="FLW89" s="1"/>
      <c r="FLX89" s="1"/>
      <c r="FLY89" s="1"/>
      <c r="FLZ89" s="1"/>
      <c r="FMA89" s="1"/>
      <c r="FMB89" s="1"/>
      <c r="FMC89" s="1"/>
      <c r="FMD89" s="1"/>
      <c r="FME89" s="1"/>
      <c r="FMF89" s="1"/>
      <c r="FMG89" s="1"/>
      <c r="FMH89" s="1"/>
      <c r="FMI89" s="1"/>
      <c r="FMJ89" s="1"/>
      <c r="FMK89" s="1"/>
      <c r="FML89" s="1"/>
      <c r="FMM89" s="1"/>
      <c r="FMN89" s="1"/>
      <c r="FMO89" s="1"/>
      <c r="FMP89" s="1"/>
      <c r="FMQ89" s="1"/>
      <c r="FMR89" s="1"/>
      <c r="FMS89" s="1"/>
      <c r="FMT89" s="1"/>
      <c r="FMU89" s="1"/>
      <c r="FMV89" s="1"/>
      <c r="FMW89" s="1"/>
      <c r="FMX89" s="1"/>
      <c r="FMY89" s="1"/>
      <c r="FMZ89" s="1"/>
      <c r="FNA89" s="1"/>
      <c r="FNB89" s="1"/>
      <c r="FNC89" s="1"/>
      <c r="FND89" s="1"/>
      <c r="FNE89" s="1"/>
      <c r="FNF89" s="1"/>
      <c r="FNG89" s="1"/>
      <c r="FNH89" s="1"/>
      <c r="FNI89" s="1"/>
      <c r="FNJ89" s="1"/>
      <c r="FNK89" s="1"/>
      <c r="FNL89" s="1"/>
      <c r="FNM89" s="1"/>
      <c r="FNN89" s="1"/>
      <c r="FNO89" s="1"/>
      <c r="FNP89" s="1"/>
      <c r="FNQ89" s="1"/>
      <c r="FNR89" s="1"/>
      <c r="FNS89" s="1"/>
      <c r="FNT89" s="1"/>
      <c r="FNU89" s="1"/>
      <c r="FNV89" s="1"/>
      <c r="FNW89" s="1"/>
      <c r="FNX89" s="1"/>
      <c r="FNY89" s="1"/>
      <c r="FNZ89" s="1"/>
      <c r="FOA89" s="1"/>
      <c r="FOB89" s="1"/>
      <c r="FOC89" s="1"/>
      <c r="FOD89" s="1"/>
      <c r="FOE89" s="1"/>
      <c r="FOF89" s="1"/>
      <c r="FOG89" s="1"/>
      <c r="FOH89" s="1"/>
      <c r="FOI89" s="1"/>
      <c r="FOJ89" s="1"/>
      <c r="FOK89" s="1"/>
      <c r="FOL89" s="1"/>
      <c r="FOM89" s="1"/>
      <c r="FON89" s="1"/>
      <c r="FOO89" s="1"/>
      <c r="FOP89" s="1"/>
      <c r="FOQ89" s="1"/>
      <c r="FOR89" s="1"/>
      <c r="FOS89" s="1"/>
      <c r="FOT89" s="1"/>
      <c r="FOU89" s="1"/>
      <c r="FOV89" s="1"/>
      <c r="FOW89" s="1"/>
      <c r="FOX89" s="1"/>
      <c r="FOY89" s="1"/>
      <c r="FOZ89" s="1"/>
      <c r="FPA89" s="1"/>
      <c r="FPB89" s="1"/>
      <c r="FPC89" s="1"/>
      <c r="FPD89" s="1"/>
      <c r="FPE89" s="1"/>
      <c r="FPF89" s="1"/>
      <c r="FPG89" s="1"/>
      <c r="FPH89" s="1"/>
      <c r="FPI89" s="1"/>
      <c r="FPJ89" s="1"/>
      <c r="FPK89" s="1"/>
      <c r="FPL89" s="1"/>
      <c r="FPM89" s="1"/>
      <c r="FPN89" s="1"/>
      <c r="FPO89" s="1"/>
      <c r="FPP89" s="1"/>
      <c r="FPQ89" s="1"/>
      <c r="FPR89" s="1"/>
      <c r="FPS89" s="1"/>
      <c r="FPT89" s="1"/>
      <c r="FPU89" s="1"/>
      <c r="FPV89" s="1"/>
      <c r="FPW89" s="1"/>
      <c r="FPX89" s="1"/>
      <c r="FPY89" s="1"/>
      <c r="FPZ89" s="1"/>
      <c r="FQA89" s="1"/>
      <c r="FQB89" s="1"/>
      <c r="FQC89" s="1"/>
      <c r="FQD89" s="1"/>
      <c r="FQE89" s="1"/>
      <c r="FQF89" s="1"/>
      <c r="FQG89" s="1"/>
      <c r="FQH89" s="1"/>
      <c r="FQI89" s="1"/>
      <c r="FQJ89" s="1"/>
      <c r="FQK89" s="1"/>
      <c r="FQL89" s="1"/>
      <c r="FQM89" s="1"/>
      <c r="FQN89" s="1"/>
      <c r="FQO89" s="1"/>
      <c r="FQP89" s="1"/>
      <c r="FQQ89" s="1"/>
      <c r="FQR89" s="1"/>
      <c r="FQS89" s="1"/>
      <c r="FQT89" s="1"/>
      <c r="FQU89" s="1"/>
      <c r="FQV89" s="1"/>
      <c r="FQW89" s="1"/>
      <c r="FQX89" s="1"/>
      <c r="FQY89" s="1"/>
      <c r="FQZ89" s="1"/>
      <c r="FRA89" s="1"/>
      <c r="FRB89" s="1"/>
      <c r="FRC89" s="1"/>
      <c r="FRD89" s="1"/>
      <c r="FRE89" s="1"/>
      <c r="FRF89" s="1"/>
      <c r="FRG89" s="1"/>
      <c r="FRH89" s="1"/>
      <c r="FRI89" s="1"/>
      <c r="FRJ89" s="1"/>
      <c r="FRK89" s="1"/>
      <c r="FRL89" s="1"/>
      <c r="FRM89" s="1"/>
      <c r="FRN89" s="1"/>
      <c r="FRO89" s="1"/>
      <c r="FRP89" s="1"/>
      <c r="FRQ89" s="1"/>
      <c r="FRR89" s="1"/>
      <c r="FRS89" s="1"/>
      <c r="FRT89" s="1"/>
      <c r="FRU89" s="1"/>
      <c r="FRV89" s="1"/>
      <c r="FRW89" s="1"/>
      <c r="FRX89" s="1"/>
      <c r="FRY89" s="1"/>
      <c r="FRZ89" s="1"/>
      <c r="FSA89" s="1"/>
      <c r="FSB89" s="1"/>
      <c r="FSC89" s="1"/>
      <c r="FSD89" s="1"/>
      <c r="FSE89" s="1"/>
      <c r="FSF89" s="1"/>
      <c r="FSG89" s="1"/>
      <c r="FSH89" s="1"/>
      <c r="FSI89" s="1"/>
      <c r="FSJ89" s="1"/>
      <c r="FSK89" s="1"/>
      <c r="FSL89" s="1"/>
      <c r="FSM89" s="1"/>
      <c r="FSN89" s="1"/>
      <c r="FSO89" s="1"/>
      <c r="FSP89" s="1"/>
      <c r="FSQ89" s="1"/>
      <c r="FSR89" s="1"/>
      <c r="FSS89" s="1"/>
      <c r="FST89" s="1"/>
      <c r="FSU89" s="1"/>
      <c r="FSV89" s="1"/>
      <c r="FSW89" s="1"/>
      <c r="FSX89" s="1"/>
      <c r="FSY89" s="1"/>
      <c r="FSZ89" s="1"/>
      <c r="FTA89" s="1"/>
      <c r="FTB89" s="1"/>
      <c r="FTC89" s="1"/>
      <c r="FTD89" s="1"/>
      <c r="FTE89" s="1"/>
      <c r="FTF89" s="1"/>
      <c r="FTG89" s="1"/>
      <c r="FTH89" s="1"/>
      <c r="FTI89" s="1"/>
      <c r="FTJ89" s="1"/>
      <c r="FTK89" s="1"/>
      <c r="FTL89" s="1"/>
      <c r="FTM89" s="1"/>
      <c r="FTN89" s="1"/>
      <c r="FTO89" s="1"/>
      <c r="FTP89" s="1"/>
      <c r="FTQ89" s="1"/>
      <c r="FTR89" s="1"/>
      <c r="FTS89" s="1"/>
      <c r="FTT89" s="1"/>
      <c r="FTU89" s="1"/>
      <c r="FTV89" s="1"/>
      <c r="FTW89" s="1"/>
      <c r="FTX89" s="1"/>
      <c r="FTY89" s="1"/>
      <c r="FTZ89" s="1"/>
      <c r="FUA89" s="1"/>
      <c r="FUB89" s="1"/>
      <c r="FUC89" s="1"/>
      <c r="FUD89" s="1"/>
      <c r="FUE89" s="1"/>
      <c r="FUF89" s="1"/>
      <c r="FUG89" s="1"/>
      <c r="FUH89" s="1"/>
      <c r="FUI89" s="1"/>
      <c r="FUJ89" s="1"/>
      <c r="FUK89" s="1"/>
      <c r="FUL89" s="1"/>
      <c r="FUM89" s="1"/>
      <c r="FUN89" s="1"/>
      <c r="FUO89" s="1"/>
      <c r="FUP89" s="1"/>
      <c r="FUQ89" s="1"/>
      <c r="FUR89" s="1"/>
      <c r="FUS89" s="1"/>
      <c r="FUT89" s="1"/>
      <c r="FUU89" s="1"/>
      <c r="FUV89" s="1"/>
      <c r="FUW89" s="1"/>
      <c r="FUX89" s="1"/>
      <c r="FUY89" s="1"/>
      <c r="FUZ89" s="1"/>
      <c r="FVA89" s="1"/>
      <c r="FVB89" s="1"/>
      <c r="FVC89" s="1"/>
      <c r="FVD89" s="1"/>
      <c r="FVE89" s="1"/>
      <c r="FVF89" s="1"/>
      <c r="FVG89" s="1"/>
      <c r="FVH89" s="1"/>
      <c r="FVI89" s="1"/>
      <c r="FVJ89" s="1"/>
      <c r="FVK89" s="1"/>
      <c r="FVL89" s="1"/>
      <c r="FVM89" s="1"/>
      <c r="FVN89" s="1"/>
      <c r="FVO89" s="1"/>
      <c r="FVP89" s="1"/>
      <c r="FVQ89" s="1"/>
      <c r="FVR89" s="1"/>
      <c r="FVS89" s="1"/>
      <c r="FVT89" s="1"/>
      <c r="FVU89" s="1"/>
      <c r="FVV89" s="1"/>
      <c r="FVW89" s="1"/>
      <c r="FVX89" s="1"/>
      <c r="FVY89" s="1"/>
      <c r="FVZ89" s="1"/>
      <c r="FWA89" s="1"/>
      <c r="FWB89" s="1"/>
      <c r="FWC89" s="1"/>
      <c r="FWD89" s="1"/>
      <c r="FWE89" s="1"/>
      <c r="FWF89" s="1"/>
      <c r="FWG89" s="1"/>
      <c r="FWH89" s="1"/>
      <c r="FWI89" s="1"/>
      <c r="FWJ89" s="1"/>
      <c r="FWK89" s="1"/>
      <c r="FWL89" s="1"/>
      <c r="FWM89" s="1"/>
      <c r="FWN89" s="1"/>
      <c r="FWO89" s="1"/>
      <c r="FWP89" s="1"/>
      <c r="FWQ89" s="1"/>
      <c r="FWR89" s="1"/>
      <c r="FWS89" s="1"/>
      <c r="FWT89" s="1"/>
      <c r="FWU89" s="1"/>
      <c r="FWV89" s="1"/>
      <c r="FWW89" s="1"/>
      <c r="FWX89" s="1"/>
      <c r="FWY89" s="1"/>
      <c r="FWZ89" s="1"/>
      <c r="FXA89" s="1"/>
      <c r="FXB89" s="1"/>
      <c r="FXC89" s="1"/>
      <c r="FXD89" s="1"/>
      <c r="FXE89" s="1"/>
      <c r="FXF89" s="1"/>
      <c r="FXG89" s="1"/>
      <c r="FXH89" s="1"/>
      <c r="FXI89" s="1"/>
      <c r="FXJ89" s="1"/>
      <c r="FXK89" s="1"/>
      <c r="FXL89" s="1"/>
      <c r="FXM89" s="1"/>
      <c r="FXN89" s="1"/>
      <c r="FXO89" s="1"/>
      <c r="FXP89" s="1"/>
      <c r="FXQ89" s="1"/>
      <c r="FXR89" s="1"/>
      <c r="FXS89" s="1"/>
      <c r="FXT89" s="1"/>
      <c r="FXU89" s="1"/>
      <c r="FXV89" s="1"/>
      <c r="FXW89" s="1"/>
      <c r="FXX89" s="1"/>
      <c r="FXY89" s="1"/>
      <c r="FXZ89" s="1"/>
      <c r="FYA89" s="1"/>
      <c r="FYB89" s="1"/>
      <c r="FYC89" s="1"/>
      <c r="FYD89" s="1"/>
      <c r="FYE89" s="1"/>
      <c r="FYF89" s="1"/>
      <c r="FYG89" s="1"/>
      <c r="FYH89" s="1"/>
      <c r="FYI89" s="1"/>
      <c r="FYJ89" s="1"/>
      <c r="FYK89" s="1"/>
      <c r="FYL89" s="1"/>
      <c r="FYM89" s="1"/>
      <c r="FYN89" s="1"/>
      <c r="FYO89" s="1"/>
      <c r="FYP89" s="1"/>
      <c r="FYQ89" s="1"/>
      <c r="FYR89" s="1"/>
      <c r="FYS89" s="1"/>
      <c r="FYT89" s="1"/>
      <c r="FYU89" s="1"/>
      <c r="FYV89" s="1"/>
      <c r="FYW89" s="1"/>
      <c r="FYX89" s="1"/>
      <c r="FYY89" s="1"/>
      <c r="FYZ89" s="1"/>
      <c r="FZA89" s="1"/>
      <c r="FZB89" s="1"/>
      <c r="FZC89" s="1"/>
      <c r="FZD89" s="1"/>
      <c r="FZE89" s="1"/>
      <c r="FZF89" s="1"/>
      <c r="FZG89" s="1"/>
      <c r="FZH89" s="1"/>
      <c r="FZI89" s="1"/>
      <c r="FZJ89" s="1"/>
      <c r="FZK89" s="1"/>
      <c r="FZL89" s="1"/>
      <c r="FZM89" s="1"/>
      <c r="FZN89" s="1"/>
      <c r="FZO89" s="1"/>
      <c r="FZP89" s="1"/>
      <c r="FZQ89" s="1"/>
      <c r="FZR89" s="1"/>
      <c r="FZS89" s="1"/>
      <c r="FZT89" s="1"/>
      <c r="FZU89" s="1"/>
      <c r="FZV89" s="1"/>
      <c r="FZW89" s="1"/>
      <c r="FZX89" s="1"/>
      <c r="FZY89" s="1"/>
      <c r="FZZ89" s="1"/>
      <c r="GAA89" s="1"/>
      <c r="GAB89" s="1"/>
      <c r="GAC89" s="1"/>
      <c r="GAD89" s="1"/>
      <c r="GAE89" s="1"/>
      <c r="GAF89" s="1"/>
      <c r="GAG89" s="1"/>
      <c r="GAH89" s="1"/>
      <c r="GAI89" s="1"/>
      <c r="GAJ89" s="1"/>
      <c r="GAK89" s="1"/>
      <c r="GAL89" s="1"/>
      <c r="GAM89" s="1"/>
      <c r="GAN89" s="1"/>
      <c r="GAO89" s="1"/>
      <c r="GAP89" s="1"/>
      <c r="GAQ89" s="1"/>
      <c r="GAR89" s="1"/>
      <c r="GAS89" s="1"/>
      <c r="GAT89" s="1"/>
      <c r="GAU89" s="1"/>
      <c r="GAV89" s="1"/>
      <c r="GAW89" s="1"/>
      <c r="GAX89" s="1"/>
      <c r="GAY89" s="1"/>
      <c r="GAZ89" s="1"/>
      <c r="GBA89" s="1"/>
      <c r="GBB89" s="1"/>
      <c r="GBC89" s="1"/>
      <c r="GBD89" s="1"/>
      <c r="GBE89" s="1"/>
      <c r="GBF89" s="1"/>
      <c r="GBG89" s="1"/>
      <c r="GBH89" s="1"/>
      <c r="GBI89" s="1"/>
      <c r="GBJ89" s="1"/>
      <c r="GBK89" s="1"/>
      <c r="GBL89" s="1"/>
      <c r="GBM89" s="1"/>
      <c r="GBN89" s="1"/>
      <c r="GBO89" s="1"/>
      <c r="GBP89" s="1"/>
      <c r="GBQ89" s="1"/>
      <c r="GBR89" s="1"/>
      <c r="GBS89" s="1"/>
      <c r="GBT89" s="1"/>
      <c r="GBU89" s="1"/>
      <c r="GBV89" s="1"/>
      <c r="GBW89" s="1"/>
      <c r="GBX89" s="1"/>
      <c r="GBY89" s="1"/>
      <c r="GBZ89" s="1"/>
      <c r="GCA89" s="1"/>
      <c r="GCB89" s="1"/>
      <c r="GCC89" s="1"/>
      <c r="GCD89" s="1"/>
      <c r="GCE89" s="1"/>
      <c r="GCF89" s="1"/>
      <c r="GCG89" s="1"/>
      <c r="GCH89" s="1"/>
      <c r="GCI89" s="1"/>
      <c r="GCJ89" s="1"/>
      <c r="GCK89" s="1"/>
      <c r="GCL89" s="1"/>
      <c r="GCM89" s="1"/>
      <c r="GCN89" s="1"/>
      <c r="GCO89" s="1"/>
      <c r="GCP89" s="1"/>
      <c r="GCQ89" s="1"/>
      <c r="GCR89" s="1"/>
      <c r="GCS89" s="1"/>
      <c r="GCT89" s="1"/>
      <c r="GCU89" s="1"/>
      <c r="GCV89" s="1"/>
      <c r="GCW89" s="1"/>
      <c r="GCX89" s="1"/>
      <c r="GCY89" s="1"/>
      <c r="GCZ89" s="1"/>
      <c r="GDA89" s="1"/>
      <c r="GDB89" s="1"/>
      <c r="GDC89" s="1"/>
      <c r="GDD89" s="1"/>
      <c r="GDE89" s="1"/>
      <c r="GDF89" s="1"/>
      <c r="GDG89" s="1"/>
      <c r="GDH89" s="1"/>
      <c r="GDI89" s="1"/>
      <c r="GDJ89" s="1"/>
      <c r="GDK89" s="1"/>
      <c r="GDL89" s="1"/>
      <c r="GDM89" s="1"/>
      <c r="GDN89" s="1"/>
      <c r="GDO89" s="1"/>
      <c r="GDP89" s="1"/>
      <c r="GDQ89" s="1"/>
      <c r="GDR89" s="1"/>
      <c r="GDS89" s="1"/>
      <c r="GDT89" s="1"/>
      <c r="GDU89" s="1"/>
      <c r="GDV89" s="1"/>
      <c r="GDW89" s="1"/>
      <c r="GDX89" s="1"/>
      <c r="GDY89" s="1"/>
      <c r="GDZ89" s="1"/>
      <c r="GEA89" s="1"/>
      <c r="GEB89" s="1"/>
      <c r="GEC89" s="1"/>
      <c r="GED89" s="1"/>
      <c r="GEE89" s="1"/>
      <c r="GEF89" s="1"/>
      <c r="GEG89" s="1"/>
      <c r="GEH89" s="1"/>
      <c r="GEI89" s="1"/>
      <c r="GEJ89" s="1"/>
      <c r="GEK89" s="1"/>
      <c r="GEL89" s="1"/>
      <c r="GEM89" s="1"/>
      <c r="GEN89" s="1"/>
      <c r="GEO89" s="1"/>
      <c r="GEP89" s="1"/>
      <c r="GEQ89" s="1"/>
      <c r="GER89" s="1"/>
      <c r="GES89" s="1"/>
      <c r="GET89" s="1"/>
      <c r="GEU89" s="1"/>
      <c r="GEV89" s="1"/>
      <c r="GEW89" s="1"/>
      <c r="GEX89" s="1"/>
      <c r="GEY89" s="1"/>
      <c r="GEZ89" s="1"/>
      <c r="GFA89" s="1"/>
      <c r="GFB89" s="1"/>
      <c r="GFC89" s="1"/>
      <c r="GFD89" s="1"/>
      <c r="GFE89" s="1"/>
      <c r="GFF89" s="1"/>
      <c r="GFG89" s="1"/>
      <c r="GFH89" s="1"/>
      <c r="GFI89" s="1"/>
      <c r="GFJ89" s="1"/>
      <c r="GFK89" s="1"/>
      <c r="GFL89" s="1"/>
      <c r="GFM89" s="1"/>
      <c r="GFN89" s="1"/>
      <c r="GFO89" s="1"/>
      <c r="GFP89" s="1"/>
      <c r="GFQ89" s="1"/>
      <c r="GFR89" s="1"/>
      <c r="GFS89" s="1"/>
      <c r="GFT89" s="1"/>
      <c r="GFU89" s="1"/>
      <c r="GFV89" s="1"/>
      <c r="GFW89" s="1"/>
      <c r="GFX89" s="1"/>
      <c r="GFY89" s="1"/>
      <c r="GFZ89" s="1"/>
      <c r="GGA89" s="1"/>
      <c r="GGB89" s="1"/>
      <c r="GGC89" s="1"/>
      <c r="GGD89" s="1"/>
      <c r="GGE89" s="1"/>
      <c r="GGF89" s="1"/>
      <c r="GGG89" s="1"/>
      <c r="GGH89" s="1"/>
      <c r="GGI89" s="1"/>
      <c r="GGJ89" s="1"/>
      <c r="GGK89" s="1"/>
      <c r="GGL89" s="1"/>
      <c r="GGM89" s="1"/>
      <c r="GGN89" s="1"/>
      <c r="GGO89" s="1"/>
      <c r="GGP89" s="1"/>
      <c r="GGQ89" s="1"/>
      <c r="GGR89" s="1"/>
      <c r="GGS89" s="1"/>
      <c r="GGT89" s="1"/>
      <c r="GGU89" s="1"/>
      <c r="GGV89" s="1"/>
      <c r="GGW89" s="1"/>
      <c r="GGX89" s="1"/>
      <c r="GGY89" s="1"/>
      <c r="GGZ89" s="1"/>
      <c r="GHA89" s="1"/>
      <c r="GHB89" s="1"/>
      <c r="GHC89" s="1"/>
      <c r="GHD89" s="1"/>
      <c r="GHE89" s="1"/>
      <c r="GHF89" s="1"/>
      <c r="GHG89" s="1"/>
      <c r="GHH89" s="1"/>
      <c r="GHI89" s="1"/>
      <c r="GHJ89" s="1"/>
      <c r="GHK89" s="1"/>
      <c r="GHL89" s="1"/>
      <c r="GHM89" s="1"/>
      <c r="GHN89" s="1"/>
      <c r="GHO89" s="1"/>
      <c r="GHP89" s="1"/>
      <c r="GHQ89" s="1"/>
      <c r="GHR89" s="1"/>
      <c r="GHS89" s="1"/>
      <c r="GHT89" s="1"/>
      <c r="GHU89" s="1"/>
      <c r="GHV89" s="1"/>
      <c r="GHW89" s="1"/>
      <c r="GHX89" s="1"/>
      <c r="GHY89" s="1"/>
      <c r="GHZ89" s="1"/>
      <c r="GIA89" s="1"/>
      <c r="GIB89" s="1"/>
      <c r="GIC89" s="1"/>
      <c r="GID89" s="1"/>
      <c r="GIE89" s="1"/>
      <c r="GIF89" s="1"/>
      <c r="GIG89" s="1"/>
      <c r="GIH89" s="1"/>
      <c r="GII89" s="1"/>
      <c r="GIJ89" s="1"/>
      <c r="GIK89" s="1"/>
      <c r="GIL89" s="1"/>
      <c r="GIM89" s="1"/>
      <c r="GIN89" s="1"/>
      <c r="GIO89" s="1"/>
      <c r="GIP89" s="1"/>
      <c r="GIQ89" s="1"/>
      <c r="GIR89" s="1"/>
      <c r="GIS89" s="1"/>
      <c r="GIT89" s="1"/>
      <c r="GIU89" s="1"/>
      <c r="GIV89" s="1"/>
      <c r="GIW89" s="1"/>
      <c r="GIX89" s="1"/>
      <c r="GIY89" s="1"/>
      <c r="GIZ89" s="1"/>
      <c r="GJA89" s="1"/>
      <c r="GJB89" s="1"/>
      <c r="GJC89" s="1"/>
      <c r="GJD89" s="1"/>
      <c r="GJE89" s="1"/>
      <c r="GJF89" s="1"/>
      <c r="GJG89" s="1"/>
      <c r="GJH89" s="1"/>
      <c r="GJI89" s="1"/>
      <c r="GJJ89" s="1"/>
      <c r="GJK89" s="1"/>
      <c r="GJL89" s="1"/>
      <c r="GJM89" s="1"/>
      <c r="GJN89" s="1"/>
      <c r="GJO89" s="1"/>
      <c r="GJP89" s="1"/>
      <c r="GJQ89" s="1"/>
      <c r="GJR89" s="1"/>
      <c r="GJS89" s="1"/>
      <c r="GJT89" s="1"/>
      <c r="GJU89" s="1"/>
      <c r="GJV89" s="1"/>
      <c r="GJW89" s="1"/>
      <c r="GJX89" s="1"/>
      <c r="GJY89" s="1"/>
      <c r="GJZ89" s="1"/>
      <c r="GKA89" s="1"/>
      <c r="GKB89" s="1"/>
      <c r="GKC89" s="1"/>
      <c r="GKD89" s="1"/>
      <c r="GKE89" s="1"/>
      <c r="GKF89" s="1"/>
      <c r="GKG89" s="1"/>
      <c r="GKH89" s="1"/>
      <c r="GKI89" s="1"/>
      <c r="GKJ89" s="1"/>
      <c r="GKK89" s="1"/>
      <c r="GKL89" s="1"/>
      <c r="GKM89" s="1"/>
      <c r="GKN89" s="1"/>
      <c r="GKO89" s="1"/>
      <c r="GKP89" s="1"/>
      <c r="GKQ89" s="1"/>
      <c r="GKR89" s="1"/>
      <c r="GKS89" s="1"/>
      <c r="GKT89" s="1"/>
      <c r="GKU89" s="1"/>
      <c r="GKV89" s="1"/>
      <c r="GKW89" s="1"/>
      <c r="GKX89" s="1"/>
      <c r="GKY89" s="1"/>
      <c r="GKZ89" s="1"/>
      <c r="GLA89" s="1"/>
      <c r="GLB89" s="1"/>
      <c r="GLC89" s="1"/>
      <c r="GLD89" s="1"/>
      <c r="GLE89" s="1"/>
      <c r="GLF89" s="1"/>
      <c r="GLG89" s="1"/>
      <c r="GLH89" s="1"/>
      <c r="GLI89" s="1"/>
      <c r="GLJ89" s="1"/>
      <c r="GLK89" s="1"/>
      <c r="GLL89" s="1"/>
      <c r="GLM89" s="1"/>
      <c r="GLN89" s="1"/>
      <c r="GLO89" s="1"/>
      <c r="GLP89" s="1"/>
      <c r="GLQ89" s="1"/>
      <c r="GLR89" s="1"/>
      <c r="GLS89" s="1"/>
      <c r="GLT89" s="1"/>
      <c r="GLU89" s="1"/>
      <c r="GLV89" s="1"/>
      <c r="GLW89" s="1"/>
      <c r="GLX89" s="1"/>
      <c r="GLY89" s="1"/>
      <c r="GLZ89" s="1"/>
      <c r="GMA89" s="1"/>
      <c r="GMB89" s="1"/>
      <c r="GMC89" s="1"/>
      <c r="GMD89" s="1"/>
      <c r="GME89" s="1"/>
      <c r="GMF89" s="1"/>
      <c r="GMG89" s="1"/>
      <c r="GMH89" s="1"/>
      <c r="GMI89" s="1"/>
      <c r="GMJ89" s="1"/>
      <c r="GMK89" s="1"/>
      <c r="GML89" s="1"/>
      <c r="GMM89" s="1"/>
      <c r="GMN89" s="1"/>
      <c r="GMO89" s="1"/>
      <c r="GMP89" s="1"/>
      <c r="GMQ89" s="1"/>
      <c r="GMR89" s="1"/>
      <c r="GMS89" s="1"/>
      <c r="GMT89" s="1"/>
      <c r="GMU89" s="1"/>
      <c r="GMV89" s="1"/>
      <c r="GMW89" s="1"/>
      <c r="GMX89" s="1"/>
      <c r="GMY89" s="1"/>
      <c r="GMZ89" s="1"/>
      <c r="GNA89" s="1"/>
      <c r="GNB89" s="1"/>
      <c r="GNC89" s="1"/>
      <c r="GND89" s="1"/>
      <c r="GNE89" s="1"/>
      <c r="GNF89" s="1"/>
      <c r="GNG89" s="1"/>
      <c r="GNH89" s="1"/>
      <c r="GNI89" s="1"/>
      <c r="GNJ89" s="1"/>
      <c r="GNK89" s="1"/>
      <c r="GNL89" s="1"/>
      <c r="GNM89" s="1"/>
      <c r="GNN89" s="1"/>
      <c r="GNO89" s="1"/>
      <c r="GNP89" s="1"/>
      <c r="GNQ89" s="1"/>
      <c r="GNR89" s="1"/>
      <c r="GNS89" s="1"/>
      <c r="GNT89" s="1"/>
      <c r="GNU89" s="1"/>
      <c r="GNV89" s="1"/>
      <c r="GNW89" s="1"/>
      <c r="GNX89" s="1"/>
      <c r="GNY89" s="1"/>
      <c r="GNZ89" s="1"/>
      <c r="GOA89" s="1"/>
      <c r="GOB89" s="1"/>
      <c r="GOC89" s="1"/>
      <c r="GOD89" s="1"/>
      <c r="GOE89" s="1"/>
      <c r="GOF89" s="1"/>
      <c r="GOG89" s="1"/>
      <c r="GOH89" s="1"/>
      <c r="GOI89" s="1"/>
      <c r="GOJ89" s="1"/>
      <c r="GOK89" s="1"/>
      <c r="GOL89" s="1"/>
      <c r="GOM89" s="1"/>
      <c r="GON89" s="1"/>
      <c r="GOO89" s="1"/>
      <c r="GOP89" s="1"/>
      <c r="GOQ89" s="1"/>
      <c r="GOR89" s="1"/>
      <c r="GOS89" s="1"/>
      <c r="GOT89" s="1"/>
      <c r="GOU89" s="1"/>
      <c r="GOV89" s="1"/>
      <c r="GOW89" s="1"/>
      <c r="GOX89" s="1"/>
      <c r="GOY89" s="1"/>
      <c r="GOZ89" s="1"/>
      <c r="GPA89" s="1"/>
      <c r="GPB89" s="1"/>
      <c r="GPC89" s="1"/>
      <c r="GPD89" s="1"/>
      <c r="GPE89" s="1"/>
      <c r="GPF89" s="1"/>
      <c r="GPG89" s="1"/>
      <c r="GPH89" s="1"/>
      <c r="GPI89" s="1"/>
      <c r="GPJ89" s="1"/>
      <c r="GPK89" s="1"/>
      <c r="GPL89" s="1"/>
      <c r="GPM89" s="1"/>
      <c r="GPN89" s="1"/>
      <c r="GPO89" s="1"/>
      <c r="GPP89" s="1"/>
      <c r="GPQ89" s="1"/>
      <c r="GPR89" s="1"/>
      <c r="GPS89" s="1"/>
      <c r="GPT89" s="1"/>
      <c r="GPU89" s="1"/>
      <c r="GPV89" s="1"/>
      <c r="GPW89" s="1"/>
      <c r="GPX89" s="1"/>
      <c r="GPY89" s="1"/>
      <c r="GPZ89" s="1"/>
      <c r="GQA89" s="1"/>
      <c r="GQB89" s="1"/>
      <c r="GQC89" s="1"/>
      <c r="GQD89" s="1"/>
      <c r="GQE89" s="1"/>
      <c r="GQF89" s="1"/>
      <c r="GQG89" s="1"/>
      <c r="GQH89" s="1"/>
      <c r="GQI89" s="1"/>
      <c r="GQJ89" s="1"/>
      <c r="GQK89" s="1"/>
      <c r="GQL89" s="1"/>
      <c r="GQM89" s="1"/>
      <c r="GQN89" s="1"/>
      <c r="GQO89" s="1"/>
      <c r="GQP89" s="1"/>
      <c r="GQQ89" s="1"/>
      <c r="GQR89" s="1"/>
      <c r="GQS89" s="1"/>
      <c r="GQT89" s="1"/>
      <c r="GQU89" s="1"/>
      <c r="GQV89" s="1"/>
      <c r="GQW89" s="1"/>
      <c r="GQX89" s="1"/>
      <c r="GQY89" s="1"/>
      <c r="GQZ89" s="1"/>
      <c r="GRA89" s="1"/>
      <c r="GRB89" s="1"/>
      <c r="GRC89" s="1"/>
      <c r="GRD89" s="1"/>
      <c r="GRE89" s="1"/>
      <c r="GRF89" s="1"/>
      <c r="GRG89" s="1"/>
      <c r="GRH89" s="1"/>
      <c r="GRI89" s="1"/>
      <c r="GRJ89" s="1"/>
      <c r="GRK89" s="1"/>
      <c r="GRL89" s="1"/>
      <c r="GRM89" s="1"/>
      <c r="GRN89" s="1"/>
      <c r="GRO89" s="1"/>
      <c r="GRP89" s="1"/>
      <c r="GRQ89" s="1"/>
      <c r="GRR89" s="1"/>
      <c r="GRS89" s="1"/>
      <c r="GRT89" s="1"/>
      <c r="GRU89" s="1"/>
      <c r="GRV89" s="1"/>
      <c r="GRW89" s="1"/>
      <c r="GRX89" s="1"/>
      <c r="GRY89" s="1"/>
      <c r="GRZ89" s="1"/>
      <c r="GSA89" s="1"/>
      <c r="GSB89" s="1"/>
      <c r="GSC89" s="1"/>
      <c r="GSD89" s="1"/>
      <c r="GSE89" s="1"/>
      <c r="GSF89" s="1"/>
      <c r="GSG89" s="1"/>
      <c r="GSH89" s="1"/>
      <c r="GSI89" s="1"/>
      <c r="GSJ89" s="1"/>
      <c r="GSK89" s="1"/>
      <c r="GSL89" s="1"/>
      <c r="GSM89" s="1"/>
      <c r="GSN89" s="1"/>
      <c r="GSO89" s="1"/>
      <c r="GSP89" s="1"/>
      <c r="GSQ89" s="1"/>
      <c r="GSR89" s="1"/>
      <c r="GSS89" s="1"/>
      <c r="GST89" s="1"/>
      <c r="GSU89" s="1"/>
      <c r="GSV89" s="1"/>
      <c r="GSW89" s="1"/>
      <c r="GSX89" s="1"/>
      <c r="GSY89" s="1"/>
      <c r="GSZ89" s="1"/>
      <c r="GTA89" s="1"/>
      <c r="GTB89" s="1"/>
      <c r="GTC89" s="1"/>
      <c r="GTD89" s="1"/>
      <c r="GTE89" s="1"/>
      <c r="GTF89" s="1"/>
      <c r="GTG89" s="1"/>
      <c r="GTH89" s="1"/>
      <c r="GTI89" s="1"/>
      <c r="GTJ89" s="1"/>
      <c r="GTK89" s="1"/>
      <c r="GTL89" s="1"/>
      <c r="GTM89" s="1"/>
      <c r="GTN89" s="1"/>
      <c r="GTO89" s="1"/>
      <c r="GTP89" s="1"/>
      <c r="GTQ89" s="1"/>
      <c r="GTR89" s="1"/>
      <c r="GTS89" s="1"/>
      <c r="GTT89" s="1"/>
      <c r="GTU89" s="1"/>
      <c r="GTV89" s="1"/>
      <c r="GTW89" s="1"/>
      <c r="GTX89" s="1"/>
      <c r="GTY89" s="1"/>
      <c r="GTZ89" s="1"/>
      <c r="GUA89" s="1"/>
      <c r="GUB89" s="1"/>
      <c r="GUC89" s="1"/>
      <c r="GUD89" s="1"/>
      <c r="GUE89" s="1"/>
      <c r="GUF89" s="1"/>
      <c r="GUG89" s="1"/>
      <c r="GUH89" s="1"/>
      <c r="GUI89" s="1"/>
      <c r="GUJ89" s="1"/>
      <c r="GUK89" s="1"/>
      <c r="GUL89" s="1"/>
      <c r="GUM89" s="1"/>
      <c r="GUN89" s="1"/>
      <c r="GUO89" s="1"/>
      <c r="GUP89" s="1"/>
      <c r="GUQ89" s="1"/>
      <c r="GUR89" s="1"/>
      <c r="GUS89" s="1"/>
      <c r="GUT89" s="1"/>
      <c r="GUU89" s="1"/>
      <c r="GUV89" s="1"/>
      <c r="GUW89" s="1"/>
      <c r="GUX89" s="1"/>
      <c r="GUY89" s="1"/>
      <c r="GUZ89" s="1"/>
      <c r="GVA89" s="1"/>
      <c r="GVB89" s="1"/>
      <c r="GVC89" s="1"/>
      <c r="GVD89" s="1"/>
      <c r="GVE89" s="1"/>
      <c r="GVF89" s="1"/>
      <c r="GVG89" s="1"/>
      <c r="GVH89" s="1"/>
      <c r="GVI89" s="1"/>
      <c r="GVJ89" s="1"/>
      <c r="GVK89" s="1"/>
      <c r="GVL89" s="1"/>
      <c r="GVM89" s="1"/>
      <c r="GVN89" s="1"/>
      <c r="GVO89" s="1"/>
      <c r="GVP89" s="1"/>
      <c r="GVQ89" s="1"/>
      <c r="GVR89" s="1"/>
      <c r="GVS89" s="1"/>
      <c r="GVT89" s="1"/>
      <c r="GVU89" s="1"/>
      <c r="GVV89" s="1"/>
      <c r="GVW89" s="1"/>
      <c r="GVX89" s="1"/>
      <c r="GVY89" s="1"/>
      <c r="GVZ89" s="1"/>
      <c r="GWA89" s="1"/>
      <c r="GWB89" s="1"/>
      <c r="GWC89" s="1"/>
      <c r="GWD89" s="1"/>
      <c r="GWE89" s="1"/>
      <c r="GWF89" s="1"/>
      <c r="GWG89" s="1"/>
      <c r="GWH89" s="1"/>
      <c r="GWI89" s="1"/>
      <c r="GWJ89" s="1"/>
      <c r="GWK89" s="1"/>
      <c r="GWL89" s="1"/>
      <c r="GWM89" s="1"/>
      <c r="GWN89" s="1"/>
      <c r="GWO89" s="1"/>
      <c r="GWP89" s="1"/>
      <c r="GWQ89" s="1"/>
      <c r="GWR89" s="1"/>
      <c r="GWS89" s="1"/>
      <c r="GWT89" s="1"/>
      <c r="GWU89" s="1"/>
      <c r="GWV89" s="1"/>
      <c r="GWW89" s="1"/>
      <c r="GWX89" s="1"/>
      <c r="GWY89" s="1"/>
      <c r="GWZ89" s="1"/>
      <c r="GXA89" s="1"/>
      <c r="GXB89" s="1"/>
      <c r="GXC89" s="1"/>
      <c r="GXD89" s="1"/>
      <c r="GXE89" s="1"/>
      <c r="GXF89" s="1"/>
      <c r="GXG89" s="1"/>
      <c r="GXH89" s="1"/>
      <c r="GXI89" s="1"/>
      <c r="GXJ89" s="1"/>
      <c r="GXK89" s="1"/>
      <c r="GXL89" s="1"/>
      <c r="GXM89" s="1"/>
      <c r="GXN89" s="1"/>
      <c r="GXO89" s="1"/>
      <c r="GXP89" s="1"/>
      <c r="GXQ89" s="1"/>
      <c r="GXR89" s="1"/>
      <c r="GXS89" s="1"/>
      <c r="GXT89" s="1"/>
      <c r="GXU89" s="1"/>
      <c r="GXV89" s="1"/>
      <c r="GXW89" s="1"/>
      <c r="GXX89" s="1"/>
      <c r="GXY89" s="1"/>
      <c r="GXZ89" s="1"/>
      <c r="GYA89" s="1"/>
      <c r="GYB89" s="1"/>
      <c r="GYC89" s="1"/>
      <c r="GYD89" s="1"/>
      <c r="GYE89" s="1"/>
      <c r="GYF89" s="1"/>
      <c r="GYG89" s="1"/>
      <c r="GYH89" s="1"/>
      <c r="GYI89" s="1"/>
      <c r="GYJ89" s="1"/>
      <c r="GYK89" s="1"/>
      <c r="GYL89" s="1"/>
      <c r="GYM89" s="1"/>
      <c r="GYN89" s="1"/>
      <c r="GYO89" s="1"/>
      <c r="GYP89" s="1"/>
      <c r="GYQ89" s="1"/>
      <c r="GYR89" s="1"/>
      <c r="GYS89" s="1"/>
      <c r="GYT89" s="1"/>
      <c r="GYU89" s="1"/>
      <c r="GYV89" s="1"/>
      <c r="GYW89" s="1"/>
      <c r="GYX89" s="1"/>
      <c r="GYY89" s="1"/>
      <c r="GYZ89" s="1"/>
      <c r="GZA89" s="1"/>
      <c r="GZB89" s="1"/>
      <c r="GZC89" s="1"/>
      <c r="GZD89" s="1"/>
      <c r="GZE89" s="1"/>
      <c r="GZF89" s="1"/>
      <c r="GZG89" s="1"/>
      <c r="GZH89" s="1"/>
      <c r="GZI89" s="1"/>
      <c r="GZJ89" s="1"/>
      <c r="GZK89" s="1"/>
      <c r="GZL89" s="1"/>
      <c r="GZM89" s="1"/>
      <c r="GZN89" s="1"/>
      <c r="GZO89" s="1"/>
      <c r="GZP89" s="1"/>
      <c r="GZQ89" s="1"/>
      <c r="GZR89" s="1"/>
      <c r="GZS89" s="1"/>
      <c r="GZT89" s="1"/>
      <c r="GZU89" s="1"/>
      <c r="GZV89" s="1"/>
      <c r="GZW89" s="1"/>
      <c r="GZX89" s="1"/>
      <c r="GZY89" s="1"/>
      <c r="GZZ89" s="1"/>
      <c r="HAA89" s="1"/>
      <c r="HAB89" s="1"/>
      <c r="HAC89" s="1"/>
      <c r="HAD89" s="1"/>
      <c r="HAE89" s="1"/>
      <c r="HAF89" s="1"/>
      <c r="HAG89" s="1"/>
      <c r="HAH89" s="1"/>
      <c r="HAI89" s="1"/>
      <c r="HAJ89" s="1"/>
      <c r="HAK89" s="1"/>
      <c r="HAL89" s="1"/>
      <c r="HAM89" s="1"/>
      <c r="HAN89" s="1"/>
      <c r="HAO89" s="1"/>
      <c r="HAP89" s="1"/>
      <c r="HAQ89" s="1"/>
      <c r="HAR89" s="1"/>
      <c r="HAS89" s="1"/>
      <c r="HAT89" s="1"/>
      <c r="HAU89" s="1"/>
      <c r="HAV89" s="1"/>
      <c r="HAW89" s="1"/>
      <c r="HAX89" s="1"/>
      <c r="HAY89" s="1"/>
      <c r="HAZ89" s="1"/>
      <c r="HBA89" s="1"/>
      <c r="HBB89" s="1"/>
      <c r="HBC89" s="1"/>
      <c r="HBD89" s="1"/>
      <c r="HBE89" s="1"/>
      <c r="HBF89" s="1"/>
      <c r="HBG89" s="1"/>
      <c r="HBH89" s="1"/>
      <c r="HBI89" s="1"/>
      <c r="HBJ89" s="1"/>
      <c r="HBK89" s="1"/>
      <c r="HBL89" s="1"/>
      <c r="HBM89" s="1"/>
      <c r="HBN89" s="1"/>
      <c r="HBO89" s="1"/>
      <c r="HBP89" s="1"/>
      <c r="HBQ89" s="1"/>
      <c r="HBR89" s="1"/>
      <c r="HBS89" s="1"/>
      <c r="HBT89" s="1"/>
      <c r="HBU89" s="1"/>
      <c r="HBV89" s="1"/>
      <c r="HBW89" s="1"/>
      <c r="HBX89" s="1"/>
      <c r="HBY89" s="1"/>
      <c r="HBZ89" s="1"/>
      <c r="HCA89" s="1"/>
      <c r="HCB89" s="1"/>
      <c r="HCC89" s="1"/>
      <c r="HCD89" s="1"/>
      <c r="HCE89" s="1"/>
      <c r="HCF89" s="1"/>
      <c r="HCG89" s="1"/>
      <c r="HCH89" s="1"/>
      <c r="HCI89" s="1"/>
      <c r="HCJ89" s="1"/>
      <c r="HCK89" s="1"/>
      <c r="HCL89" s="1"/>
      <c r="HCM89" s="1"/>
      <c r="HCN89" s="1"/>
      <c r="HCO89" s="1"/>
      <c r="HCP89" s="1"/>
      <c r="HCQ89" s="1"/>
      <c r="HCR89" s="1"/>
      <c r="HCS89" s="1"/>
      <c r="HCT89" s="1"/>
      <c r="HCU89" s="1"/>
      <c r="HCV89" s="1"/>
      <c r="HCW89" s="1"/>
      <c r="HCX89" s="1"/>
      <c r="HCY89" s="1"/>
      <c r="HCZ89" s="1"/>
      <c r="HDA89" s="1"/>
      <c r="HDB89" s="1"/>
      <c r="HDC89" s="1"/>
      <c r="HDD89" s="1"/>
      <c r="HDE89" s="1"/>
      <c r="HDF89" s="1"/>
      <c r="HDG89" s="1"/>
      <c r="HDH89" s="1"/>
      <c r="HDI89" s="1"/>
      <c r="HDJ89" s="1"/>
      <c r="HDK89" s="1"/>
      <c r="HDL89" s="1"/>
      <c r="HDM89" s="1"/>
      <c r="HDN89" s="1"/>
      <c r="HDO89" s="1"/>
      <c r="HDP89" s="1"/>
      <c r="HDQ89" s="1"/>
      <c r="HDR89" s="1"/>
      <c r="HDS89" s="1"/>
      <c r="HDT89" s="1"/>
      <c r="HDU89" s="1"/>
      <c r="HDV89" s="1"/>
      <c r="HDW89" s="1"/>
      <c r="HDX89" s="1"/>
      <c r="HDY89" s="1"/>
      <c r="HDZ89" s="1"/>
      <c r="HEA89" s="1"/>
      <c r="HEB89" s="1"/>
      <c r="HEC89" s="1"/>
      <c r="HED89" s="1"/>
      <c r="HEE89" s="1"/>
      <c r="HEF89" s="1"/>
      <c r="HEG89" s="1"/>
      <c r="HEH89" s="1"/>
      <c r="HEI89" s="1"/>
      <c r="HEJ89" s="1"/>
      <c r="HEK89" s="1"/>
      <c r="HEL89" s="1"/>
      <c r="HEM89" s="1"/>
      <c r="HEN89" s="1"/>
      <c r="HEO89" s="1"/>
      <c r="HEP89" s="1"/>
      <c r="HEQ89" s="1"/>
      <c r="HER89" s="1"/>
      <c r="HES89" s="1"/>
      <c r="HET89" s="1"/>
      <c r="HEU89" s="1"/>
      <c r="HEV89" s="1"/>
      <c r="HEW89" s="1"/>
      <c r="HEX89" s="1"/>
      <c r="HEY89" s="1"/>
      <c r="HEZ89" s="1"/>
      <c r="HFA89" s="1"/>
      <c r="HFB89" s="1"/>
      <c r="HFC89" s="1"/>
      <c r="HFD89" s="1"/>
      <c r="HFE89" s="1"/>
      <c r="HFF89" s="1"/>
      <c r="HFG89" s="1"/>
      <c r="HFH89" s="1"/>
      <c r="HFI89" s="1"/>
      <c r="HFJ89" s="1"/>
      <c r="HFK89" s="1"/>
      <c r="HFL89" s="1"/>
      <c r="HFM89" s="1"/>
      <c r="HFN89" s="1"/>
      <c r="HFO89" s="1"/>
      <c r="HFP89" s="1"/>
      <c r="HFQ89" s="1"/>
      <c r="HFR89" s="1"/>
      <c r="HFS89" s="1"/>
      <c r="HFT89" s="1"/>
      <c r="HFU89" s="1"/>
      <c r="HFV89" s="1"/>
      <c r="HFW89" s="1"/>
      <c r="HFX89" s="1"/>
      <c r="HFY89" s="1"/>
      <c r="HFZ89" s="1"/>
      <c r="HGA89" s="1"/>
      <c r="HGB89" s="1"/>
      <c r="HGC89" s="1"/>
      <c r="HGD89" s="1"/>
      <c r="HGE89" s="1"/>
      <c r="HGF89" s="1"/>
      <c r="HGG89" s="1"/>
      <c r="HGH89" s="1"/>
      <c r="HGI89" s="1"/>
      <c r="HGJ89" s="1"/>
      <c r="HGK89" s="1"/>
      <c r="HGL89" s="1"/>
      <c r="HGM89" s="1"/>
      <c r="HGN89" s="1"/>
      <c r="HGO89" s="1"/>
      <c r="HGP89" s="1"/>
      <c r="HGQ89" s="1"/>
      <c r="HGR89" s="1"/>
      <c r="HGS89" s="1"/>
      <c r="HGT89" s="1"/>
      <c r="HGU89" s="1"/>
      <c r="HGV89" s="1"/>
      <c r="HGW89" s="1"/>
      <c r="HGX89" s="1"/>
      <c r="HGY89" s="1"/>
      <c r="HGZ89" s="1"/>
      <c r="HHA89" s="1"/>
      <c r="HHB89" s="1"/>
      <c r="HHC89" s="1"/>
      <c r="HHD89" s="1"/>
      <c r="HHE89" s="1"/>
      <c r="HHF89" s="1"/>
      <c r="HHG89" s="1"/>
      <c r="HHH89" s="1"/>
      <c r="HHI89" s="1"/>
      <c r="HHJ89" s="1"/>
      <c r="HHK89" s="1"/>
      <c r="HHL89" s="1"/>
      <c r="HHM89" s="1"/>
      <c r="HHN89" s="1"/>
      <c r="HHO89" s="1"/>
      <c r="HHP89" s="1"/>
      <c r="HHQ89" s="1"/>
      <c r="HHR89" s="1"/>
      <c r="HHS89" s="1"/>
      <c r="HHT89" s="1"/>
      <c r="HHU89" s="1"/>
      <c r="HHV89" s="1"/>
      <c r="HHW89" s="1"/>
      <c r="HHX89" s="1"/>
      <c r="HHY89" s="1"/>
      <c r="HHZ89" s="1"/>
      <c r="HIA89" s="1"/>
      <c r="HIB89" s="1"/>
      <c r="HIC89" s="1"/>
      <c r="HID89" s="1"/>
      <c r="HIE89" s="1"/>
      <c r="HIF89" s="1"/>
      <c r="HIG89" s="1"/>
      <c r="HIH89" s="1"/>
      <c r="HII89" s="1"/>
      <c r="HIJ89" s="1"/>
      <c r="HIK89" s="1"/>
      <c r="HIL89" s="1"/>
      <c r="HIM89" s="1"/>
      <c r="HIN89" s="1"/>
      <c r="HIO89" s="1"/>
      <c r="HIP89" s="1"/>
      <c r="HIQ89" s="1"/>
      <c r="HIR89" s="1"/>
      <c r="HIS89" s="1"/>
      <c r="HIT89" s="1"/>
      <c r="HIU89" s="1"/>
      <c r="HIV89" s="1"/>
      <c r="HIW89" s="1"/>
      <c r="HIX89" s="1"/>
      <c r="HIY89" s="1"/>
      <c r="HIZ89" s="1"/>
      <c r="HJA89" s="1"/>
      <c r="HJB89" s="1"/>
      <c r="HJC89" s="1"/>
      <c r="HJD89" s="1"/>
      <c r="HJE89" s="1"/>
      <c r="HJF89" s="1"/>
      <c r="HJG89" s="1"/>
      <c r="HJH89" s="1"/>
      <c r="HJI89" s="1"/>
      <c r="HJJ89" s="1"/>
      <c r="HJK89" s="1"/>
      <c r="HJL89" s="1"/>
      <c r="HJM89" s="1"/>
      <c r="HJN89" s="1"/>
      <c r="HJO89" s="1"/>
      <c r="HJP89" s="1"/>
      <c r="HJQ89" s="1"/>
      <c r="HJR89" s="1"/>
      <c r="HJS89" s="1"/>
      <c r="HJT89" s="1"/>
      <c r="HJU89" s="1"/>
      <c r="HJV89" s="1"/>
      <c r="HJW89" s="1"/>
      <c r="HJX89" s="1"/>
      <c r="HJY89" s="1"/>
      <c r="HJZ89" s="1"/>
      <c r="HKA89" s="1"/>
      <c r="HKB89" s="1"/>
      <c r="HKC89" s="1"/>
      <c r="HKD89" s="1"/>
      <c r="HKE89" s="1"/>
      <c r="HKF89" s="1"/>
      <c r="HKG89" s="1"/>
      <c r="HKH89" s="1"/>
      <c r="HKI89" s="1"/>
      <c r="HKJ89" s="1"/>
      <c r="HKK89" s="1"/>
      <c r="HKL89" s="1"/>
      <c r="HKM89" s="1"/>
      <c r="HKN89" s="1"/>
      <c r="HKO89" s="1"/>
      <c r="HKP89" s="1"/>
      <c r="HKQ89" s="1"/>
      <c r="HKR89" s="1"/>
      <c r="HKS89" s="1"/>
      <c r="HKT89" s="1"/>
      <c r="HKU89" s="1"/>
      <c r="HKV89" s="1"/>
      <c r="HKW89" s="1"/>
      <c r="HKX89" s="1"/>
      <c r="HKY89" s="1"/>
      <c r="HKZ89" s="1"/>
      <c r="HLA89" s="1"/>
      <c r="HLB89" s="1"/>
      <c r="HLC89" s="1"/>
      <c r="HLD89" s="1"/>
      <c r="HLE89" s="1"/>
      <c r="HLF89" s="1"/>
      <c r="HLG89" s="1"/>
      <c r="HLH89" s="1"/>
      <c r="HLI89" s="1"/>
      <c r="HLJ89" s="1"/>
      <c r="HLK89" s="1"/>
      <c r="HLL89" s="1"/>
      <c r="HLM89" s="1"/>
      <c r="HLN89" s="1"/>
      <c r="HLO89" s="1"/>
      <c r="HLP89" s="1"/>
      <c r="HLQ89" s="1"/>
      <c r="HLR89" s="1"/>
      <c r="HLS89" s="1"/>
      <c r="HLT89" s="1"/>
      <c r="HLU89" s="1"/>
      <c r="HLV89" s="1"/>
      <c r="HLW89" s="1"/>
      <c r="HLX89" s="1"/>
      <c r="HLY89" s="1"/>
      <c r="HLZ89" s="1"/>
      <c r="HMA89" s="1"/>
      <c r="HMB89" s="1"/>
      <c r="HMC89" s="1"/>
      <c r="HMD89" s="1"/>
      <c r="HME89" s="1"/>
      <c r="HMF89" s="1"/>
      <c r="HMG89" s="1"/>
      <c r="HMH89" s="1"/>
      <c r="HMI89" s="1"/>
      <c r="HMJ89" s="1"/>
      <c r="HMK89" s="1"/>
      <c r="HML89" s="1"/>
      <c r="HMM89" s="1"/>
      <c r="HMN89" s="1"/>
      <c r="HMO89" s="1"/>
      <c r="HMP89" s="1"/>
      <c r="HMQ89" s="1"/>
      <c r="HMR89" s="1"/>
      <c r="HMS89" s="1"/>
      <c r="HMT89" s="1"/>
      <c r="HMU89" s="1"/>
      <c r="HMV89" s="1"/>
      <c r="HMW89" s="1"/>
      <c r="HMX89" s="1"/>
      <c r="HMY89" s="1"/>
      <c r="HMZ89" s="1"/>
      <c r="HNA89" s="1"/>
      <c r="HNB89" s="1"/>
      <c r="HNC89" s="1"/>
      <c r="HND89" s="1"/>
      <c r="HNE89" s="1"/>
      <c r="HNF89" s="1"/>
      <c r="HNG89" s="1"/>
      <c r="HNH89" s="1"/>
      <c r="HNI89" s="1"/>
      <c r="HNJ89" s="1"/>
      <c r="HNK89" s="1"/>
      <c r="HNL89" s="1"/>
      <c r="HNM89" s="1"/>
      <c r="HNN89" s="1"/>
      <c r="HNO89" s="1"/>
      <c r="HNP89" s="1"/>
      <c r="HNQ89" s="1"/>
      <c r="HNR89" s="1"/>
      <c r="HNS89" s="1"/>
      <c r="HNT89" s="1"/>
      <c r="HNU89" s="1"/>
      <c r="HNV89" s="1"/>
      <c r="HNW89" s="1"/>
      <c r="HNX89" s="1"/>
      <c r="HNY89" s="1"/>
      <c r="HNZ89" s="1"/>
      <c r="HOA89" s="1"/>
      <c r="HOB89" s="1"/>
      <c r="HOC89" s="1"/>
      <c r="HOD89" s="1"/>
      <c r="HOE89" s="1"/>
      <c r="HOF89" s="1"/>
      <c r="HOG89" s="1"/>
      <c r="HOH89" s="1"/>
      <c r="HOI89" s="1"/>
      <c r="HOJ89" s="1"/>
      <c r="HOK89" s="1"/>
      <c r="HOL89" s="1"/>
      <c r="HOM89" s="1"/>
      <c r="HON89" s="1"/>
      <c r="HOO89" s="1"/>
      <c r="HOP89" s="1"/>
      <c r="HOQ89" s="1"/>
      <c r="HOR89" s="1"/>
      <c r="HOS89" s="1"/>
      <c r="HOT89" s="1"/>
      <c r="HOU89" s="1"/>
      <c r="HOV89" s="1"/>
      <c r="HOW89" s="1"/>
      <c r="HOX89" s="1"/>
      <c r="HOY89" s="1"/>
      <c r="HOZ89" s="1"/>
      <c r="HPA89" s="1"/>
      <c r="HPB89" s="1"/>
      <c r="HPC89" s="1"/>
      <c r="HPD89" s="1"/>
      <c r="HPE89" s="1"/>
      <c r="HPF89" s="1"/>
      <c r="HPG89" s="1"/>
      <c r="HPH89" s="1"/>
      <c r="HPI89" s="1"/>
      <c r="HPJ89" s="1"/>
      <c r="HPK89" s="1"/>
      <c r="HPL89" s="1"/>
      <c r="HPM89" s="1"/>
      <c r="HPN89" s="1"/>
      <c r="HPO89" s="1"/>
      <c r="HPP89" s="1"/>
      <c r="HPQ89" s="1"/>
      <c r="HPR89" s="1"/>
      <c r="HPS89" s="1"/>
      <c r="HPT89" s="1"/>
      <c r="HPU89" s="1"/>
      <c r="HPV89" s="1"/>
      <c r="HPW89" s="1"/>
      <c r="HPX89" s="1"/>
      <c r="HPY89" s="1"/>
      <c r="HPZ89" s="1"/>
      <c r="HQA89" s="1"/>
      <c r="HQB89" s="1"/>
      <c r="HQC89" s="1"/>
      <c r="HQD89" s="1"/>
      <c r="HQE89" s="1"/>
      <c r="HQF89" s="1"/>
      <c r="HQG89" s="1"/>
      <c r="HQH89" s="1"/>
      <c r="HQI89" s="1"/>
      <c r="HQJ89" s="1"/>
      <c r="HQK89" s="1"/>
      <c r="HQL89" s="1"/>
      <c r="HQM89" s="1"/>
      <c r="HQN89" s="1"/>
      <c r="HQO89" s="1"/>
      <c r="HQP89" s="1"/>
      <c r="HQQ89" s="1"/>
      <c r="HQR89" s="1"/>
      <c r="HQS89" s="1"/>
      <c r="HQT89" s="1"/>
      <c r="HQU89" s="1"/>
      <c r="HQV89" s="1"/>
      <c r="HQW89" s="1"/>
      <c r="HQX89" s="1"/>
      <c r="HQY89" s="1"/>
      <c r="HQZ89" s="1"/>
      <c r="HRA89" s="1"/>
      <c r="HRB89" s="1"/>
      <c r="HRC89" s="1"/>
      <c r="HRD89" s="1"/>
      <c r="HRE89" s="1"/>
      <c r="HRF89" s="1"/>
      <c r="HRG89" s="1"/>
      <c r="HRH89" s="1"/>
      <c r="HRI89" s="1"/>
      <c r="HRJ89" s="1"/>
      <c r="HRK89" s="1"/>
      <c r="HRL89" s="1"/>
      <c r="HRM89" s="1"/>
      <c r="HRN89" s="1"/>
      <c r="HRO89" s="1"/>
      <c r="HRP89" s="1"/>
      <c r="HRQ89" s="1"/>
      <c r="HRR89" s="1"/>
      <c r="HRS89" s="1"/>
      <c r="HRT89" s="1"/>
      <c r="HRU89" s="1"/>
      <c r="HRV89" s="1"/>
      <c r="HRW89" s="1"/>
      <c r="HRX89" s="1"/>
      <c r="HRY89" s="1"/>
      <c r="HRZ89" s="1"/>
      <c r="HSA89" s="1"/>
      <c r="HSB89" s="1"/>
      <c r="HSC89" s="1"/>
      <c r="HSD89" s="1"/>
      <c r="HSE89" s="1"/>
      <c r="HSF89" s="1"/>
      <c r="HSG89" s="1"/>
      <c r="HSH89" s="1"/>
      <c r="HSI89" s="1"/>
      <c r="HSJ89" s="1"/>
      <c r="HSK89" s="1"/>
      <c r="HSL89" s="1"/>
      <c r="HSM89" s="1"/>
      <c r="HSN89" s="1"/>
      <c r="HSO89" s="1"/>
      <c r="HSP89" s="1"/>
      <c r="HSQ89" s="1"/>
      <c r="HSR89" s="1"/>
      <c r="HSS89" s="1"/>
      <c r="HST89" s="1"/>
      <c r="HSU89" s="1"/>
      <c r="HSV89" s="1"/>
      <c r="HSW89" s="1"/>
      <c r="HSX89" s="1"/>
      <c r="HSY89" s="1"/>
      <c r="HSZ89" s="1"/>
      <c r="HTA89" s="1"/>
      <c r="HTB89" s="1"/>
      <c r="HTC89" s="1"/>
      <c r="HTD89" s="1"/>
      <c r="HTE89" s="1"/>
      <c r="HTF89" s="1"/>
      <c r="HTG89" s="1"/>
      <c r="HTH89" s="1"/>
      <c r="HTI89" s="1"/>
      <c r="HTJ89" s="1"/>
      <c r="HTK89" s="1"/>
      <c r="HTL89" s="1"/>
      <c r="HTM89" s="1"/>
      <c r="HTN89" s="1"/>
      <c r="HTO89" s="1"/>
      <c r="HTP89" s="1"/>
      <c r="HTQ89" s="1"/>
      <c r="HTR89" s="1"/>
      <c r="HTS89" s="1"/>
      <c r="HTT89" s="1"/>
      <c r="HTU89" s="1"/>
      <c r="HTV89" s="1"/>
      <c r="HTW89" s="1"/>
      <c r="HTX89" s="1"/>
      <c r="HTY89" s="1"/>
      <c r="HTZ89" s="1"/>
      <c r="HUA89" s="1"/>
      <c r="HUB89" s="1"/>
      <c r="HUC89" s="1"/>
      <c r="HUD89" s="1"/>
      <c r="HUE89" s="1"/>
      <c r="HUF89" s="1"/>
      <c r="HUG89" s="1"/>
      <c r="HUH89" s="1"/>
      <c r="HUI89" s="1"/>
      <c r="HUJ89" s="1"/>
      <c r="HUK89" s="1"/>
      <c r="HUL89" s="1"/>
      <c r="HUM89" s="1"/>
      <c r="HUN89" s="1"/>
      <c r="HUO89" s="1"/>
      <c r="HUP89" s="1"/>
      <c r="HUQ89" s="1"/>
      <c r="HUR89" s="1"/>
      <c r="HUS89" s="1"/>
      <c r="HUT89" s="1"/>
      <c r="HUU89" s="1"/>
      <c r="HUV89" s="1"/>
      <c r="HUW89" s="1"/>
      <c r="HUX89" s="1"/>
      <c r="HUY89" s="1"/>
      <c r="HUZ89" s="1"/>
      <c r="HVA89" s="1"/>
      <c r="HVB89" s="1"/>
      <c r="HVC89" s="1"/>
      <c r="HVD89" s="1"/>
      <c r="HVE89" s="1"/>
      <c r="HVF89" s="1"/>
      <c r="HVG89" s="1"/>
      <c r="HVH89" s="1"/>
      <c r="HVI89" s="1"/>
      <c r="HVJ89" s="1"/>
      <c r="HVK89" s="1"/>
      <c r="HVL89" s="1"/>
      <c r="HVM89" s="1"/>
      <c r="HVN89" s="1"/>
      <c r="HVO89" s="1"/>
      <c r="HVP89" s="1"/>
      <c r="HVQ89" s="1"/>
      <c r="HVR89" s="1"/>
      <c r="HVS89" s="1"/>
      <c r="HVT89" s="1"/>
      <c r="HVU89" s="1"/>
      <c r="HVV89" s="1"/>
      <c r="HVW89" s="1"/>
      <c r="HVX89" s="1"/>
      <c r="HVY89" s="1"/>
      <c r="HVZ89" s="1"/>
      <c r="HWA89" s="1"/>
      <c r="HWB89" s="1"/>
      <c r="HWC89" s="1"/>
      <c r="HWD89" s="1"/>
      <c r="HWE89" s="1"/>
      <c r="HWF89" s="1"/>
      <c r="HWG89" s="1"/>
      <c r="HWH89" s="1"/>
      <c r="HWI89" s="1"/>
      <c r="HWJ89" s="1"/>
      <c r="HWK89" s="1"/>
      <c r="HWL89" s="1"/>
      <c r="HWM89" s="1"/>
      <c r="HWN89" s="1"/>
      <c r="HWO89" s="1"/>
      <c r="HWP89" s="1"/>
      <c r="HWQ89" s="1"/>
      <c r="HWR89" s="1"/>
      <c r="HWS89" s="1"/>
      <c r="HWT89" s="1"/>
      <c r="HWU89" s="1"/>
      <c r="HWV89" s="1"/>
      <c r="HWW89" s="1"/>
      <c r="HWX89" s="1"/>
      <c r="HWY89" s="1"/>
      <c r="HWZ89" s="1"/>
      <c r="HXA89" s="1"/>
      <c r="HXB89" s="1"/>
    </row>
    <row r="90" spans="1:6034" s="16" customFormat="1">
      <c r="A90" s="220"/>
      <c r="B90" s="220"/>
      <c r="C90" s="1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  <c r="AMK90" s="1"/>
      <c r="AML90" s="1"/>
      <c r="AMM90" s="1"/>
      <c r="AMN90" s="1"/>
      <c r="AMO90" s="1"/>
      <c r="AMP90" s="1"/>
      <c r="AMQ90" s="1"/>
      <c r="AMR90" s="1"/>
      <c r="AMS90" s="1"/>
      <c r="AMT90" s="1"/>
      <c r="AMU90" s="1"/>
      <c r="AMV90" s="1"/>
      <c r="AMW90" s="1"/>
      <c r="AMX90" s="1"/>
      <c r="AMY90" s="1"/>
      <c r="AMZ90" s="1"/>
      <c r="ANA90" s="1"/>
      <c r="ANB90" s="1"/>
      <c r="ANC90" s="1"/>
      <c r="AND90" s="1"/>
      <c r="ANE90" s="1"/>
      <c r="ANF90" s="1"/>
      <c r="ANG90" s="1"/>
      <c r="ANH90" s="1"/>
      <c r="ANI90" s="1"/>
      <c r="ANJ90" s="1"/>
      <c r="ANK90" s="1"/>
      <c r="ANL90" s="1"/>
      <c r="ANM90" s="1"/>
      <c r="ANN90" s="1"/>
      <c r="ANO90" s="1"/>
      <c r="ANP90" s="1"/>
      <c r="ANQ90" s="1"/>
      <c r="ANR90" s="1"/>
      <c r="ANS90" s="1"/>
      <c r="ANT90" s="1"/>
      <c r="ANU90" s="1"/>
      <c r="ANV90" s="1"/>
      <c r="ANW90" s="1"/>
      <c r="ANX90" s="1"/>
      <c r="ANY90" s="1"/>
      <c r="ANZ90" s="1"/>
      <c r="AOA90" s="1"/>
      <c r="AOB90" s="1"/>
      <c r="AOC90" s="1"/>
      <c r="AOD90" s="1"/>
      <c r="AOE90" s="1"/>
      <c r="AOF90" s="1"/>
      <c r="AOG90" s="1"/>
      <c r="AOH90" s="1"/>
      <c r="AOI90" s="1"/>
      <c r="AOJ90" s="1"/>
      <c r="AOK90" s="1"/>
      <c r="AOL90" s="1"/>
      <c r="AOM90" s="1"/>
      <c r="AON90" s="1"/>
      <c r="AOO90" s="1"/>
      <c r="AOP90" s="1"/>
      <c r="AOQ90" s="1"/>
      <c r="AOR90" s="1"/>
      <c r="AOS90" s="1"/>
      <c r="AOT90" s="1"/>
      <c r="AOU90" s="1"/>
      <c r="AOV90" s="1"/>
      <c r="AOW90" s="1"/>
      <c r="AOX90" s="1"/>
      <c r="AOY90" s="1"/>
      <c r="AOZ90" s="1"/>
      <c r="APA90" s="1"/>
      <c r="APB90" s="1"/>
      <c r="APC90" s="1"/>
      <c r="APD90" s="1"/>
      <c r="APE90" s="1"/>
      <c r="APF90" s="1"/>
      <c r="APG90" s="1"/>
      <c r="APH90" s="1"/>
      <c r="API90" s="1"/>
      <c r="APJ90" s="1"/>
      <c r="APK90" s="1"/>
      <c r="APL90" s="1"/>
      <c r="APM90" s="1"/>
      <c r="APN90" s="1"/>
      <c r="APO90" s="1"/>
      <c r="APP90" s="1"/>
      <c r="APQ90" s="1"/>
      <c r="APR90" s="1"/>
      <c r="APS90" s="1"/>
      <c r="APT90" s="1"/>
      <c r="APU90" s="1"/>
      <c r="APV90" s="1"/>
      <c r="APW90" s="1"/>
      <c r="APX90" s="1"/>
      <c r="APY90" s="1"/>
      <c r="APZ90" s="1"/>
      <c r="AQA90" s="1"/>
      <c r="AQB90" s="1"/>
      <c r="AQC90" s="1"/>
      <c r="AQD90" s="1"/>
      <c r="AQE90" s="1"/>
      <c r="AQF90" s="1"/>
      <c r="AQG90" s="1"/>
      <c r="AQH90" s="1"/>
      <c r="AQI90" s="1"/>
      <c r="AQJ90" s="1"/>
      <c r="AQK90" s="1"/>
      <c r="AQL90" s="1"/>
      <c r="AQM90" s="1"/>
      <c r="AQN90" s="1"/>
      <c r="AQO90" s="1"/>
      <c r="AQP90" s="1"/>
      <c r="AQQ90" s="1"/>
      <c r="AQR90" s="1"/>
      <c r="AQS90" s="1"/>
      <c r="AQT90" s="1"/>
      <c r="AQU90" s="1"/>
      <c r="AQV90" s="1"/>
      <c r="AQW90" s="1"/>
      <c r="AQX90" s="1"/>
      <c r="AQY90" s="1"/>
      <c r="AQZ90" s="1"/>
      <c r="ARA90" s="1"/>
      <c r="ARB90" s="1"/>
      <c r="ARC90" s="1"/>
      <c r="ARD90" s="1"/>
      <c r="ARE90" s="1"/>
      <c r="ARF90" s="1"/>
      <c r="ARG90" s="1"/>
      <c r="ARH90" s="1"/>
      <c r="ARI90" s="1"/>
      <c r="ARJ90" s="1"/>
      <c r="ARK90" s="1"/>
      <c r="ARL90" s="1"/>
      <c r="ARM90" s="1"/>
      <c r="ARN90" s="1"/>
      <c r="ARO90" s="1"/>
      <c r="ARP90" s="1"/>
      <c r="ARQ90" s="1"/>
      <c r="ARR90" s="1"/>
      <c r="ARS90" s="1"/>
      <c r="ART90" s="1"/>
      <c r="ARU90" s="1"/>
      <c r="ARV90" s="1"/>
      <c r="ARW90" s="1"/>
      <c r="ARX90" s="1"/>
      <c r="ARY90" s="1"/>
      <c r="ARZ90" s="1"/>
      <c r="ASA90" s="1"/>
      <c r="ASB90" s="1"/>
      <c r="ASC90" s="1"/>
      <c r="ASD90" s="1"/>
      <c r="ASE90" s="1"/>
      <c r="ASF90" s="1"/>
      <c r="ASG90" s="1"/>
      <c r="ASH90" s="1"/>
      <c r="ASI90" s="1"/>
      <c r="ASJ90" s="1"/>
      <c r="ASK90" s="1"/>
      <c r="ASL90" s="1"/>
      <c r="ASM90" s="1"/>
      <c r="ASN90" s="1"/>
      <c r="ASO90" s="1"/>
      <c r="ASP90" s="1"/>
      <c r="ASQ90" s="1"/>
      <c r="ASR90" s="1"/>
      <c r="ASS90" s="1"/>
      <c r="AST90" s="1"/>
      <c r="ASU90" s="1"/>
      <c r="ASV90" s="1"/>
      <c r="ASW90" s="1"/>
      <c r="ASX90" s="1"/>
      <c r="ASY90" s="1"/>
      <c r="ASZ90" s="1"/>
      <c r="ATA90" s="1"/>
      <c r="ATB90" s="1"/>
      <c r="ATC90" s="1"/>
      <c r="ATD90" s="1"/>
      <c r="ATE90" s="1"/>
      <c r="ATF90" s="1"/>
      <c r="ATG90" s="1"/>
      <c r="ATH90" s="1"/>
      <c r="ATI90" s="1"/>
      <c r="ATJ90" s="1"/>
      <c r="ATK90" s="1"/>
      <c r="ATL90" s="1"/>
      <c r="ATM90" s="1"/>
      <c r="ATN90" s="1"/>
      <c r="ATO90" s="1"/>
      <c r="ATP90" s="1"/>
      <c r="ATQ90" s="1"/>
      <c r="ATR90" s="1"/>
      <c r="ATS90" s="1"/>
      <c r="ATT90" s="1"/>
      <c r="ATU90" s="1"/>
      <c r="ATV90" s="1"/>
      <c r="ATW90" s="1"/>
      <c r="ATX90" s="1"/>
      <c r="ATY90" s="1"/>
      <c r="ATZ90" s="1"/>
      <c r="AUA90" s="1"/>
      <c r="AUB90" s="1"/>
      <c r="AUC90" s="1"/>
      <c r="AUD90" s="1"/>
      <c r="AUE90" s="1"/>
      <c r="AUF90" s="1"/>
      <c r="AUG90" s="1"/>
      <c r="AUH90" s="1"/>
      <c r="AUI90" s="1"/>
      <c r="AUJ90" s="1"/>
      <c r="AUK90" s="1"/>
      <c r="AUL90" s="1"/>
      <c r="AUM90" s="1"/>
      <c r="AUN90" s="1"/>
      <c r="AUO90" s="1"/>
      <c r="AUP90" s="1"/>
      <c r="AUQ90" s="1"/>
      <c r="AUR90" s="1"/>
      <c r="AUS90" s="1"/>
      <c r="AUT90" s="1"/>
      <c r="AUU90" s="1"/>
      <c r="AUV90" s="1"/>
      <c r="AUW90" s="1"/>
      <c r="AUX90" s="1"/>
      <c r="AUY90" s="1"/>
      <c r="AUZ90" s="1"/>
      <c r="AVA90" s="1"/>
      <c r="AVB90" s="1"/>
      <c r="AVC90" s="1"/>
      <c r="AVD90" s="1"/>
      <c r="AVE90" s="1"/>
      <c r="AVF90" s="1"/>
      <c r="AVG90" s="1"/>
      <c r="AVH90" s="1"/>
      <c r="AVI90" s="1"/>
      <c r="AVJ90" s="1"/>
      <c r="AVK90" s="1"/>
      <c r="AVL90" s="1"/>
      <c r="AVM90" s="1"/>
      <c r="AVN90" s="1"/>
      <c r="AVO90" s="1"/>
      <c r="AVP90" s="1"/>
      <c r="AVQ90" s="1"/>
      <c r="AVR90" s="1"/>
      <c r="AVS90" s="1"/>
      <c r="AVT90" s="1"/>
      <c r="AVU90" s="1"/>
      <c r="AVV90" s="1"/>
      <c r="AVW90" s="1"/>
      <c r="AVX90" s="1"/>
      <c r="AVY90" s="1"/>
      <c r="AVZ90" s="1"/>
      <c r="AWA90" s="1"/>
      <c r="AWB90" s="1"/>
      <c r="AWC90" s="1"/>
      <c r="AWD90" s="1"/>
      <c r="AWE90" s="1"/>
      <c r="AWF90" s="1"/>
      <c r="AWG90" s="1"/>
      <c r="AWH90" s="1"/>
      <c r="AWI90" s="1"/>
      <c r="AWJ90" s="1"/>
      <c r="AWK90" s="1"/>
      <c r="AWL90" s="1"/>
      <c r="AWM90" s="1"/>
      <c r="AWN90" s="1"/>
      <c r="AWO90" s="1"/>
      <c r="AWP90" s="1"/>
      <c r="AWQ90" s="1"/>
      <c r="AWR90" s="1"/>
      <c r="AWS90" s="1"/>
      <c r="AWT90" s="1"/>
      <c r="AWU90" s="1"/>
      <c r="AWV90" s="1"/>
      <c r="AWW90" s="1"/>
      <c r="AWX90" s="1"/>
      <c r="AWY90" s="1"/>
      <c r="AWZ90" s="1"/>
      <c r="AXA90" s="1"/>
      <c r="AXB90" s="1"/>
      <c r="AXC90" s="1"/>
      <c r="AXD90" s="1"/>
      <c r="AXE90" s="1"/>
      <c r="AXF90" s="1"/>
      <c r="AXG90" s="1"/>
      <c r="AXH90" s="1"/>
      <c r="AXI90" s="1"/>
      <c r="AXJ90" s="1"/>
      <c r="AXK90" s="1"/>
      <c r="AXL90" s="1"/>
      <c r="AXM90" s="1"/>
      <c r="AXN90" s="1"/>
      <c r="AXO90" s="1"/>
      <c r="AXP90" s="1"/>
      <c r="AXQ90" s="1"/>
      <c r="AXR90" s="1"/>
      <c r="AXS90" s="1"/>
      <c r="AXT90" s="1"/>
      <c r="AXU90" s="1"/>
      <c r="AXV90" s="1"/>
      <c r="AXW90" s="1"/>
      <c r="AXX90" s="1"/>
      <c r="AXY90" s="1"/>
      <c r="AXZ90" s="1"/>
      <c r="AYA90" s="1"/>
      <c r="AYB90" s="1"/>
      <c r="AYC90" s="1"/>
      <c r="AYD90" s="1"/>
      <c r="AYE90" s="1"/>
      <c r="AYF90" s="1"/>
      <c r="AYG90" s="1"/>
      <c r="AYH90" s="1"/>
      <c r="AYI90" s="1"/>
      <c r="AYJ90" s="1"/>
      <c r="AYK90" s="1"/>
      <c r="AYL90" s="1"/>
      <c r="AYM90" s="1"/>
      <c r="AYN90" s="1"/>
      <c r="AYO90" s="1"/>
      <c r="AYP90" s="1"/>
      <c r="AYQ90" s="1"/>
      <c r="AYR90" s="1"/>
      <c r="AYS90" s="1"/>
      <c r="AYT90" s="1"/>
      <c r="AYU90" s="1"/>
      <c r="AYV90" s="1"/>
      <c r="AYW90" s="1"/>
      <c r="AYX90" s="1"/>
      <c r="AYY90" s="1"/>
      <c r="AYZ90" s="1"/>
      <c r="AZA90" s="1"/>
      <c r="AZB90" s="1"/>
      <c r="AZC90" s="1"/>
      <c r="AZD90" s="1"/>
      <c r="AZE90" s="1"/>
      <c r="AZF90" s="1"/>
      <c r="AZG90" s="1"/>
      <c r="AZH90" s="1"/>
      <c r="AZI90" s="1"/>
      <c r="AZJ90" s="1"/>
      <c r="AZK90" s="1"/>
      <c r="AZL90" s="1"/>
      <c r="AZM90" s="1"/>
      <c r="AZN90" s="1"/>
      <c r="AZO90" s="1"/>
      <c r="AZP90" s="1"/>
      <c r="AZQ90" s="1"/>
      <c r="AZR90" s="1"/>
      <c r="AZS90" s="1"/>
      <c r="AZT90" s="1"/>
      <c r="AZU90" s="1"/>
      <c r="AZV90" s="1"/>
      <c r="AZW90" s="1"/>
      <c r="AZX90" s="1"/>
      <c r="AZY90" s="1"/>
      <c r="AZZ90" s="1"/>
      <c r="BAA90" s="1"/>
      <c r="BAB90" s="1"/>
      <c r="BAC90" s="1"/>
      <c r="BAD90" s="1"/>
      <c r="BAE90" s="1"/>
      <c r="BAF90" s="1"/>
      <c r="BAG90" s="1"/>
      <c r="BAH90" s="1"/>
      <c r="BAI90" s="1"/>
      <c r="BAJ90" s="1"/>
      <c r="BAK90" s="1"/>
      <c r="BAL90" s="1"/>
      <c r="BAM90" s="1"/>
      <c r="BAN90" s="1"/>
      <c r="BAO90" s="1"/>
      <c r="BAP90" s="1"/>
      <c r="BAQ90" s="1"/>
      <c r="BAR90" s="1"/>
      <c r="BAS90" s="1"/>
      <c r="BAT90" s="1"/>
      <c r="BAU90" s="1"/>
      <c r="BAV90" s="1"/>
      <c r="BAW90" s="1"/>
      <c r="BAX90" s="1"/>
      <c r="BAY90" s="1"/>
      <c r="BAZ90" s="1"/>
      <c r="BBA90" s="1"/>
      <c r="BBB90" s="1"/>
      <c r="BBC90" s="1"/>
      <c r="BBD90" s="1"/>
      <c r="BBE90" s="1"/>
      <c r="BBF90" s="1"/>
      <c r="BBG90" s="1"/>
      <c r="BBH90" s="1"/>
      <c r="BBI90" s="1"/>
      <c r="BBJ90" s="1"/>
      <c r="BBK90" s="1"/>
      <c r="BBL90" s="1"/>
      <c r="BBM90" s="1"/>
      <c r="BBN90" s="1"/>
      <c r="BBO90" s="1"/>
      <c r="BBP90" s="1"/>
      <c r="BBQ90" s="1"/>
      <c r="BBR90" s="1"/>
      <c r="BBS90" s="1"/>
      <c r="BBT90" s="1"/>
      <c r="BBU90" s="1"/>
      <c r="BBV90" s="1"/>
      <c r="BBW90" s="1"/>
      <c r="BBX90" s="1"/>
      <c r="BBY90" s="1"/>
      <c r="BBZ90" s="1"/>
      <c r="BCA90" s="1"/>
      <c r="BCB90" s="1"/>
      <c r="BCC90" s="1"/>
      <c r="BCD90" s="1"/>
      <c r="BCE90" s="1"/>
      <c r="BCF90" s="1"/>
      <c r="BCG90" s="1"/>
      <c r="BCH90" s="1"/>
      <c r="BCI90" s="1"/>
      <c r="BCJ90" s="1"/>
      <c r="BCK90" s="1"/>
      <c r="BCL90" s="1"/>
      <c r="BCM90" s="1"/>
      <c r="BCN90" s="1"/>
      <c r="BCO90" s="1"/>
      <c r="BCP90" s="1"/>
      <c r="BCQ90" s="1"/>
      <c r="BCR90" s="1"/>
      <c r="BCS90" s="1"/>
      <c r="BCT90" s="1"/>
      <c r="BCU90" s="1"/>
      <c r="BCV90" s="1"/>
      <c r="BCW90" s="1"/>
      <c r="BCX90" s="1"/>
      <c r="BCY90" s="1"/>
      <c r="BCZ90" s="1"/>
      <c r="BDA90" s="1"/>
      <c r="BDB90" s="1"/>
      <c r="BDC90" s="1"/>
      <c r="BDD90" s="1"/>
      <c r="BDE90" s="1"/>
      <c r="BDF90" s="1"/>
      <c r="BDG90" s="1"/>
      <c r="BDH90" s="1"/>
      <c r="BDI90" s="1"/>
      <c r="BDJ90" s="1"/>
      <c r="BDK90" s="1"/>
      <c r="BDL90" s="1"/>
      <c r="BDM90" s="1"/>
      <c r="BDN90" s="1"/>
      <c r="BDO90" s="1"/>
      <c r="BDP90" s="1"/>
      <c r="BDQ90" s="1"/>
      <c r="BDR90" s="1"/>
      <c r="BDS90" s="1"/>
      <c r="BDT90" s="1"/>
      <c r="BDU90" s="1"/>
      <c r="BDV90" s="1"/>
      <c r="BDW90" s="1"/>
      <c r="BDX90" s="1"/>
      <c r="BDY90" s="1"/>
      <c r="BDZ90" s="1"/>
      <c r="BEA90" s="1"/>
      <c r="BEB90" s="1"/>
      <c r="BEC90" s="1"/>
      <c r="BED90" s="1"/>
      <c r="BEE90" s="1"/>
      <c r="BEF90" s="1"/>
      <c r="BEG90" s="1"/>
      <c r="BEH90" s="1"/>
      <c r="BEI90" s="1"/>
      <c r="BEJ90" s="1"/>
      <c r="BEK90" s="1"/>
      <c r="BEL90" s="1"/>
      <c r="BEM90" s="1"/>
      <c r="BEN90" s="1"/>
      <c r="BEO90" s="1"/>
      <c r="BEP90" s="1"/>
      <c r="BEQ90" s="1"/>
      <c r="BER90" s="1"/>
      <c r="BES90" s="1"/>
      <c r="BET90" s="1"/>
      <c r="BEU90" s="1"/>
      <c r="BEV90" s="1"/>
      <c r="BEW90" s="1"/>
      <c r="BEX90" s="1"/>
      <c r="BEY90" s="1"/>
      <c r="BEZ90" s="1"/>
      <c r="BFA90" s="1"/>
      <c r="BFB90" s="1"/>
      <c r="BFC90" s="1"/>
      <c r="BFD90" s="1"/>
      <c r="BFE90" s="1"/>
      <c r="BFF90" s="1"/>
      <c r="BFG90" s="1"/>
      <c r="BFH90" s="1"/>
      <c r="BFI90" s="1"/>
      <c r="BFJ90" s="1"/>
      <c r="BFK90" s="1"/>
      <c r="BFL90" s="1"/>
      <c r="BFM90" s="1"/>
      <c r="BFN90" s="1"/>
      <c r="BFO90" s="1"/>
      <c r="BFP90" s="1"/>
      <c r="BFQ90" s="1"/>
      <c r="BFR90" s="1"/>
      <c r="BFS90" s="1"/>
      <c r="BFT90" s="1"/>
      <c r="BFU90" s="1"/>
      <c r="BFV90" s="1"/>
      <c r="BFW90" s="1"/>
      <c r="BFX90" s="1"/>
      <c r="BFY90" s="1"/>
      <c r="BFZ90" s="1"/>
      <c r="BGA90" s="1"/>
      <c r="BGB90" s="1"/>
      <c r="BGC90" s="1"/>
      <c r="BGD90" s="1"/>
      <c r="BGE90" s="1"/>
      <c r="BGF90" s="1"/>
      <c r="BGG90" s="1"/>
      <c r="BGH90" s="1"/>
      <c r="BGI90" s="1"/>
      <c r="BGJ90" s="1"/>
      <c r="BGK90" s="1"/>
      <c r="BGL90" s="1"/>
      <c r="BGM90" s="1"/>
      <c r="BGN90" s="1"/>
      <c r="BGO90" s="1"/>
      <c r="BGP90" s="1"/>
      <c r="BGQ90" s="1"/>
      <c r="BGR90" s="1"/>
      <c r="BGS90" s="1"/>
      <c r="BGT90" s="1"/>
      <c r="BGU90" s="1"/>
      <c r="BGV90" s="1"/>
      <c r="BGW90" s="1"/>
      <c r="BGX90" s="1"/>
      <c r="BGY90" s="1"/>
      <c r="BGZ90" s="1"/>
      <c r="BHA90" s="1"/>
      <c r="BHB90" s="1"/>
      <c r="BHC90" s="1"/>
      <c r="BHD90" s="1"/>
      <c r="BHE90" s="1"/>
      <c r="BHF90" s="1"/>
      <c r="BHG90" s="1"/>
      <c r="BHH90" s="1"/>
      <c r="BHI90" s="1"/>
      <c r="BHJ90" s="1"/>
      <c r="BHK90" s="1"/>
      <c r="BHL90" s="1"/>
      <c r="BHM90" s="1"/>
      <c r="BHN90" s="1"/>
      <c r="BHO90" s="1"/>
      <c r="BHP90" s="1"/>
      <c r="BHQ90" s="1"/>
      <c r="BHR90" s="1"/>
      <c r="BHS90" s="1"/>
      <c r="BHT90" s="1"/>
      <c r="BHU90" s="1"/>
      <c r="BHV90" s="1"/>
      <c r="BHW90" s="1"/>
      <c r="BHX90" s="1"/>
      <c r="BHY90" s="1"/>
      <c r="BHZ90" s="1"/>
      <c r="BIA90" s="1"/>
      <c r="BIB90" s="1"/>
      <c r="BIC90" s="1"/>
      <c r="BID90" s="1"/>
      <c r="BIE90" s="1"/>
      <c r="BIF90" s="1"/>
      <c r="BIG90" s="1"/>
      <c r="BIH90" s="1"/>
      <c r="BII90" s="1"/>
      <c r="BIJ90" s="1"/>
      <c r="BIK90" s="1"/>
      <c r="BIL90" s="1"/>
      <c r="BIM90" s="1"/>
      <c r="BIN90" s="1"/>
      <c r="BIO90" s="1"/>
      <c r="BIP90" s="1"/>
      <c r="BIQ90" s="1"/>
      <c r="BIR90" s="1"/>
      <c r="BIS90" s="1"/>
      <c r="BIT90" s="1"/>
      <c r="BIU90" s="1"/>
      <c r="BIV90" s="1"/>
      <c r="BIW90" s="1"/>
      <c r="BIX90" s="1"/>
      <c r="BIY90" s="1"/>
      <c r="BIZ90" s="1"/>
      <c r="BJA90" s="1"/>
      <c r="BJB90" s="1"/>
      <c r="BJC90" s="1"/>
      <c r="BJD90" s="1"/>
      <c r="BJE90" s="1"/>
      <c r="BJF90" s="1"/>
      <c r="BJG90" s="1"/>
      <c r="BJH90" s="1"/>
      <c r="BJI90" s="1"/>
      <c r="BJJ90" s="1"/>
      <c r="BJK90" s="1"/>
      <c r="BJL90" s="1"/>
      <c r="BJM90" s="1"/>
      <c r="BJN90" s="1"/>
      <c r="BJO90" s="1"/>
      <c r="BJP90" s="1"/>
      <c r="BJQ90" s="1"/>
      <c r="BJR90" s="1"/>
      <c r="BJS90" s="1"/>
      <c r="BJT90" s="1"/>
      <c r="BJU90" s="1"/>
      <c r="BJV90" s="1"/>
      <c r="BJW90" s="1"/>
      <c r="BJX90" s="1"/>
      <c r="BJY90" s="1"/>
      <c r="BJZ90" s="1"/>
      <c r="BKA90" s="1"/>
      <c r="BKB90" s="1"/>
      <c r="BKC90" s="1"/>
      <c r="BKD90" s="1"/>
      <c r="BKE90" s="1"/>
      <c r="BKF90" s="1"/>
      <c r="BKG90" s="1"/>
      <c r="BKH90" s="1"/>
      <c r="BKI90" s="1"/>
      <c r="BKJ90" s="1"/>
      <c r="BKK90" s="1"/>
      <c r="BKL90" s="1"/>
      <c r="BKM90" s="1"/>
      <c r="BKN90" s="1"/>
      <c r="BKO90" s="1"/>
      <c r="BKP90" s="1"/>
      <c r="BKQ90" s="1"/>
      <c r="BKR90" s="1"/>
      <c r="BKS90" s="1"/>
      <c r="BKT90" s="1"/>
      <c r="BKU90" s="1"/>
      <c r="BKV90" s="1"/>
      <c r="BKW90" s="1"/>
      <c r="BKX90" s="1"/>
      <c r="BKY90" s="1"/>
      <c r="BKZ90" s="1"/>
      <c r="BLA90" s="1"/>
      <c r="BLB90" s="1"/>
      <c r="BLC90" s="1"/>
      <c r="BLD90" s="1"/>
      <c r="BLE90" s="1"/>
      <c r="BLF90" s="1"/>
      <c r="BLG90" s="1"/>
      <c r="BLH90" s="1"/>
      <c r="BLI90" s="1"/>
      <c r="BLJ90" s="1"/>
      <c r="BLK90" s="1"/>
      <c r="BLL90" s="1"/>
      <c r="BLM90" s="1"/>
      <c r="BLN90" s="1"/>
      <c r="BLO90" s="1"/>
      <c r="BLP90" s="1"/>
      <c r="BLQ90" s="1"/>
      <c r="BLR90" s="1"/>
      <c r="BLS90" s="1"/>
      <c r="BLT90" s="1"/>
      <c r="BLU90" s="1"/>
      <c r="BLV90" s="1"/>
      <c r="BLW90" s="1"/>
      <c r="BLX90" s="1"/>
      <c r="BLY90" s="1"/>
      <c r="BLZ90" s="1"/>
      <c r="BMA90" s="1"/>
      <c r="BMB90" s="1"/>
      <c r="BMC90" s="1"/>
      <c r="BMD90" s="1"/>
      <c r="BME90" s="1"/>
      <c r="BMF90" s="1"/>
      <c r="BMG90" s="1"/>
      <c r="BMH90" s="1"/>
      <c r="BMI90" s="1"/>
      <c r="BMJ90" s="1"/>
      <c r="BMK90" s="1"/>
      <c r="BML90" s="1"/>
      <c r="BMM90" s="1"/>
      <c r="BMN90" s="1"/>
      <c r="BMO90" s="1"/>
      <c r="BMP90" s="1"/>
      <c r="BMQ90" s="1"/>
      <c r="BMR90" s="1"/>
      <c r="BMS90" s="1"/>
      <c r="BMT90" s="1"/>
      <c r="BMU90" s="1"/>
      <c r="BMV90" s="1"/>
      <c r="BMW90" s="1"/>
      <c r="BMX90" s="1"/>
      <c r="BMY90" s="1"/>
      <c r="BMZ90" s="1"/>
      <c r="BNA90" s="1"/>
      <c r="BNB90" s="1"/>
      <c r="BNC90" s="1"/>
      <c r="BND90" s="1"/>
      <c r="BNE90" s="1"/>
      <c r="BNF90" s="1"/>
      <c r="BNG90" s="1"/>
      <c r="BNH90" s="1"/>
      <c r="BNI90" s="1"/>
      <c r="BNJ90" s="1"/>
      <c r="BNK90" s="1"/>
      <c r="BNL90" s="1"/>
      <c r="BNM90" s="1"/>
      <c r="BNN90" s="1"/>
      <c r="BNO90" s="1"/>
      <c r="BNP90" s="1"/>
      <c r="BNQ90" s="1"/>
      <c r="BNR90" s="1"/>
      <c r="BNS90" s="1"/>
      <c r="BNT90" s="1"/>
      <c r="BNU90" s="1"/>
      <c r="BNV90" s="1"/>
      <c r="BNW90" s="1"/>
      <c r="BNX90" s="1"/>
      <c r="BNY90" s="1"/>
      <c r="BNZ90" s="1"/>
      <c r="BOA90" s="1"/>
      <c r="BOB90" s="1"/>
      <c r="BOC90" s="1"/>
      <c r="BOD90" s="1"/>
      <c r="BOE90" s="1"/>
      <c r="BOF90" s="1"/>
      <c r="BOG90" s="1"/>
      <c r="BOH90" s="1"/>
      <c r="BOI90" s="1"/>
      <c r="BOJ90" s="1"/>
      <c r="BOK90" s="1"/>
      <c r="BOL90" s="1"/>
      <c r="BOM90" s="1"/>
      <c r="BON90" s="1"/>
      <c r="BOO90" s="1"/>
      <c r="BOP90" s="1"/>
      <c r="BOQ90" s="1"/>
      <c r="BOR90" s="1"/>
      <c r="BOS90" s="1"/>
      <c r="BOT90" s="1"/>
      <c r="BOU90" s="1"/>
      <c r="BOV90" s="1"/>
      <c r="BOW90" s="1"/>
      <c r="BOX90" s="1"/>
      <c r="BOY90" s="1"/>
      <c r="BOZ90" s="1"/>
      <c r="BPA90" s="1"/>
      <c r="BPB90" s="1"/>
      <c r="BPC90" s="1"/>
      <c r="BPD90" s="1"/>
      <c r="BPE90" s="1"/>
      <c r="BPF90" s="1"/>
      <c r="BPG90" s="1"/>
      <c r="BPH90" s="1"/>
      <c r="BPI90" s="1"/>
      <c r="BPJ90" s="1"/>
      <c r="BPK90" s="1"/>
      <c r="BPL90" s="1"/>
      <c r="BPM90" s="1"/>
      <c r="BPN90" s="1"/>
      <c r="BPO90" s="1"/>
      <c r="BPP90" s="1"/>
      <c r="BPQ90" s="1"/>
      <c r="BPR90" s="1"/>
      <c r="BPS90" s="1"/>
      <c r="BPT90" s="1"/>
      <c r="BPU90" s="1"/>
      <c r="BPV90" s="1"/>
      <c r="BPW90" s="1"/>
      <c r="BPX90" s="1"/>
      <c r="BPY90" s="1"/>
      <c r="BPZ90" s="1"/>
      <c r="BQA90" s="1"/>
      <c r="BQB90" s="1"/>
      <c r="BQC90" s="1"/>
      <c r="BQD90" s="1"/>
      <c r="BQE90" s="1"/>
      <c r="BQF90" s="1"/>
      <c r="BQG90" s="1"/>
      <c r="BQH90" s="1"/>
      <c r="BQI90" s="1"/>
      <c r="BQJ90" s="1"/>
      <c r="BQK90" s="1"/>
      <c r="BQL90" s="1"/>
      <c r="BQM90" s="1"/>
      <c r="BQN90" s="1"/>
      <c r="BQO90" s="1"/>
      <c r="BQP90" s="1"/>
      <c r="BQQ90" s="1"/>
      <c r="BQR90" s="1"/>
      <c r="BQS90" s="1"/>
      <c r="BQT90" s="1"/>
      <c r="BQU90" s="1"/>
      <c r="BQV90" s="1"/>
      <c r="BQW90" s="1"/>
      <c r="BQX90" s="1"/>
      <c r="BQY90" s="1"/>
      <c r="BQZ90" s="1"/>
      <c r="BRA90" s="1"/>
      <c r="BRB90" s="1"/>
      <c r="BRC90" s="1"/>
      <c r="BRD90" s="1"/>
      <c r="BRE90" s="1"/>
      <c r="BRF90" s="1"/>
      <c r="BRG90" s="1"/>
      <c r="BRH90" s="1"/>
      <c r="BRI90" s="1"/>
      <c r="BRJ90" s="1"/>
      <c r="BRK90" s="1"/>
      <c r="BRL90" s="1"/>
      <c r="BRM90" s="1"/>
      <c r="BRN90" s="1"/>
      <c r="BRO90" s="1"/>
      <c r="BRP90" s="1"/>
      <c r="BRQ90" s="1"/>
      <c r="BRR90" s="1"/>
      <c r="BRS90" s="1"/>
      <c r="BRT90" s="1"/>
      <c r="BRU90" s="1"/>
      <c r="BRV90" s="1"/>
      <c r="BRW90" s="1"/>
      <c r="BRX90" s="1"/>
      <c r="BRY90" s="1"/>
      <c r="BRZ90" s="1"/>
      <c r="BSA90" s="1"/>
      <c r="BSB90" s="1"/>
      <c r="BSC90" s="1"/>
      <c r="BSD90" s="1"/>
      <c r="BSE90" s="1"/>
      <c r="BSF90" s="1"/>
      <c r="BSG90" s="1"/>
      <c r="BSH90" s="1"/>
      <c r="BSI90" s="1"/>
      <c r="BSJ90" s="1"/>
      <c r="BSK90" s="1"/>
      <c r="BSL90" s="1"/>
      <c r="BSM90" s="1"/>
      <c r="BSN90" s="1"/>
      <c r="BSO90" s="1"/>
      <c r="BSP90" s="1"/>
      <c r="BSQ90" s="1"/>
      <c r="BSR90" s="1"/>
      <c r="BSS90" s="1"/>
      <c r="BST90" s="1"/>
      <c r="BSU90" s="1"/>
      <c r="BSV90" s="1"/>
      <c r="BSW90" s="1"/>
      <c r="BSX90" s="1"/>
      <c r="BSY90" s="1"/>
      <c r="BSZ90" s="1"/>
      <c r="BTA90" s="1"/>
      <c r="BTB90" s="1"/>
      <c r="BTC90" s="1"/>
      <c r="BTD90" s="1"/>
      <c r="BTE90" s="1"/>
      <c r="BTF90" s="1"/>
      <c r="BTG90" s="1"/>
      <c r="BTH90" s="1"/>
      <c r="BTI90" s="1"/>
      <c r="BTJ90" s="1"/>
      <c r="BTK90" s="1"/>
      <c r="BTL90" s="1"/>
      <c r="BTM90" s="1"/>
      <c r="BTN90" s="1"/>
      <c r="BTO90" s="1"/>
      <c r="BTP90" s="1"/>
      <c r="BTQ90" s="1"/>
      <c r="BTR90" s="1"/>
      <c r="BTS90" s="1"/>
      <c r="BTT90" s="1"/>
      <c r="BTU90" s="1"/>
      <c r="BTV90" s="1"/>
      <c r="BTW90" s="1"/>
      <c r="BTX90" s="1"/>
      <c r="BTY90" s="1"/>
      <c r="BTZ90" s="1"/>
      <c r="BUA90" s="1"/>
      <c r="BUB90" s="1"/>
      <c r="BUC90" s="1"/>
      <c r="BUD90" s="1"/>
      <c r="BUE90" s="1"/>
      <c r="BUF90" s="1"/>
      <c r="BUG90" s="1"/>
      <c r="BUH90" s="1"/>
      <c r="BUI90" s="1"/>
      <c r="BUJ90" s="1"/>
      <c r="BUK90" s="1"/>
      <c r="BUL90" s="1"/>
      <c r="BUM90" s="1"/>
      <c r="BUN90" s="1"/>
      <c r="BUO90" s="1"/>
      <c r="BUP90" s="1"/>
      <c r="BUQ90" s="1"/>
      <c r="BUR90" s="1"/>
      <c r="BUS90" s="1"/>
      <c r="BUT90" s="1"/>
      <c r="BUU90" s="1"/>
      <c r="BUV90" s="1"/>
      <c r="BUW90" s="1"/>
      <c r="BUX90" s="1"/>
      <c r="BUY90" s="1"/>
      <c r="BUZ90" s="1"/>
      <c r="BVA90" s="1"/>
      <c r="BVB90" s="1"/>
      <c r="BVC90" s="1"/>
      <c r="BVD90" s="1"/>
      <c r="BVE90" s="1"/>
      <c r="BVF90" s="1"/>
      <c r="BVG90" s="1"/>
      <c r="BVH90" s="1"/>
      <c r="BVI90" s="1"/>
      <c r="BVJ90" s="1"/>
      <c r="BVK90" s="1"/>
      <c r="BVL90" s="1"/>
      <c r="BVM90" s="1"/>
      <c r="BVN90" s="1"/>
      <c r="BVO90" s="1"/>
      <c r="BVP90" s="1"/>
      <c r="BVQ90" s="1"/>
      <c r="BVR90" s="1"/>
      <c r="BVS90" s="1"/>
      <c r="BVT90" s="1"/>
      <c r="BVU90" s="1"/>
      <c r="BVV90" s="1"/>
      <c r="BVW90" s="1"/>
      <c r="BVX90" s="1"/>
      <c r="BVY90" s="1"/>
      <c r="BVZ90" s="1"/>
      <c r="BWA90" s="1"/>
      <c r="BWB90" s="1"/>
      <c r="BWC90" s="1"/>
      <c r="BWD90" s="1"/>
      <c r="BWE90" s="1"/>
      <c r="BWF90" s="1"/>
      <c r="BWG90" s="1"/>
      <c r="BWH90" s="1"/>
      <c r="BWI90" s="1"/>
      <c r="BWJ90" s="1"/>
      <c r="BWK90" s="1"/>
      <c r="BWL90" s="1"/>
      <c r="BWM90" s="1"/>
      <c r="BWN90" s="1"/>
      <c r="BWO90" s="1"/>
      <c r="BWP90" s="1"/>
      <c r="BWQ90" s="1"/>
      <c r="BWR90" s="1"/>
      <c r="BWS90" s="1"/>
      <c r="BWT90" s="1"/>
      <c r="BWU90" s="1"/>
      <c r="BWV90" s="1"/>
      <c r="BWW90" s="1"/>
      <c r="BWX90" s="1"/>
      <c r="BWY90" s="1"/>
      <c r="BWZ90" s="1"/>
      <c r="BXA90" s="1"/>
      <c r="BXB90" s="1"/>
      <c r="BXC90" s="1"/>
      <c r="BXD90" s="1"/>
      <c r="BXE90" s="1"/>
      <c r="BXF90" s="1"/>
      <c r="BXG90" s="1"/>
      <c r="BXH90" s="1"/>
      <c r="BXI90" s="1"/>
      <c r="BXJ90" s="1"/>
      <c r="BXK90" s="1"/>
      <c r="BXL90" s="1"/>
      <c r="BXM90" s="1"/>
      <c r="BXN90" s="1"/>
      <c r="BXO90" s="1"/>
      <c r="BXP90" s="1"/>
      <c r="BXQ90" s="1"/>
      <c r="BXR90" s="1"/>
      <c r="BXS90" s="1"/>
      <c r="BXT90" s="1"/>
      <c r="BXU90" s="1"/>
      <c r="BXV90" s="1"/>
      <c r="BXW90" s="1"/>
      <c r="BXX90" s="1"/>
      <c r="BXY90" s="1"/>
      <c r="BXZ90" s="1"/>
      <c r="BYA90" s="1"/>
      <c r="BYB90" s="1"/>
      <c r="BYC90" s="1"/>
      <c r="BYD90" s="1"/>
      <c r="BYE90" s="1"/>
      <c r="BYF90" s="1"/>
      <c r="BYG90" s="1"/>
      <c r="BYH90" s="1"/>
      <c r="BYI90" s="1"/>
      <c r="BYJ90" s="1"/>
      <c r="BYK90" s="1"/>
      <c r="BYL90" s="1"/>
      <c r="BYM90" s="1"/>
      <c r="BYN90" s="1"/>
      <c r="BYO90" s="1"/>
      <c r="BYP90" s="1"/>
      <c r="BYQ90" s="1"/>
      <c r="BYR90" s="1"/>
      <c r="BYS90" s="1"/>
      <c r="BYT90" s="1"/>
      <c r="BYU90" s="1"/>
      <c r="BYV90" s="1"/>
      <c r="BYW90" s="1"/>
      <c r="BYX90" s="1"/>
      <c r="BYY90" s="1"/>
      <c r="BYZ90" s="1"/>
      <c r="BZA90" s="1"/>
      <c r="BZB90" s="1"/>
      <c r="BZC90" s="1"/>
      <c r="BZD90" s="1"/>
      <c r="BZE90" s="1"/>
      <c r="BZF90" s="1"/>
      <c r="BZG90" s="1"/>
      <c r="BZH90" s="1"/>
      <c r="BZI90" s="1"/>
      <c r="BZJ90" s="1"/>
      <c r="BZK90" s="1"/>
      <c r="BZL90" s="1"/>
      <c r="BZM90" s="1"/>
      <c r="BZN90" s="1"/>
      <c r="BZO90" s="1"/>
      <c r="BZP90" s="1"/>
      <c r="BZQ90" s="1"/>
      <c r="BZR90" s="1"/>
      <c r="BZS90" s="1"/>
      <c r="BZT90" s="1"/>
      <c r="BZU90" s="1"/>
      <c r="BZV90" s="1"/>
      <c r="BZW90" s="1"/>
      <c r="BZX90" s="1"/>
      <c r="BZY90" s="1"/>
      <c r="BZZ90" s="1"/>
      <c r="CAA90" s="1"/>
      <c r="CAB90" s="1"/>
      <c r="CAC90" s="1"/>
      <c r="CAD90" s="1"/>
      <c r="CAE90" s="1"/>
      <c r="CAF90" s="1"/>
      <c r="CAG90" s="1"/>
      <c r="CAH90" s="1"/>
      <c r="CAI90" s="1"/>
      <c r="CAJ90" s="1"/>
      <c r="CAK90" s="1"/>
      <c r="CAL90" s="1"/>
      <c r="CAM90" s="1"/>
      <c r="CAN90" s="1"/>
      <c r="CAO90" s="1"/>
      <c r="CAP90" s="1"/>
      <c r="CAQ90" s="1"/>
      <c r="CAR90" s="1"/>
      <c r="CAS90" s="1"/>
      <c r="CAT90" s="1"/>
      <c r="CAU90" s="1"/>
      <c r="CAV90" s="1"/>
      <c r="CAW90" s="1"/>
      <c r="CAX90" s="1"/>
      <c r="CAY90" s="1"/>
      <c r="CAZ90" s="1"/>
      <c r="CBA90" s="1"/>
      <c r="CBB90" s="1"/>
      <c r="CBC90" s="1"/>
      <c r="CBD90" s="1"/>
      <c r="CBE90" s="1"/>
      <c r="CBF90" s="1"/>
      <c r="CBG90" s="1"/>
      <c r="CBH90" s="1"/>
      <c r="CBI90" s="1"/>
      <c r="CBJ90" s="1"/>
      <c r="CBK90" s="1"/>
      <c r="CBL90" s="1"/>
      <c r="CBM90" s="1"/>
      <c r="CBN90" s="1"/>
      <c r="CBO90" s="1"/>
      <c r="CBP90" s="1"/>
      <c r="CBQ90" s="1"/>
      <c r="CBR90" s="1"/>
      <c r="CBS90" s="1"/>
      <c r="CBT90" s="1"/>
      <c r="CBU90" s="1"/>
      <c r="CBV90" s="1"/>
      <c r="CBW90" s="1"/>
      <c r="CBX90" s="1"/>
      <c r="CBY90" s="1"/>
      <c r="CBZ90" s="1"/>
      <c r="CCA90" s="1"/>
      <c r="CCB90" s="1"/>
      <c r="CCC90" s="1"/>
      <c r="CCD90" s="1"/>
      <c r="CCE90" s="1"/>
      <c r="CCF90" s="1"/>
      <c r="CCG90" s="1"/>
      <c r="CCH90" s="1"/>
      <c r="CCI90" s="1"/>
      <c r="CCJ90" s="1"/>
      <c r="CCK90" s="1"/>
      <c r="CCL90" s="1"/>
      <c r="CCM90" s="1"/>
      <c r="CCN90" s="1"/>
      <c r="CCO90" s="1"/>
      <c r="CCP90" s="1"/>
      <c r="CCQ90" s="1"/>
      <c r="CCR90" s="1"/>
      <c r="CCS90" s="1"/>
      <c r="CCT90" s="1"/>
      <c r="CCU90" s="1"/>
      <c r="CCV90" s="1"/>
      <c r="CCW90" s="1"/>
      <c r="CCX90" s="1"/>
      <c r="CCY90" s="1"/>
      <c r="CCZ90" s="1"/>
      <c r="CDA90" s="1"/>
      <c r="CDB90" s="1"/>
      <c r="CDC90" s="1"/>
      <c r="CDD90" s="1"/>
      <c r="CDE90" s="1"/>
      <c r="CDF90" s="1"/>
      <c r="CDG90" s="1"/>
      <c r="CDH90" s="1"/>
      <c r="CDI90" s="1"/>
      <c r="CDJ90" s="1"/>
      <c r="CDK90" s="1"/>
      <c r="CDL90" s="1"/>
      <c r="CDM90" s="1"/>
      <c r="CDN90" s="1"/>
      <c r="CDO90" s="1"/>
      <c r="CDP90" s="1"/>
      <c r="CDQ90" s="1"/>
      <c r="CDR90" s="1"/>
      <c r="CDS90" s="1"/>
      <c r="CDT90" s="1"/>
      <c r="CDU90" s="1"/>
      <c r="CDV90" s="1"/>
      <c r="CDW90" s="1"/>
      <c r="CDX90" s="1"/>
      <c r="CDY90" s="1"/>
      <c r="CDZ90" s="1"/>
      <c r="CEA90" s="1"/>
      <c r="CEB90" s="1"/>
      <c r="CEC90" s="1"/>
      <c r="CED90" s="1"/>
      <c r="CEE90" s="1"/>
      <c r="CEF90" s="1"/>
      <c r="CEG90" s="1"/>
      <c r="CEH90" s="1"/>
      <c r="CEI90" s="1"/>
      <c r="CEJ90" s="1"/>
      <c r="CEK90" s="1"/>
      <c r="CEL90" s="1"/>
      <c r="CEM90" s="1"/>
      <c r="CEN90" s="1"/>
      <c r="CEO90" s="1"/>
      <c r="CEP90" s="1"/>
      <c r="CEQ90" s="1"/>
      <c r="CER90" s="1"/>
      <c r="CES90" s="1"/>
      <c r="CET90" s="1"/>
      <c r="CEU90" s="1"/>
      <c r="CEV90" s="1"/>
      <c r="CEW90" s="1"/>
      <c r="CEX90" s="1"/>
      <c r="CEY90" s="1"/>
      <c r="CEZ90" s="1"/>
      <c r="CFA90" s="1"/>
      <c r="CFB90" s="1"/>
      <c r="CFC90" s="1"/>
      <c r="CFD90" s="1"/>
      <c r="CFE90" s="1"/>
      <c r="CFF90" s="1"/>
      <c r="CFG90" s="1"/>
      <c r="CFH90" s="1"/>
      <c r="CFI90" s="1"/>
      <c r="CFJ90" s="1"/>
      <c r="CFK90" s="1"/>
      <c r="CFL90" s="1"/>
      <c r="CFM90" s="1"/>
      <c r="CFN90" s="1"/>
      <c r="CFO90" s="1"/>
      <c r="CFP90" s="1"/>
      <c r="CFQ90" s="1"/>
      <c r="CFR90" s="1"/>
      <c r="CFS90" s="1"/>
      <c r="CFT90" s="1"/>
      <c r="CFU90" s="1"/>
      <c r="CFV90" s="1"/>
      <c r="CFW90" s="1"/>
      <c r="CFX90" s="1"/>
      <c r="CFY90" s="1"/>
      <c r="CFZ90" s="1"/>
      <c r="CGA90" s="1"/>
      <c r="CGB90" s="1"/>
      <c r="CGC90" s="1"/>
      <c r="CGD90" s="1"/>
      <c r="CGE90" s="1"/>
      <c r="CGF90" s="1"/>
      <c r="CGG90" s="1"/>
      <c r="CGH90" s="1"/>
      <c r="CGI90" s="1"/>
      <c r="CGJ90" s="1"/>
      <c r="CGK90" s="1"/>
      <c r="CGL90" s="1"/>
      <c r="CGM90" s="1"/>
      <c r="CGN90" s="1"/>
      <c r="CGO90" s="1"/>
      <c r="CGP90" s="1"/>
      <c r="CGQ90" s="1"/>
      <c r="CGR90" s="1"/>
      <c r="CGS90" s="1"/>
      <c r="CGT90" s="1"/>
      <c r="CGU90" s="1"/>
      <c r="CGV90" s="1"/>
      <c r="CGW90" s="1"/>
      <c r="CGX90" s="1"/>
      <c r="CGY90" s="1"/>
      <c r="CGZ90" s="1"/>
      <c r="CHA90" s="1"/>
      <c r="CHB90" s="1"/>
      <c r="CHC90" s="1"/>
      <c r="CHD90" s="1"/>
      <c r="CHE90" s="1"/>
      <c r="CHF90" s="1"/>
      <c r="CHG90" s="1"/>
      <c r="CHH90" s="1"/>
      <c r="CHI90" s="1"/>
      <c r="CHJ90" s="1"/>
      <c r="CHK90" s="1"/>
      <c r="CHL90" s="1"/>
      <c r="CHM90" s="1"/>
      <c r="CHN90" s="1"/>
      <c r="CHO90" s="1"/>
      <c r="CHP90" s="1"/>
      <c r="CHQ90" s="1"/>
      <c r="CHR90" s="1"/>
      <c r="CHS90" s="1"/>
      <c r="CHT90" s="1"/>
      <c r="CHU90" s="1"/>
      <c r="CHV90" s="1"/>
      <c r="CHW90" s="1"/>
      <c r="CHX90" s="1"/>
      <c r="CHY90" s="1"/>
      <c r="CHZ90" s="1"/>
      <c r="CIA90" s="1"/>
      <c r="CIB90" s="1"/>
      <c r="CIC90" s="1"/>
      <c r="CID90" s="1"/>
      <c r="CIE90" s="1"/>
      <c r="CIF90" s="1"/>
      <c r="CIG90" s="1"/>
      <c r="CIH90" s="1"/>
      <c r="CII90" s="1"/>
      <c r="CIJ90" s="1"/>
      <c r="CIK90" s="1"/>
      <c r="CIL90" s="1"/>
      <c r="CIM90" s="1"/>
      <c r="CIN90" s="1"/>
      <c r="CIO90" s="1"/>
      <c r="CIP90" s="1"/>
      <c r="CIQ90" s="1"/>
      <c r="CIR90" s="1"/>
      <c r="CIS90" s="1"/>
      <c r="CIT90" s="1"/>
      <c r="CIU90" s="1"/>
      <c r="CIV90" s="1"/>
      <c r="CIW90" s="1"/>
      <c r="CIX90" s="1"/>
      <c r="CIY90" s="1"/>
      <c r="CIZ90" s="1"/>
      <c r="CJA90" s="1"/>
      <c r="CJB90" s="1"/>
      <c r="CJC90" s="1"/>
      <c r="CJD90" s="1"/>
      <c r="CJE90" s="1"/>
      <c r="CJF90" s="1"/>
      <c r="CJG90" s="1"/>
      <c r="CJH90" s="1"/>
      <c r="CJI90" s="1"/>
      <c r="CJJ90" s="1"/>
      <c r="CJK90" s="1"/>
      <c r="CJL90" s="1"/>
      <c r="CJM90" s="1"/>
      <c r="CJN90" s="1"/>
      <c r="CJO90" s="1"/>
      <c r="CJP90" s="1"/>
      <c r="CJQ90" s="1"/>
      <c r="CJR90" s="1"/>
      <c r="CJS90" s="1"/>
      <c r="CJT90" s="1"/>
      <c r="CJU90" s="1"/>
      <c r="CJV90" s="1"/>
      <c r="CJW90" s="1"/>
      <c r="CJX90" s="1"/>
      <c r="CJY90" s="1"/>
      <c r="CJZ90" s="1"/>
      <c r="CKA90" s="1"/>
      <c r="CKB90" s="1"/>
      <c r="CKC90" s="1"/>
      <c r="CKD90" s="1"/>
      <c r="CKE90" s="1"/>
      <c r="CKF90" s="1"/>
      <c r="CKG90" s="1"/>
      <c r="CKH90" s="1"/>
      <c r="CKI90" s="1"/>
      <c r="CKJ90" s="1"/>
      <c r="CKK90" s="1"/>
      <c r="CKL90" s="1"/>
      <c r="CKM90" s="1"/>
      <c r="CKN90" s="1"/>
      <c r="CKO90" s="1"/>
      <c r="CKP90" s="1"/>
      <c r="CKQ90" s="1"/>
      <c r="CKR90" s="1"/>
      <c r="CKS90" s="1"/>
      <c r="CKT90" s="1"/>
      <c r="CKU90" s="1"/>
      <c r="CKV90" s="1"/>
      <c r="CKW90" s="1"/>
      <c r="CKX90" s="1"/>
      <c r="CKY90" s="1"/>
      <c r="CKZ90" s="1"/>
      <c r="CLA90" s="1"/>
      <c r="CLB90" s="1"/>
      <c r="CLC90" s="1"/>
      <c r="CLD90" s="1"/>
      <c r="CLE90" s="1"/>
      <c r="CLF90" s="1"/>
      <c r="CLG90" s="1"/>
      <c r="CLH90" s="1"/>
      <c r="CLI90" s="1"/>
      <c r="CLJ90" s="1"/>
      <c r="CLK90" s="1"/>
      <c r="CLL90" s="1"/>
      <c r="CLM90" s="1"/>
      <c r="CLN90" s="1"/>
      <c r="CLO90" s="1"/>
      <c r="CLP90" s="1"/>
      <c r="CLQ90" s="1"/>
      <c r="CLR90" s="1"/>
      <c r="CLS90" s="1"/>
      <c r="CLT90" s="1"/>
      <c r="CLU90" s="1"/>
      <c r="CLV90" s="1"/>
      <c r="CLW90" s="1"/>
      <c r="CLX90" s="1"/>
      <c r="CLY90" s="1"/>
      <c r="CLZ90" s="1"/>
      <c r="CMA90" s="1"/>
      <c r="CMB90" s="1"/>
      <c r="CMC90" s="1"/>
      <c r="CMD90" s="1"/>
      <c r="CME90" s="1"/>
      <c r="CMF90" s="1"/>
      <c r="CMG90" s="1"/>
      <c r="CMH90" s="1"/>
      <c r="CMI90" s="1"/>
      <c r="CMJ90" s="1"/>
      <c r="CMK90" s="1"/>
      <c r="CML90" s="1"/>
      <c r="CMM90" s="1"/>
      <c r="CMN90" s="1"/>
      <c r="CMO90" s="1"/>
      <c r="CMP90" s="1"/>
      <c r="CMQ90" s="1"/>
      <c r="CMR90" s="1"/>
      <c r="CMS90" s="1"/>
      <c r="CMT90" s="1"/>
      <c r="CMU90" s="1"/>
      <c r="CMV90" s="1"/>
      <c r="CMW90" s="1"/>
      <c r="CMX90" s="1"/>
      <c r="CMY90" s="1"/>
      <c r="CMZ90" s="1"/>
      <c r="CNA90" s="1"/>
      <c r="CNB90" s="1"/>
      <c r="CNC90" s="1"/>
      <c r="CND90" s="1"/>
      <c r="CNE90" s="1"/>
      <c r="CNF90" s="1"/>
      <c r="CNG90" s="1"/>
      <c r="CNH90" s="1"/>
      <c r="CNI90" s="1"/>
      <c r="CNJ90" s="1"/>
      <c r="CNK90" s="1"/>
      <c r="CNL90" s="1"/>
      <c r="CNM90" s="1"/>
      <c r="CNN90" s="1"/>
      <c r="CNO90" s="1"/>
      <c r="CNP90" s="1"/>
      <c r="CNQ90" s="1"/>
      <c r="CNR90" s="1"/>
      <c r="CNS90" s="1"/>
      <c r="CNT90" s="1"/>
      <c r="CNU90" s="1"/>
      <c r="CNV90" s="1"/>
      <c r="CNW90" s="1"/>
      <c r="CNX90" s="1"/>
      <c r="CNY90" s="1"/>
      <c r="CNZ90" s="1"/>
      <c r="COA90" s="1"/>
      <c r="COB90" s="1"/>
      <c r="COC90" s="1"/>
      <c r="COD90" s="1"/>
      <c r="COE90" s="1"/>
      <c r="COF90" s="1"/>
      <c r="COG90" s="1"/>
      <c r="COH90" s="1"/>
      <c r="COI90" s="1"/>
      <c r="COJ90" s="1"/>
      <c r="COK90" s="1"/>
      <c r="COL90" s="1"/>
      <c r="COM90" s="1"/>
      <c r="CON90" s="1"/>
      <c r="COO90" s="1"/>
      <c r="COP90" s="1"/>
      <c r="COQ90" s="1"/>
      <c r="COR90" s="1"/>
      <c r="COS90" s="1"/>
      <c r="COT90" s="1"/>
      <c r="COU90" s="1"/>
      <c r="COV90" s="1"/>
      <c r="COW90" s="1"/>
      <c r="COX90" s="1"/>
      <c r="COY90" s="1"/>
      <c r="COZ90" s="1"/>
      <c r="CPA90" s="1"/>
      <c r="CPB90" s="1"/>
      <c r="CPC90" s="1"/>
      <c r="CPD90" s="1"/>
      <c r="CPE90" s="1"/>
      <c r="CPF90" s="1"/>
      <c r="CPG90" s="1"/>
      <c r="CPH90" s="1"/>
      <c r="CPI90" s="1"/>
      <c r="CPJ90" s="1"/>
      <c r="CPK90" s="1"/>
      <c r="CPL90" s="1"/>
      <c r="CPM90" s="1"/>
      <c r="CPN90" s="1"/>
      <c r="CPO90" s="1"/>
      <c r="CPP90" s="1"/>
      <c r="CPQ90" s="1"/>
      <c r="CPR90" s="1"/>
      <c r="CPS90" s="1"/>
      <c r="CPT90" s="1"/>
      <c r="CPU90" s="1"/>
      <c r="CPV90" s="1"/>
      <c r="CPW90" s="1"/>
      <c r="CPX90" s="1"/>
      <c r="CPY90" s="1"/>
      <c r="CPZ90" s="1"/>
      <c r="CQA90" s="1"/>
      <c r="CQB90" s="1"/>
      <c r="CQC90" s="1"/>
      <c r="CQD90" s="1"/>
      <c r="CQE90" s="1"/>
      <c r="CQF90" s="1"/>
      <c r="CQG90" s="1"/>
      <c r="CQH90" s="1"/>
      <c r="CQI90" s="1"/>
      <c r="CQJ90" s="1"/>
      <c r="CQK90" s="1"/>
      <c r="CQL90" s="1"/>
      <c r="CQM90" s="1"/>
      <c r="CQN90" s="1"/>
      <c r="CQO90" s="1"/>
      <c r="CQP90" s="1"/>
      <c r="CQQ90" s="1"/>
      <c r="CQR90" s="1"/>
      <c r="CQS90" s="1"/>
      <c r="CQT90" s="1"/>
      <c r="CQU90" s="1"/>
      <c r="CQV90" s="1"/>
      <c r="CQW90" s="1"/>
      <c r="CQX90" s="1"/>
      <c r="CQY90" s="1"/>
      <c r="CQZ90" s="1"/>
      <c r="CRA90" s="1"/>
      <c r="CRB90" s="1"/>
      <c r="CRC90" s="1"/>
      <c r="CRD90" s="1"/>
      <c r="CRE90" s="1"/>
      <c r="CRF90" s="1"/>
      <c r="CRG90" s="1"/>
      <c r="CRH90" s="1"/>
      <c r="CRI90" s="1"/>
      <c r="CRJ90" s="1"/>
      <c r="CRK90" s="1"/>
      <c r="CRL90" s="1"/>
      <c r="CRM90" s="1"/>
      <c r="CRN90" s="1"/>
      <c r="CRO90" s="1"/>
      <c r="CRP90" s="1"/>
      <c r="CRQ90" s="1"/>
      <c r="CRR90" s="1"/>
      <c r="CRS90" s="1"/>
      <c r="CRT90" s="1"/>
      <c r="CRU90" s="1"/>
      <c r="CRV90" s="1"/>
      <c r="CRW90" s="1"/>
      <c r="CRX90" s="1"/>
      <c r="CRY90" s="1"/>
      <c r="CRZ90" s="1"/>
      <c r="CSA90" s="1"/>
      <c r="CSB90" s="1"/>
      <c r="CSC90" s="1"/>
      <c r="CSD90" s="1"/>
      <c r="CSE90" s="1"/>
      <c r="CSF90" s="1"/>
      <c r="CSG90" s="1"/>
      <c r="CSH90" s="1"/>
      <c r="CSI90" s="1"/>
      <c r="CSJ90" s="1"/>
      <c r="CSK90" s="1"/>
      <c r="CSL90" s="1"/>
      <c r="CSM90" s="1"/>
      <c r="CSN90" s="1"/>
      <c r="CSO90" s="1"/>
      <c r="CSP90" s="1"/>
      <c r="CSQ90" s="1"/>
      <c r="CSR90" s="1"/>
      <c r="CSS90" s="1"/>
      <c r="CST90" s="1"/>
      <c r="CSU90" s="1"/>
      <c r="CSV90" s="1"/>
      <c r="CSW90" s="1"/>
      <c r="CSX90" s="1"/>
      <c r="CSY90" s="1"/>
      <c r="CSZ90" s="1"/>
      <c r="CTA90" s="1"/>
      <c r="CTB90" s="1"/>
      <c r="CTC90" s="1"/>
      <c r="CTD90" s="1"/>
      <c r="CTE90" s="1"/>
      <c r="CTF90" s="1"/>
      <c r="CTG90" s="1"/>
      <c r="CTH90" s="1"/>
      <c r="CTI90" s="1"/>
      <c r="CTJ90" s="1"/>
      <c r="CTK90" s="1"/>
      <c r="CTL90" s="1"/>
      <c r="CTM90" s="1"/>
      <c r="CTN90" s="1"/>
      <c r="CTO90" s="1"/>
      <c r="CTP90" s="1"/>
      <c r="CTQ90" s="1"/>
      <c r="CTR90" s="1"/>
      <c r="CTS90" s="1"/>
      <c r="CTT90" s="1"/>
      <c r="CTU90" s="1"/>
      <c r="CTV90" s="1"/>
      <c r="CTW90" s="1"/>
      <c r="CTX90" s="1"/>
      <c r="CTY90" s="1"/>
      <c r="CTZ90" s="1"/>
      <c r="CUA90" s="1"/>
      <c r="CUB90" s="1"/>
      <c r="CUC90" s="1"/>
      <c r="CUD90" s="1"/>
      <c r="CUE90" s="1"/>
      <c r="CUF90" s="1"/>
      <c r="CUG90" s="1"/>
      <c r="CUH90" s="1"/>
      <c r="CUI90" s="1"/>
      <c r="CUJ90" s="1"/>
      <c r="CUK90" s="1"/>
      <c r="CUL90" s="1"/>
      <c r="CUM90" s="1"/>
      <c r="CUN90" s="1"/>
      <c r="CUO90" s="1"/>
      <c r="CUP90" s="1"/>
      <c r="CUQ90" s="1"/>
      <c r="CUR90" s="1"/>
      <c r="CUS90" s="1"/>
      <c r="CUT90" s="1"/>
      <c r="CUU90" s="1"/>
      <c r="CUV90" s="1"/>
      <c r="CUW90" s="1"/>
      <c r="CUX90" s="1"/>
      <c r="CUY90" s="1"/>
      <c r="CUZ90" s="1"/>
      <c r="CVA90" s="1"/>
      <c r="CVB90" s="1"/>
      <c r="CVC90" s="1"/>
      <c r="CVD90" s="1"/>
      <c r="CVE90" s="1"/>
      <c r="CVF90" s="1"/>
      <c r="CVG90" s="1"/>
      <c r="CVH90" s="1"/>
      <c r="CVI90" s="1"/>
      <c r="CVJ90" s="1"/>
      <c r="CVK90" s="1"/>
      <c r="CVL90" s="1"/>
      <c r="CVM90" s="1"/>
      <c r="CVN90" s="1"/>
      <c r="CVO90" s="1"/>
      <c r="CVP90" s="1"/>
      <c r="CVQ90" s="1"/>
      <c r="CVR90" s="1"/>
      <c r="CVS90" s="1"/>
      <c r="CVT90" s="1"/>
      <c r="CVU90" s="1"/>
      <c r="CVV90" s="1"/>
      <c r="CVW90" s="1"/>
      <c r="CVX90" s="1"/>
      <c r="CVY90" s="1"/>
      <c r="CVZ90" s="1"/>
      <c r="CWA90" s="1"/>
      <c r="CWB90" s="1"/>
      <c r="CWC90" s="1"/>
      <c r="CWD90" s="1"/>
      <c r="CWE90" s="1"/>
      <c r="CWF90" s="1"/>
      <c r="CWG90" s="1"/>
      <c r="CWH90" s="1"/>
      <c r="CWI90" s="1"/>
      <c r="CWJ90" s="1"/>
      <c r="CWK90" s="1"/>
      <c r="CWL90" s="1"/>
      <c r="CWM90" s="1"/>
      <c r="CWN90" s="1"/>
      <c r="CWO90" s="1"/>
      <c r="CWP90" s="1"/>
      <c r="CWQ90" s="1"/>
      <c r="CWR90" s="1"/>
      <c r="CWS90" s="1"/>
      <c r="CWT90" s="1"/>
      <c r="CWU90" s="1"/>
      <c r="CWV90" s="1"/>
      <c r="CWW90" s="1"/>
      <c r="CWX90" s="1"/>
      <c r="CWY90" s="1"/>
      <c r="CWZ90" s="1"/>
      <c r="CXA90" s="1"/>
      <c r="CXB90" s="1"/>
      <c r="CXC90" s="1"/>
      <c r="CXD90" s="1"/>
      <c r="CXE90" s="1"/>
      <c r="CXF90" s="1"/>
      <c r="CXG90" s="1"/>
      <c r="CXH90" s="1"/>
      <c r="CXI90" s="1"/>
      <c r="CXJ90" s="1"/>
      <c r="CXK90" s="1"/>
      <c r="CXL90" s="1"/>
      <c r="CXM90" s="1"/>
      <c r="CXN90" s="1"/>
      <c r="CXO90" s="1"/>
      <c r="CXP90" s="1"/>
      <c r="CXQ90" s="1"/>
      <c r="CXR90" s="1"/>
      <c r="CXS90" s="1"/>
      <c r="CXT90" s="1"/>
      <c r="CXU90" s="1"/>
      <c r="CXV90" s="1"/>
      <c r="CXW90" s="1"/>
      <c r="CXX90" s="1"/>
      <c r="CXY90" s="1"/>
      <c r="CXZ90" s="1"/>
      <c r="CYA90" s="1"/>
      <c r="CYB90" s="1"/>
      <c r="CYC90" s="1"/>
      <c r="CYD90" s="1"/>
      <c r="CYE90" s="1"/>
      <c r="CYF90" s="1"/>
      <c r="CYG90" s="1"/>
      <c r="CYH90" s="1"/>
      <c r="CYI90" s="1"/>
      <c r="CYJ90" s="1"/>
      <c r="CYK90" s="1"/>
      <c r="CYL90" s="1"/>
      <c r="CYM90" s="1"/>
      <c r="CYN90" s="1"/>
      <c r="CYO90" s="1"/>
      <c r="CYP90" s="1"/>
      <c r="CYQ90" s="1"/>
      <c r="CYR90" s="1"/>
      <c r="CYS90" s="1"/>
      <c r="CYT90" s="1"/>
      <c r="CYU90" s="1"/>
      <c r="CYV90" s="1"/>
      <c r="CYW90" s="1"/>
      <c r="CYX90" s="1"/>
      <c r="CYY90" s="1"/>
      <c r="CYZ90" s="1"/>
      <c r="CZA90" s="1"/>
      <c r="CZB90" s="1"/>
      <c r="CZC90" s="1"/>
      <c r="CZD90" s="1"/>
      <c r="CZE90" s="1"/>
      <c r="CZF90" s="1"/>
      <c r="CZG90" s="1"/>
      <c r="CZH90" s="1"/>
      <c r="CZI90" s="1"/>
      <c r="CZJ90" s="1"/>
      <c r="CZK90" s="1"/>
      <c r="CZL90" s="1"/>
      <c r="CZM90" s="1"/>
      <c r="CZN90" s="1"/>
      <c r="CZO90" s="1"/>
      <c r="CZP90" s="1"/>
      <c r="CZQ90" s="1"/>
      <c r="CZR90" s="1"/>
      <c r="CZS90" s="1"/>
      <c r="CZT90" s="1"/>
      <c r="CZU90" s="1"/>
      <c r="CZV90" s="1"/>
      <c r="CZW90" s="1"/>
      <c r="CZX90" s="1"/>
      <c r="CZY90" s="1"/>
      <c r="CZZ90" s="1"/>
      <c r="DAA90" s="1"/>
      <c r="DAB90" s="1"/>
      <c r="DAC90" s="1"/>
      <c r="DAD90" s="1"/>
      <c r="DAE90" s="1"/>
      <c r="DAF90" s="1"/>
      <c r="DAG90" s="1"/>
      <c r="DAH90" s="1"/>
      <c r="DAI90" s="1"/>
      <c r="DAJ90" s="1"/>
      <c r="DAK90" s="1"/>
      <c r="DAL90" s="1"/>
      <c r="DAM90" s="1"/>
      <c r="DAN90" s="1"/>
      <c r="DAO90" s="1"/>
      <c r="DAP90" s="1"/>
      <c r="DAQ90" s="1"/>
      <c r="DAR90" s="1"/>
      <c r="DAS90" s="1"/>
      <c r="DAT90" s="1"/>
      <c r="DAU90" s="1"/>
      <c r="DAV90" s="1"/>
      <c r="DAW90" s="1"/>
      <c r="DAX90" s="1"/>
      <c r="DAY90" s="1"/>
      <c r="DAZ90" s="1"/>
      <c r="DBA90" s="1"/>
      <c r="DBB90" s="1"/>
      <c r="DBC90" s="1"/>
      <c r="DBD90" s="1"/>
      <c r="DBE90" s="1"/>
      <c r="DBF90" s="1"/>
      <c r="DBG90" s="1"/>
      <c r="DBH90" s="1"/>
      <c r="DBI90" s="1"/>
      <c r="DBJ90" s="1"/>
      <c r="DBK90" s="1"/>
      <c r="DBL90" s="1"/>
      <c r="DBM90" s="1"/>
      <c r="DBN90" s="1"/>
      <c r="DBO90" s="1"/>
      <c r="DBP90" s="1"/>
      <c r="DBQ90" s="1"/>
      <c r="DBR90" s="1"/>
      <c r="DBS90" s="1"/>
      <c r="DBT90" s="1"/>
      <c r="DBU90" s="1"/>
      <c r="DBV90" s="1"/>
      <c r="DBW90" s="1"/>
      <c r="DBX90" s="1"/>
      <c r="DBY90" s="1"/>
      <c r="DBZ90" s="1"/>
      <c r="DCA90" s="1"/>
      <c r="DCB90" s="1"/>
      <c r="DCC90" s="1"/>
      <c r="DCD90" s="1"/>
      <c r="DCE90" s="1"/>
      <c r="DCF90" s="1"/>
      <c r="DCG90" s="1"/>
      <c r="DCH90" s="1"/>
      <c r="DCI90" s="1"/>
      <c r="DCJ90" s="1"/>
      <c r="DCK90" s="1"/>
      <c r="DCL90" s="1"/>
      <c r="DCM90" s="1"/>
      <c r="DCN90" s="1"/>
      <c r="DCO90" s="1"/>
      <c r="DCP90" s="1"/>
      <c r="DCQ90" s="1"/>
      <c r="DCR90" s="1"/>
      <c r="DCS90" s="1"/>
      <c r="DCT90" s="1"/>
      <c r="DCU90" s="1"/>
      <c r="DCV90" s="1"/>
      <c r="DCW90" s="1"/>
      <c r="DCX90" s="1"/>
      <c r="DCY90" s="1"/>
      <c r="DCZ90" s="1"/>
      <c r="DDA90" s="1"/>
      <c r="DDB90" s="1"/>
      <c r="DDC90" s="1"/>
      <c r="DDD90" s="1"/>
      <c r="DDE90" s="1"/>
      <c r="DDF90" s="1"/>
      <c r="DDG90" s="1"/>
      <c r="DDH90" s="1"/>
      <c r="DDI90" s="1"/>
      <c r="DDJ90" s="1"/>
      <c r="DDK90" s="1"/>
      <c r="DDL90" s="1"/>
      <c r="DDM90" s="1"/>
      <c r="DDN90" s="1"/>
      <c r="DDO90" s="1"/>
      <c r="DDP90" s="1"/>
      <c r="DDQ90" s="1"/>
      <c r="DDR90" s="1"/>
      <c r="DDS90" s="1"/>
      <c r="DDT90" s="1"/>
      <c r="DDU90" s="1"/>
      <c r="DDV90" s="1"/>
      <c r="DDW90" s="1"/>
      <c r="DDX90" s="1"/>
      <c r="DDY90" s="1"/>
      <c r="DDZ90" s="1"/>
      <c r="DEA90" s="1"/>
      <c r="DEB90" s="1"/>
      <c r="DEC90" s="1"/>
      <c r="DED90" s="1"/>
      <c r="DEE90" s="1"/>
      <c r="DEF90" s="1"/>
      <c r="DEG90" s="1"/>
      <c r="DEH90" s="1"/>
      <c r="DEI90" s="1"/>
      <c r="DEJ90" s="1"/>
      <c r="DEK90" s="1"/>
      <c r="DEL90" s="1"/>
      <c r="DEM90" s="1"/>
      <c r="DEN90" s="1"/>
      <c r="DEO90" s="1"/>
      <c r="DEP90" s="1"/>
      <c r="DEQ90" s="1"/>
      <c r="DER90" s="1"/>
      <c r="DES90" s="1"/>
      <c r="DET90" s="1"/>
      <c r="DEU90" s="1"/>
      <c r="DEV90" s="1"/>
      <c r="DEW90" s="1"/>
      <c r="DEX90" s="1"/>
      <c r="DEY90" s="1"/>
      <c r="DEZ90" s="1"/>
      <c r="DFA90" s="1"/>
      <c r="DFB90" s="1"/>
      <c r="DFC90" s="1"/>
      <c r="DFD90" s="1"/>
      <c r="DFE90" s="1"/>
      <c r="DFF90" s="1"/>
      <c r="DFG90" s="1"/>
      <c r="DFH90" s="1"/>
      <c r="DFI90" s="1"/>
      <c r="DFJ90" s="1"/>
      <c r="DFK90" s="1"/>
      <c r="DFL90" s="1"/>
      <c r="DFM90" s="1"/>
      <c r="DFN90" s="1"/>
      <c r="DFO90" s="1"/>
      <c r="DFP90" s="1"/>
      <c r="DFQ90" s="1"/>
      <c r="DFR90" s="1"/>
      <c r="DFS90" s="1"/>
      <c r="DFT90" s="1"/>
      <c r="DFU90" s="1"/>
      <c r="DFV90" s="1"/>
      <c r="DFW90" s="1"/>
      <c r="DFX90" s="1"/>
      <c r="DFY90" s="1"/>
      <c r="DFZ90" s="1"/>
      <c r="DGA90" s="1"/>
      <c r="DGB90" s="1"/>
      <c r="DGC90" s="1"/>
      <c r="DGD90" s="1"/>
      <c r="DGE90" s="1"/>
      <c r="DGF90" s="1"/>
      <c r="DGG90" s="1"/>
      <c r="DGH90" s="1"/>
      <c r="DGI90" s="1"/>
      <c r="DGJ90" s="1"/>
      <c r="DGK90" s="1"/>
      <c r="DGL90" s="1"/>
      <c r="DGM90" s="1"/>
      <c r="DGN90" s="1"/>
      <c r="DGO90" s="1"/>
      <c r="DGP90" s="1"/>
      <c r="DGQ90" s="1"/>
      <c r="DGR90" s="1"/>
      <c r="DGS90" s="1"/>
      <c r="DGT90" s="1"/>
      <c r="DGU90" s="1"/>
      <c r="DGV90" s="1"/>
      <c r="DGW90" s="1"/>
      <c r="DGX90" s="1"/>
      <c r="DGY90" s="1"/>
      <c r="DGZ90" s="1"/>
      <c r="DHA90" s="1"/>
      <c r="DHB90" s="1"/>
      <c r="DHC90" s="1"/>
      <c r="DHD90" s="1"/>
      <c r="DHE90" s="1"/>
      <c r="DHF90" s="1"/>
      <c r="DHG90" s="1"/>
      <c r="DHH90" s="1"/>
      <c r="DHI90" s="1"/>
      <c r="DHJ90" s="1"/>
      <c r="DHK90" s="1"/>
      <c r="DHL90" s="1"/>
      <c r="DHM90" s="1"/>
      <c r="DHN90" s="1"/>
      <c r="DHO90" s="1"/>
      <c r="DHP90" s="1"/>
      <c r="DHQ90" s="1"/>
      <c r="DHR90" s="1"/>
      <c r="DHS90" s="1"/>
      <c r="DHT90" s="1"/>
      <c r="DHU90" s="1"/>
      <c r="DHV90" s="1"/>
      <c r="DHW90" s="1"/>
      <c r="DHX90" s="1"/>
      <c r="DHY90" s="1"/>
      <c r="DHZ90" s="1"/>
      <c r="DIA90" s="1"/>
      <c r="DIB90" s="1"/>
      <c r="DIC90" s="1"/>
      <c r="DID90" s="1"/>
      <c r="DIE90" s="1"/>
      <c r="DIF90" s="1"/>
      <c r="DIG90" s="1"/>
      <c r="DIH90" s="1"/>
      <c r="DII90" s="1"/>
      <c r="DIJ90" s="1"/>
      <c r="DIK90" s="1"/>
      <c r="DIL90" s="1"/>
      <c r="DIM90" s="1"/>
      <c r="DIN90" s="1"/>
      <c r="DIO90" s="1"/>
      <c r="DIP90" s="1"/>
      <c r="DIQ90" s="1"/>
      <c r="DIR90" s="1"/>
      <c r="DIS90" s="1"/>
      <c r="DIT90" s="1"/>
      <c r="DIU90" s="1"/>
      <c r="DIV90" s="1"/>
      <c r="DIW90" s="1"/>
      <c r="DIX90" s="1"/>
      <c r="DIY90" s="1"/>
      <c r="DIZ90" s="1"/>
      <c r="DJA90" s="1"/>
      <c r="DJB90" s="1"/>
      <c r="DJC90" s="1"/>
      <c r="DJD90" s="1"/>
      <c r="DJE90" s="1"/>
      <c r="DJF90" s="1"/>
      <c r="DJG90" s="1"/>
      <c r="DJH90" s="1"/>
      <c r="DJI90" s="1"/>
      <c r="DJJ90" s="1"/>
      <c r="DJK90" s="1"/>
      <c r="DJL90" s="1"/>
      <c r="DJM90" s="1"/>
      <c r="DJN90" s="1"/>
      <c r="DJO90" s="1"/>
      <c r="DJP90" s="1"/>
      <c r="DJQ90" s="1"/>
      <c r="DJR90" s="1"/>
      <c r="DJS90" s="1"/>
      <c r="DJT90" s="1"/>
      <c r="DJU90" s="1"/>
      <c r="DJV90" s="1"/>
      <c r="DJW90" s="1"/>
      <c r="DJX90" s="1"/>
      <c r="DJY90" s="1"/>
      <c r="DJZ90" s="1"/>
      <c r="DKA90" s="1"/>
      <c r="DKB90" s="1"/>
      <c r="DKC90" s="1"/>
      <c r="DKD90" s="1"/>
      <c r="DKE90" s="1"/>
      <c r="DKF90" s="1"/>
      <c r="DKG90" s="1"/>
      <c r="DKH90" s="1"/>
      <c r="DKI90" s="1"/>
      <c r="DKJ90" s="1"/>
      <c r="DKK90" s="1"/>
      <c r="DKL90" s="1"/>
      <c r="DKM90" s="1"/>
      <c r="DKN90" s="1"/>
      <c r="DKO90" s="1"/>
      <c r="DKP90" s="1"/>
      <c r="DKQ90" s="1"/>
      <c r="DKR90" s="1"/>
      <c r="DKS90" s="1"/>
      <c r="DKT90" s="1"/>
      <c r="DKU90" s="1"/>
      <c r="DKV90" s="1"/>
      <c r="DKW90" s="1"/>
      <c r="DKX90" s="1"/>
      <c r="DKY90" s="1"/>
      <c r="DKZ90" s="1"/>
      <c r="DLA90" s="1"/>
      <c r="DLB90" s="1"/>
      <c r="DLC90" s="1"/>
      <c r="DLD90" s="1"/>
      <c r="DLE90" s="1"/>
      <c r="DLF90" s="1"/>
      <c r="DLG90" s="1"/>
      <c r="DLH90" s="1"/>
      <c r="DLI90" s="1"/>
      <c r="DLJ90" s="1"/>
      <c r="DLK90" s="1"/>
      <c r="DLL90" s="1"/>
      <c r="DLM90" s="1"/>
      <c r="DLN90" s="1"/>
      <c r="DLO90" s="1"/>
      <c r="DLP90" s="1"/>
      <c r="DLQ90" s="1"/>
      <c r="DLR90" s="1"/>
      <c r="DLS90" s="1"/>
      <c r="DLT90" s="1"/>
      <c r="DLU90" s="1"/>
      <c r="DLV90" s="1"/>
      <c r="DLW90" s="1"/>
      <c r="DLX90" s="1"/>
      <c r="DLY90" s="1"/>
      <c r="DLZ90" s="1"/>
      <c r="DMA90" s="1"/>
      <c r="DMB90" s="1"/>
      <c r="DMC90" s="1"/>
      <c r="DMD90" s="1"/>
      <c r="DME90" s="1"/>
      <c r="DMF90" s="1"/>
      <c r="DMG90" s="1"/>
      <c r="DMH90" s="1"/>
      <c r="DMI90" s="1"/>
      <c r="DMJ90" s="1"/>
      <c r="DMK90" s="1"/>
      <c r="DML90" s="1"/>
      <c r="DMM90" s="1"/>
      <c r="DMN90" s="1"/>
      <c r="DMO90" s="1"/>
      <c r="DMP90" s="1"/>
      <c r="DMQ90" s="1"/>
      <c r="DMR90" s="1"/>
      <c r="DMS90" s="1"/>
      <c r="DMT90" s="1"/>
      <c r="DMU90" s="1"/>
      <c r="DMV90" s="1"/>
      <c r="DMW90" s="1"/>
      <c r="DMX90" s="1"/>
      <c r="DMY90" s="1"/>
      <c r="DMZ90" s="1"/>
      <c r="DNA90" s="1"/>
      <c r="DNB90" s="1"/>
      <c r="DNC90" s="1"/>
      <c r="DND90" s="1"/>
      <c r="DNE90" s="1"/>
      <c r="DNF90" s="1"/>
      <c r="DNG90" s="1"/>
      <c r="DNH90" s="1"/>
      <c r="DNI90" s="1"/>
      <c r="DNJ90" s="1"/>
      <c r="DNK90" s="1"/>
      <c r="DNL90" s="1"/>
      <c r="DNM90" s="1"/>
      <c r="DNN90" s="1"/>
      <c r="DNO90" s="1"/>
      <c r="DNP90" s="1"/>
      <c r="DNQ90" s="1"/>
      <c r="DNR90" s="1"/>
      <c r="DNS90" s="1"/>
      <c r="DNT90" s="1"/>
      <c r="DNU90" s="1"/>
      <c r="DNV90" s="1"/>
      <c r="DNW90" s="1"/>
      <c r="DNX90" s="1"/>
      <c r="DNY90" s="1"/>
      <c r="DNZ90" s="1"/>
      <c r="DOA90" s="1"/>
      <c r="DOB90" s="1"/>
      <c r="DOC90" s="1"/>
      <c r="DOD90" s="1"/>
      <c r="DOE90" s="1"/>
      <c r="DOF90" s="1"/>
      <c r="DOG90" s="1"/>
      <c r="DOH90" s="1"/>
      <c r="DOI90" s="1"/>
      <c r="DOJ90" s="1"/>
      <c r="DOK90" s="1"/>
      <c r="DOL90" s="1"/>
      <c r="DOM90" s="1"/>
      <c r="DON90" s="1"/>
      <c r="DOO90" s="1"/>
      <c r="DOP90" s="1"/>
      <c r="DOQ90" s="1"/>
      <c r="DOR90" s="1"/>
      <c r="DOS90" s="1"/>
      <c r="DOT90" s="1"/>
      <c r="DOU90" s="1"/>
      <c r="DOV90" s="1"/>
      <c r="DOW90" s="1"/>
      <c r="DOX90" s="1"/>
      <c r="DOY90" s="1"/>
      <c r="DOZ90" s="1"/>
      <c r="DPA90" s="1"/>
      <c r="DPB90" s="1"/>
      <c r="DPC90" s="1"/>
      <c r="DPD90" s="1"/>
      <c r="DPE90" s="1"/>
      <c r="DPF90" s="1"/>
      <c r="DPG90" s="1"/>
      <c r="DPH90" s="1"/>
      <c r="DPI90" s="1"/>
      <c r="DPJ90" s="1"/>
      <c r="DPK90" s="1"/>
      <c r="DPL90" s="1"/>
      <c r="DPM90" s="1"/>
      <c r="DPN90" s="1"/>
      <c r="DPO90" s="1"/>
      <c r="DPP90" s="1"/>
      <c r="DPQ90" s="1"/>
      <c r="DPR90" s="1"/>
      <c r="DPS90" s="1"/>
      <c r="DPT90" s="1"/>
      <c r="DPU90" s="1"/>
      <c r="DPV90" s="1"/>
      <c r="DPW90" s="1"/>
      <c r="DPX90" s="1"/>
      <c r="DPY90" s="1"/>
      <c r="DPZ90" s="1"/>
      <c r="DQA90" s="1"/>
      <c r="DQB90" s="1"/>
      <c r="DQC90" s="1"/>
      <c r="DQD90" s="1"/>
      <c r="DQE90" s="1"/>
      <c r="DQF90" s="1"/>
      <c r="DQG90" s="1"/>
      <c r="DQH90" s="1"/>
      <c r="DQI90" s="1"/>
      <c r="DQJ90" s="1"/>
      <c r="DQK90" s="1"/>
      <c r="DQL90" s="1"/>
      <c r="DQM90" s="1"/>
      <c r="DQN90" s="1"/>
      <c r="DQO90" s="1"/>
      <c r="DQP90" s="1"/>
      <c r="DQQ90" s="1"/>
      <c r="DQR90" s="1"/>
      <c r="DQS90" s="1"/>
      <c r="DQT90" s="1"/>
      <c r="DQU90" s="1"/>
      <c r="DQV90" s="1"/>
      <c r="DQW90" s="1"/>
      <c r="DQX90" s="1"/>
      <c r="DQY90" s="1"/>
      <c r="DQZ90" s="1"/>
      <c r="DRA90" s="1"/>
      <c r="DRB90" s="1"/>
      <c r="DRC90" s="1"/>
      <c r="DRD90" s="1"/>
      <c r="DRE90" s="1"/>
      <c r="DRF90" s="1"/>
      <c r="DRG90" s="1"/>
      <c r="DRH90" s="1"/>
      <c r="DRI90" s="1"/>
      <c r="DRJ90" s="1"/>
      <c r="DRK90" s="1"/>
      <c r="DRL90" s="1"/>
      <c r="DRM90" s="1"/>
      <c r="DRN90" s="1"/>
      <c r="DRO90" s="1"/>
      <c r="DRP90" s="1"/>
      <c r="DRQ90" s="1"/>
      <c r="DRR90" s="1"/>
      <c r="DRS90" s="1"/>
      <c r="DRT90" s="1"/>
      <c r="DRU90" s="1"/>
      <c r="DRV90" s="1"/>
      <c r="DRW90" s="1"/>
      <c r="DRX90" s="1"/>
      <c r="DRY90" s="1"/>
      <c r="DRZ90" s="1"/>
      <c r="DSA90" s="1"/>
      <c r="DSB90" s="1"/>
      <c r="DSC90" s="1"/>
      <c r="DSD90" s="1"/>
      <c r="DSE90" s="1"/>
      <c r="DSF90" s="1"/>
      <c r="DSG90" s="1"/>
      <c r="DSH90" s="1"/>
      <c r="DSI90" s="1"/>
      <c r="DSJ90" s="1"/>
      <c r="DSK90" s="1"/>
      <c r="DSL90" s="1"/>
      <c r="DSM90" s="1"/>
      <c r="DSN90" s="1"/>
      <c r="DSO90" s="1"/>
      <c r="DSP90" s="1"/>
      <c r="DSQ90" s="1"/>
      <c r="DSR90" s="1"/>
      <c r="DSS90" s="1"/>
      <c r="DST90" s="1"/>
      <c r="DSU90" s="1"/>
      <c r="DSV90" s="1"/>
      <c r="DSW90" s="1"/>
      <c r="DSX90" s="1"/>
      <c r="DSY90" s="1"/>
      <c r="DSZ90" s="1"/>
      <c r="DTA90" s="1"/>
      <c r="DTB90" s="1"/>
      <c r="DTC90" s="1"/>
      <c r="DTD90" s="1"/>
      <c r="DTE90" s="1"/>
      <c r="DTF90" s="1"/>
      <c r="DTG90" s="1"/>
      <c r="DTH90" s="1"/>
      <c r="DTI90" s="1"/>
      <c r="DTJ90" s="1"/>
      <c r="DTK90" s="1"/>
      <c r="DTL90" s="1"/>
      <c r="DTM90" s="1"/>
      <c r="DTN90" s="1"/>
      <c r="DTO90" s="1"/>
      <c r="DTP90" s="1"/>
      <c r="DTQ90" s="1"/>
      <c r="DTR90" s="1"/>
      <c r="DTS90" s="1"/>
      <c r="DTT90" s="1"/>
      <c r="DTU90" s="1"/>
      <c r="DTV90" s="1"/>
      <c r="DTW90" s="1"/>
      <c r="DTX90" s="1"/>
      <c r="DTY90" s="1"/>
      <c r="DTZ90" s="1"/>
      <c r="DUA90" s="1"/>
      <c r="DUB90" s="1"/>
      <c r="DUC90" s="1"/>
      <c r="DUD90" s="1"/>
      <c r="DUE90" s="1"/>
      <c r="DUF90" s="1"/>
      <c r="DUG90" s="1"/>
      <c r="DUH90" s="1"/>
      <c r="DUI90" s="1"/>
      <c r="DUJ90" s="1"/>
      <c r="DUK90" s="1"/>
      <c r="DUL90" s="1"/>
      <c r="DUM90" s="1"/>
      <c r="DUN90" s="1"/>
      <c r="DUO90" s="1"/>
      <c r="DUP90" s="1"/>
      <c r="DUQ90" s="1"/>
      <c r="DUR90" s="1"/>
      <c r="DUS90" s="1"/>
      <c r="DUT90" s="1"/>
      <c r="DUU90" s="1"/>
      <c r="DUV90" s="1"/>
      <c r="DUW90" s="1"/>
      <c r="DUX90" s="1"/>
      <c r="DUY90" s="1"/>
      <c r="DUZ90" s="1"/>
      <c r="DVA90" s="1"/>
      <c r="DVB90" s="1"/>
      <c r="DVC90" s="1"/>
      <c r="DVD90" s="1"/>
      <c r="DVE90" s="1"/>
      <c r="DVF90" s="1"/>
      <c r="DVG90" s="1"/>
      <c r="DVH90" s="1"/>
      <c r="DVI90" s="1"/>
      <c r="DVJ90" s="1"/>
      <c r="DVK90" s="1"/>
      <c r="DVL90" s="1"/>
      <c r="DVM90" s="1"/>
      <c r="DVN90" s="1"/>
      <c r="DVO90" s="1"/>
      <c r="DVP90" s="1"/>
      <c r="DVQ90" s="1"/>
      <c r="DVR90" s="1"/>
      <c r="DVS90" s="1"/>
      <c r="DVT90" s="1"/>
      <c r="DVU90" s="1"/>
      <c r="DVV90" s="1"/>
      <c r="DVW90" s="1"/>
      <c r="DVX90" s="1"/>
      <c r="DVY90" s="1"/>
      <c r="DVZ90" s="1"/>
      <c r="DWA90" s="1"/>
      <c r="DWB90" s="1"/>
      <c r="DWC90" s="1"/>
      <c r="DWD90" s="1"/>
      <c r="DWE90" s="1"/>
      <c r="DWF90" s="1"/>
      <c r="DWG90" s="1"/>
      <c r="DWH90" s="1"/>
      <c r="DWI90" s="1"/>
      <c r="DWJ90" s="1"/>
      <c r="DWK90" s="1"/>
      <c r="DWL90" s="1"/>
      <c r="DWM90" s="1"/>
      <c r="DWN90" s="1"/>
      <c r="DWO90" s="1"/>
      <c r="DWP90" s="1"/>
      <c r="DWQ90" s="1"/>
      <c r="DWR90" s="1"/>
      <c r="DWS90" s="1"/>
      <c r="DWT90" s="1"/>
      <c r="DWU90" s="1"/>
      <c r="DWV90" s="1"/>
      <c r="DWW90" s="1"/>
      <c r="DWX90" s="1"/>
      <c r="DWY90" s="1"/>
      <c r="DWZ90" s="1"/>
      <c r="DXA90" s="1"/>
      <c r="DXB90" s="1"/>
      <c r="DXC90" s="1"/>
      <c r="DXD90" s="1"/>
      <c r="DXE90" s="1"/>
      <c r="DXF90" s="1"/>
      <c r="DXG90" s="1"/>
      <c r="DXH90" s="1"/>
      <c r="DXI90" s="1"/>
      <c r="DXJ90" s="1"/>
      <c r="DXK90" s="1"/>
      <c r="DXL90" s="1"/>
      <c r="DXM90" s="1"/>
      <c r="DXN90" s="1"/>
      <c r="DXO90" s="1"/>
      <c r="DXP90" s="1"/>
      <c r="DXQ90" s="1"/>
      <c r="DXR90" s="1"/>
      <c r="DXS90" s="1"/>
      <c r="DXT90" s="1"/>
      <c r="DXU90" s="1"/>
      <c r="DXV90" s="1"/>
      <c r="DXW90" s="1"/>
      <c r="DXX90" s="1"/>
      <c r="DXY90" s="1"/>
      <c r="DXZ90" s="1"/>
      <c r="DYA90" s="1"/>
      <c r="DYB90" s="1"/>
      <c r="DYC90" s="1"/>
      <c r="DYD90" s="1"/>
      <c r="DYE90" s="1"/>
      <c r="DYF90" s="1"/>
      <c r="DYG90" s="1"/>
      <c r="DYH90" s="1"/>
      <c r="DYI90" s="1"/>
      <c r="DYJ90" s="1"/>
      <c r="DYK90" s="1"/>
      <c r="DYL90" s="1"/>
      <c r="DYM90" s="1"/>
      <c r="DYN90" s="1"/>
      <c r="DYO90" s="1"/>
      <c r="DYP90" s="1"/>
      <c r="DYQ90" s="1"/>
      <c r="DYR90" s="1"/>
      <c r="DYS90" s="1"/>
      <c r="DYT90" s="1"/>
      <c r="DYU90" s="1"/>
      <c r="DYV90" s="1"/>
      <c r="DYW90" s="1"/>
      <c r="DYX90" s="1"/>
      <c r="DYY90" s="1"/>
      <c r="DYZ90" s="1"/>
      <c r="DZA90" s="1"/>
      <c r="DZB90" s="1"/>
      <c r="DZC90" s="1"/>
      <c r="DZD90" s="1"/>
      <c r="DZE90" s="1"/>
      <c r="DZF90" s="1"/>
      <c r="DZG90" s="1"/>
      <c r="DZH90" s="1"/>
      <c r="DZI90" s="1"/>
      <c r="DZJ90" s="1"/>
      <c r="DZK90" s="1"/>
      <c r="DZL90" s="1"/>
      <c r="DZM90" s="1"/>
      <c r="DZN90" s="1"/>
      <c r="DZO90" s="1"/>
      <c r="DZP90" s="1"/>
      <c r="DZQ90" s="1"/>
      <c r="DZR90" s="1"/>
      <c r="DZS90" s="1"/>
      <c r="DZT90" s="1"/>
      <c r="DZU90" s="1"/>
      <c r="DZV90" s="1"/>
      <c r="DZW90" s="1"/>
      <c r="DZX90" s="1"/>
      <c r="DZY90" s="1"/>
      <c r="DZZ90" s="1"/>
      <c r="EAA90" s="1"/>
      <c r="EAB90" s="1"/>
      <c r="EAC90" s="1"/>
      <c r="EAD90" s="1"/>
      <c r="EAE90" s="1"/>
      <c r="EAF90" s="1"/>
      <c r="EAG90" s="1"/>
      <c r="EAH90" s="1"/>
      <c r="EAI90" s="1"/>
      <c r="EAJ90" s="1"/>
      <c r="EAK90" s="1"/>
      <c r="EAL90" s="1"/>
      <c r="EAM90" s="1"/>
      <c r="EAN90" s="1"/>
      <c r="EAO90" s="1"/>
      <c r="EAP90" s="1"/>
      <c r="EAQ90" s="1"/>
      <c r="EAR90" s="1"/>
      <c r="EAS90" s="1"/>
      <c r="EAT90" s="1"/>
      <c r="EAU90" s="1"/>
      <c r="EAV90" s="1"/>
      <c r="EAW90" s="1"/>
      <c r="EAX90" s="1"/>
      <c r="EAY90" s="1"/>
      <c r="EAZ90" s="1"/>
      <c r="EBA90" s="1"/>
      <c r="EBB90" s="1"/>
      <c r="EBC90" s="1"/>
      <c r="EBD90" s="1"/>
      <c r="EBE90" s="1"/>
      <c r="EBF90" s="1"/>
      <c r="EBG90" s="1"/>
      <c r="EBH90" s="1"/>
      <c r="EBI90" s="1"/>
      <c r="EBJ90" s="1"/>
      <c r="EBK90" s="1"/>
      <c r="EBL90" s="1"/>
      <c r="EBM90" s="1"/>
      <c r="EBN90" s="1"/>
      <c r="EBO90" s="1"/>
      <c r="EBP90" s="1"/>
      <c r="EBQ90" s="1"/>
      <c r="EBR90" s="1"/>
      <c r="EBS90" s="1"/>
      <c r="EBT90" s="1"/>
      <c r="EBU90" s="1"/>
      <c r="EBV90" s="1"/>
      <c r="EBW90" s="1"/>
      <c r="EBX90" s="1"/>
      <c r="EBY90" s="1"/>
      <c r="EBZ90" s="1"/>
      <c r="ECA90" s="1"/>
      <c r="ECB90" s="1"/>
      <c r="ECC90" s="1"/>
      <c r="ECD90" s="1"/>
      <c r="ECE90" s="1"/>
      <c r="ECF90" s="1"/>
      <c r="ECG90" s="1"/>
      <c r="ECH90" s="1"/>
      <c r="ECI90" s="1"/>
      <c r="ECJ90" s="1"/>
      <c r="ECK90" s="1"/>
      <c r="ECL90" s="1"/>
      <c r="ECM90" s="1"/>
      <c r="ECN90" s="1"/>
      <c r="ECO90" s="1"/>
      <c r="ECP90" s="1"/>
      <c r="ECQ90" s="1"/>
      <c r="ECR90" s="1"/>
      <c r="ECS90" s="1"/>
      <c r="ECT90" s="1"/>
      <c r="ECU90" s="1"/>
      <c r="ECV90" s="1"/>
      <c r="ECW90" s="1"/>
      <c r="ECX90" s="1"/>
      <c r="ECY90" s="1"/>
      <c r="ECZ90" s="1"/>
      <c r="EDA90" s="1"/>
      <c r="EDB90" s="1"/>
      <c r="EDC90" s="1"/>
      <c r="EDD90" s="1"/>
      <c r="EDE90" s="1"/>
      <c r="EDF90" s="1"/>
      <c r="EDG90" s="1"/>
      <c r="EDH90" s="1"/>
      <c r="EDI90" s="1"/>
      <c r="EDJ90" s="1"/>
      <c r="EDK90" s="1"/>
      <c r="EDL90" s="1"/>
      <c r="EDM90" s="1"/>
      <c r="EDN90" s="1"/>
      <c r="EDO90" s="1"/>
      <c r="EDP90" s="1"/>
      <c r="EDQ90" s="1"/>
      <c r="EDR90" s="1"/>
      <c r="EDS90" s="1"/>
      <c r="EDT90" s="1"/>
      <c r="EDU90" s="1"/>
      <c r="EDV90" s="1"/>
      <c r="EDW90" s="1"/>
      <c r="EDX90" s="1"/>
      <c r="EDY90" s="1"/>
      <c r="EDZ90" s="1"/>
      <c r="EEA90" s="1"/>
      <c r="EEB90" s="1"/>
      <c r="EEC90" s="1"/>
      <c r="EED90" s="1"/>
      <c r="EEE90" s="1"/>
      <c r="EEF90" s="1"/>
      <c r="EEG90" s="1"/>
      <c r="EEH90" s="1"/>
      <c r="EEI90" s="1"/>
      <c r="EEJ90" s="1"/>
      <c r="EEK90" s="1"/>
      <c r="EEL90" s="1"/>
      <c r="EEM90" s="1"/>
      <c r="EEN90" s="1"/>
      <c r="EEO90" s="1"/>
      <c r="EEP90" s="1"/>
      <c r="EEQ90" s="1"/>
      <c r="EER90" s="1"/>
      <c r="EES90" s="1"/>
      <c r="EET90" s="1"/>
      <c r="EEU90" s="1"/>
      <c r="EEV90" s="1"/>
      <c r="EEW90" s="1"/>
      <c r="EEX90" s="1"/>
      <c r="EEY90" s="1"/>
      <c r="EEZ90" s="1"/>
      <c r="EFA90" s="1"/>
      <c r="EFB90" s="1"/>
      <c r="EFC90" s="1"/>
      <c r="EFD90" s="1"/>
      <c r="EFE90" s="1"/>
      <c r="EFF90" s="1"/>
      <c r="EFG90" s="1"/>
      <c r="EFH90" s="1"/>
      <c r="EFI90" s="1"/>
      <c r="EFJ90" s="1"/>
      <c r="EFK90" s="1"/>
      <c r="EFL90" s="1"/>
      <c r="EFM90" s="1"/>
      <c r="EFN90" s="1"/>
      <c r="EFO90" s="1"/>
      <c r="EFP90" s="1"/>
      <c r="EFQ90" s="1"/>
      <c r="EFR90" s="1"/>
      <c r="EFS90" s="1"/>
      <c r="EFT90" s="1"/>
      <c r="EFU90" s="1"/>
      <c r="EFV90" s="1"/>
      <c r="EFW90" s="1"/>
      <c r="EFX90" s="1"/>
      <c r="EFY90" s="1"/>
      <c r="EFZ90" s="1"/>
      <c r="EGA90" s="1"/>
      <c r="EGB90" s="1"/>
      <c r="EGC90" s="1"/>
      <c r="EGD90" s="1"/>
      <c r="EGE90" s="1"/>
      <c r="EGF90" s="1"/>
      <c r="EGG90" s="1"/>
      <c r="EGH90" s="1"/>
      <c r="EGI90" s="1"/>
      <c r="EGJ90" s="1"/>
      <c r="EGK90" s="1"/>
      <c r="EGL90" s="1"/>
      <c r="EGM90" s="1"/>
      <c r="EGN90" s="1"/>
      <c r="EGO90" s="1"/>
      <c r="EGP90" s="1"/>
      <c r="EGQ90" s="1"/>
      <c r="EGR90" s="1"/>
      <c r="EGS90" s="1"/>
      <c r="EGT90" s="1"/>
      <c r="EGU90" s="1"/>
      <c r="EGV90" s="1"/>
      <c r="EGW90" s="1"/>
      <c r="EGX90" s="1"/>
      <c r="EGY90" s="1"/>
      <c r="EGZ90" s="1"/>
      <c r="EHA90" s="1"/>
      <c r="EHB90" s="1"/>
      <c r="EHC90" s="1"/>
      <c r="EHD90" s="1"/>
      <c r="EHE90" s="1"/>
      <c r="EHF90" s="1"/>
      <c r="EHG90" s="1"/>
      <c r="EHH90" s="1"/>
      <c r="EHI90" s="1"/>
      <c r="EHJ90" s="1"/>
      <c r="EHK90" s="1"/>
      <c r="EHL90" s="1"/>
      <c r="EHM90" s="1"/>
      <c r="EHN90" s="1"/>
      <c r="EHO90" s="1"/>
      <c r="EHP90" s="1"/>
      <c r="EHQ90" s="1"/>
      <c r="EHR90" s="1"/>
      <c r="EHS90" s="1"/>
      <c r="EHT90" s="1"/>
      <c r="EHU90" s="1"/>
      <c r="EHV90" s="1"/>
      <c r="EHW90" s="1"/>
      <c r="EHX90" s="1"/>
      <c r="EHY90" s="1"/>
      <c r="EHZ90" s="1"/>
      <c r="EIA90" s="1"/>
      <c r="EIB90" s="1"/>
      <c r="EIC90" s="1"/>
      <c r="EID90" s="1"/>
      <c r="EIE90" s="1"/>
      <c r="EIF90" s="1"/>
      <c r="EIG90" s="1"/>
      <c r="EIH90" s="1"/>
      <c r="EII90" s="1"/>
      <c r="EIJ90" s="1"/>
      <c r="EIK90" s="1"/>
      <c r="EIL90" s="1"/>
      <c r="EIM90" s="1"/>
      <c r="EIN90" s="1"/>
      <c r="EIO90" s="1"/>
      <c r="EIP90" s="1"/>
      <c r="EIQ90" s="1"/>
      <c r="EIR90" s="1"/>
      <c r="EIS90" s="1"/>
      <c r="EIT90" s="1"/>
      <c r="EIU90" s="1"/>
      <c r="EIV90" s="1"/>
      <c r="EIW90" s="1"/>
      <c r="EIX90" s="1"/>
      <c r="EIY90" s="1"/>
      <c r="EIZ90" s="1"/>
      <c r="EJA90" s="1"/>
      <c r="EJB90" s="1"/>
      <c r="EJC90" s="1"/>
      <c r="EJD90" s="1"/>
      <c r="EJE90" s="1"/>
      <c r="EJF90" s="1"/>
      <c r="EJG90" s="1"/>
      <c r="EJH90" s="1"/>
      <c r="EJI90" s="1"/>
      <c r="EJJ90" s="1"/>
      <c r="EJK90" s="1"/>
      <c r="EJL90" s="1"/>
      <c r="EJM90" s="1"/>
      <c r="EJN90" s="1"/>
      <c r="EJO90" s="1"/>
      <c r="EJP90" s="1"/>
      <c r="EJQ90" s="1"/>
      <c r="EJR90" s="1"/>
      <c r="EJS90" s="1"/>
      <c r="EJT90" s="1"/>
      <c r="EJU90" s="1"/>
      <c r="EJV90" s="1"/>
      <c r="EJW90" s="1"/>
      <c r="EJX90" s="1"/>
      <c r="EJY90" s="1"/>
      <c r="EJZ90" s="1"/>
      <c r="EKA90" s="1"/>
      <c r="EKB90" s="1"/>
      <c r="EKC90" s="1"/>
      <c r="EKD90" s="1"/>
      <c r="EKE90" s="1"/>
      <c r="EKF90" s="1"/>
      <c r="EKG90" s="1"/>
      <c r="EKH90" s="1"/>
      <c r="EKI90" s="1"/>
      <c r="EKJ90" s="1"/>
      <c r="EKK90" s="1"/>
      <c r="EKL90" s="1"/>
      <c r="EKM90" s="1"/>
      <c r="EKN90" s="1"/>
      <c r="EKO90" s="1"/>
      <c r="EKP90" s="1"/>
      <c r="EKQ90" s="1"/>
      <c r="EKR90" s="1"/>
      <c r="EKS90" s="1"/>
      <c r="EKT90" s="1"/>
      <c r="EKU90" s="1"/>
      <c r="EKV90" s="1"/>
      <c r="EKW90" s="1"/>
      <c r="EKX90" s="1"/>
      <c r="EKY90" s="1"/>
      <c r="EKZ90" s="1"/>
      <c r="ELA90" s="1"/>
      <c r="ELB90" s="1"/>
      <c r="ELC90" s="1"/>
      <c r="ELD90" s="1"/>
      <c r="ELE90" s="1"/>
      <c r="ELF90" s="1"/>
      <c r="ELG90" s="1"/>
      <c r="ELH90" s="1"/>
      <c r="ELI90" s="1"/>
      <c r="ELJ90" s="1"/>
      <c r="ELK90" s="1"/>
      <c r="ELL90" s="1"/>
      <c r="ELM90" s="1"/>
      <c r="ELN90" s="1"/>
      <c r="ELO90" s="1"/>
      <c r="ELP90" s="1"/>
      <c r="ELQ90" s="1"/>
      <c r="ELR90" s="1"/>
      <c r="ELS90" s="1"/>
      <c r="ELT90" s="1"/>
      <c r="ELU90" s="1"/>
      <c r="ELV90" s="1"/>
      <c r="ELW90" s="1"/>
      <c r="ELX90" s="1"/>
      <c r="ELY90" s="1"/>
      <c r="ELZ90" s="1"/>
      <c r="EMA90" s="1"/>
      <c r="EMB90" s="1"/>
      <c r="EMC90" s="1"/>
      <c r="EMD90" s="1"/>
      <c r="EME90" s="1"/>
      <c r="EMF90" s="1"/>
      <c r="EMG90" s="1"/>
      <c r="EMH90" s="1"/>
      <c r="EMI90" s="1"/>
      <c r="EMJ90" s="1"/>
      <c r="EMK90" s="1"/>
      <c r="EML90" s="1"/>
      <c r="EMM90" s="1"/>
      <c r="EMN90" s="1"/>
      <c r="EMO90" s="1"/>
      <c r="EMP90" s="1"/>
      <c r="EMQ90" s="1"/>
      <c r="EMR90" s="1"/>
      <c r="EMS90" s="1"/>
      <c r="EMT90" s="1"/>
      <c r="EMU90" s="1"/>
      <c r="EMV90" s="1"/>
      <c r="EMW90" s="1"/>
      <c r="EMX90" s="1"/>
      <c r="EMY90" s="1"/>
      <c r="EMZ90" s="1"/>
      <c r="ENA90" s="1"/>
      <c r="ENB90" s="1"/>
      <c r="ENC90" s="1"/>
      <c r="END90" s="1"/>
      <c r="ENE90" s="1"/>
      <c r="ENF90" s="1"/>
      <c r="ENG90" s="1"/>
      <c r="ENH90" s="1"/>
      <c r="ENI90" s="1"/>
      <c r="ENJ90" s="1"/>
      <c r="ENK90" s="1"/>
      <c r="ENL90" s="1"/>
      <c r="ENM90" s="1"/>
      <c r="ENN90" s="1"/>
      <c r="ENO90" s="1"/>
      <c r="ENP90" s="1"/>
      <c r="ENQ90" s="1"/>
      <c r="ENR90" s="1"/>
      <c r="ENS90" s="1"/>
      <c r="ENT90" s="1"/>
      <c r="ENU90" s="1"/>
      <c r="ENV90" s="1"/>
      <c r="ENW90" s="1"/>
      <c r="ENX90" s="1"/>
      <c r="ENY90" s="1"/>
      <c r="ENZ90" s="1"/>
      <c r="EOA90" s="1"/>
      <c r="EOB90" s="1"/>
      <c r="EOC90" s="1"/>
      <c r="EOD90" s="1"/>
      <c r="EOE90" s="1"/>
      <c r="EOF90" s="1"/>
      <c r="EOG90" s="1"/>
      <c r="EOH90" s="1"/>
      <c r="EOI90" s="1"/>
      <c r="EOJ90" s="1"/>
      <c r="EOK90" s="1"/>
      <c r="EOL90" s="1"/>
      <c r="EOM90" s="1"/>
      <c r="EON90" s="1"/>
      <c r="EOO90" s="1"/>
      <c r="EOP90" s="1"/>
      <c r="EOQ90" s="1"/>
      <c r="EOR90" s="1"/>
      <c r="EOS90" s="1"/>
      <c r="EOT90" s="1"/>
      <c r="EOU90" s="1"/>
      <c r="EOV90" s="1"/>
      <c r="EOW90" s="1"/>
      <c r="EOX90" s="1"/>
      <c r="EOY90" s="1"/>
      <c r="EOZ90" s="1"/>
      <c r="EPA90" s="1"/>
      <c r="EPB90" s="1"/>
      <c r="EPC90" s="1"/>
      <c r="EPD90" s="1"/>
      <c r="EPE90" s="1"/>
      <c r="EPF90" s="1"/>
      <c r="EPG90" s="1"/>
      <c r="EPH90" s="1"/>
      <c r="EPI90" s="1"/>
      <c r="EPJ90" s="1"/>
      <c r="EPK90" s="1"/>
      <c r="EPL90" s="1"/>
      <c r="EPM90" s="1"/>
      <c r="EPN90" s="1"/>
      <c r="EPO90" s="1"/>
      <c r="EPP90" s="1"/>
      <c r="EPQ90" s="1"/>
      <c r="EPR90" s="1"/>
      <c r="EPS90" s="1"/>
      <c r="EPT90" s="1"/>
      <c r="EPU90" s="1"/>
      <c r="EPV90" s="1"/>
      <c r="EPW90" s="1"/>
      <c r="EPX90" s="1"/>
      <c r="EPY90" s="1"/>
      <c r="EPZ90" s="1"/>
      <c r="EQA90" s="1"/>
      <c r="EQB90" s="1"/>
      <c r="EQC90" s="1"/>
      <c r="EQD90" s="1"/>
      <c r="EQE90" s="1"/>
      <c r="EQF90" s="1"/>
      <c r="EQG90" s="1"/>
      <c r="EQH90" s="1"/>
      <c r="EQI90" s="1"/>
      <c r="EQJ90" s="1"/>
      <c r="EQK90" s="1"/>
      <c r="EQL90" s="1"/>
      <c r="EQM90" s="1"/>
      <c r="EQN90" s="1"/>
      <c r="EQO90" s="1"/>
      <c r="EQP90" s="1"/>
      <c r="EQQ90" s="1"/>
      <c r="EQR90" s="1"/>
      <c r="EQS90" s="1"/>
      <c r="EQT90" s="1"/>
      <c r="EQU90" s="1"/>
      <c r="EQV90" s="1"/>
      <c r="EQW90" s="1"/>
      <c r="EQX90" s="1"/>
      <c r="EQY90" s="1"/>
      <c r="EQZ90" s="1"/>
      <c r="ERA90" s="1"/>
      <c r="ERB90" s="1"/>
      <c r="ERC90" s="1"/>
      <c r="ERD90" s="1"/>
      <c r="ERE90" s="1"/>
      <c r="ERF90" s="1"/>
      <c r="ERG90" s="1"/>
      <c r="ERH90" s="1"/>
      <c r="ERI90" s="1"/>
      <c r="ERJ90" s="1"/>
      <c r="ERK90" s="1"/>
      <c r="ERL90" s="1"/>
      <c r="ERM90" s="1"/>
      <c r="ERN90" s="1"/>
      <c r="ERO90" s="1"/>
      <c r="ERP90" s="1"/>
      <c r="ERQ90" s="1"/>
      <c r="ERR90" s="1"/>
      <c r="ERS90" s="1"/>
      <c r="ERT90" s="1"/>
      <c r="ERU90" s="1"/>
      <c r="ERV90" s="1"/>
      <c r="ERW90" s="1"/>
      <c r="ERX90" s="1"/>
      <c r="ERY90" s="1"/>
      <c r="ERZ90" s="1"/>
      <c r="ESA90" s="1"/>
      <c r="ESB90" s="1"/>
      <c r="ESC90" s="1"/>
      <c r="ESD90" s="1"/>
      <c r="ESE90" s="1"/>
      <c r="ESF90" s="1"/>
      <c r="ESG90" s="1"/>
      <c r="ESH90" s="1"/>
      <c r="ESI90" s="1"/>
      <c r="ESJ90" s="1"/>
      <c r="ESK90" s="1"/>
      <c r="ESL90" s="1"/>
      <c r="ESM90" s="1"/>
      <c r="ESN90" s="1"/>
      <c r="ESO90" s="1"/>
      <c r="ESP90" s="1"/>
      <c r="ESQ90" s="1"/>
      <c r="ESR90" s="1"/>
      <c r="ESS90" s="1"/>
      <c r="EST90" s="1"/>
      <c r="ESU90" s="1"/>
      <c r="ESV90" s="1"/>
      <c r="ESW90" s="1"/>
      <c r="ESX90" s="1"/>
      <c r="ESY90" s="1"/>
      <c r="ESZ90" s="1"/>
      <c r="ETA90" s="1"/>
      <c r="ETB90" s="1"/>
      <c r="ETC90" s="1"/>
      <c r="ETD90" s="1"/>
      <c r="ETE90" s="1"/>
      <c r="ETF90" s="1"/>
      <c r="ETG90" s="1"/>
      <c r="ETH90" s="1"/>
      <c r="ETI90" s="1"/>
      <c r="ETJ90" s="1"/>
      <c r="ETK90" s="1"/>
      <c r="ETL90" s="1"/>
      <c r="ETM90" s="1"/>
      <c r="ETN90" s="1"/>
      <c r="ETO90" s="1"/>
      <c r="ETP90" s="1"/>
      <c r="ETQ90" s="1"/>
      <c r="ETR90" s="1"/>
      <c r="ETS90" s="1"/>
      <c r="ETT90" s="1"/>
      <c r="ETU90" s="1"/>
      <c r="ETV90" s="1"/>
      <c r="ETW90" s="1"/>
      <c r="ETX90" s="1"/>
      <c r="ETY90" s="1"/>
      <c r="ETZ90" s="1"/>
      <c r="EUA90" s="1"/>
      <c r="EUB90" s="1"/>
      <c r="EUC90" s="1"/>
      <c r="EUD90" s="1"/>
      <c r="EUE90" s="1"/>
      <c r="EUF90" s="1"/>
      <c r="EUG90" s="1"/>
      <c r="EUH90" s="1"/>
      <c r="EUI90" s="1"/>
      <c r="EUJ90" s="1"/>
      <c r="EUK90" s="1"/>
      <c r="EUL90" s="1"/>
      <c r="EUM90" s="1"/>
      <c r="EUN90" s="1"/>
      <c r="EUO90" s="1"/>
      <c r="EUP90" s="1"/>
      <c r="EUQ90" s="1"/>
      <c r="EUR90" s="1"/>
      <c r="EUS90" s="1"/>
      <c r="EUT90" s="1"/>
      <c r="EUU90" s="1"/>
      <c r="EUV90" s="1"/>
      <c r="EUW90" s="1"/>
      <c r="EUX90" s="1"/>
      <c r="EUY90" s="1"/>
      <c r="EUZ90" s="1"/>
      <c r="EVA90" s="1"/>
      <c r="EVB90" s="1"/>
      <c r="EVC90" s="1"/>
      <c r="EVD90" s="1"/>
      <c r="EVE90" s="1"/>
      <c r="EVF90" s="1"/>
      <c r="EVG90" s="1"/>
      <c r="EVH90" s="1"/>
      <c r="EVI90" s="1"/>
      <c r="EVJ90" s="1"/>
      <c r="EVK90" s="1"/>
      <c r="EVL90" s="1"/>
      <c r="EVM90" s="1"/>
      <c r="EVN90" s="1"/>
      <c r="EVO90" s="1"/>
      <c r="EVP90" s="1"/>
      <c r="EVQ90" s="1"/>
      <c r="EVR90" s="1"/>
      <c r="EVS90" s="1"/>
      <c r="EVT90" s="1"/>
      <c r="EVU90" s="1"/>
      <c r="EVV90" s="1"/>
      <c r="EVW90" s="1"/>
      <c r="EVX90" s="1"/>
      <c r="EVY90" s="1"/>
      <c r="EVZ90" s="1"/>
      <c r="EWA90" s="1"/>
      <c r="EWB90" s="1"/>
      <c r="EWC90" s="1"/>
      <c r="EWD90" s="1"/>
      <c r="EWE90" s="1"/>
      <c r="EWF90" s="1"/>
      <c r="EWG90" s="1"/>
      <c r="EWH90" s="1"/>
      <c r="EWI90" s="1"/>
      <c r="EWJ90" s="1"/>
      <c r="EWK90" s="1"/>
      <c r="EWL90" s="1"/>
      <c r="EWM90" s="1"/>
      <c r="EWN90" s="1"/>
      <c r="EWO90" s="1"/>
      <c r="EWP90" s="1"/>
      <c r="EWQ90" s="1"/>
      <c r="EWR90" s="1"/>
      <c r="EWS90" s="1"/>
      <c r="EWT90" s="1"/>
      <c r="EWU90" s="1"/>
      <c r="EWV90" s="1"/>
      <c r="EWW90" s="1"/>
      <c r="EWX90" s="1"/>
      <c r="EWY90" s="1"/>
      <c r="EWZ90" s="1"/>
      <c r="EXA90" s="1"/>
      <c r="EXB90" s="1"/>
      <c r="EXC90" s="1"/>
      <c r="EXD90" s="1"/>
      <c r="EXE90" s="1"/>
      <c r="EXF90" s="1"/>
      <c r="EXG90" s="1"/>
      <c r="EXH90" s="1"/>
      <c r="EXI90" s="1"/>
      <c r="EXJ90" s="1"/>
      <c r="EXK90" s="1"/>
      <c r="EXL90" s="1"/>
      <c r="EXM90" s="1"/>
      <c r="EXN90" s="1"/>
      <c r="EXO90" s="1"/>
      <c r="EXP90" s="1"/>
      <c r="EXQ90" s="1"/>
      <c r="EXR90" s="1"/>
      <c r="EXS90" s="1"/>
      <c r="EXT90" s="1"/>
      <c r="EXU90" s="1"/>
      <c r="EXV90" s="1"/>
      <c r="EXW90" s="1"/>
      <c r="EXX90" s="1"/>
      <c r="EXY90" s="1"/>
      <c r="EXZ90" s="1"/>
      <c r="EYA90" s="1"/>
      <c r="EYB90" s="1"/>
      <c r="EYC90" s="1"/>
      <c r="EYD90" s="1"/>
      <c r="EYE90" s="1"/>
      <c r="EYF90" s="1"/>
      <c r="EYG90" s="1"/>
      <c r="EYH90" s="1"/>
      <c r="EYI90" s="1"/>
      <c r="EYJ90" s="1"/>
      <c r="EYK90" s="1"/>
      <c r="EYL90" s="1"/>
      <c r="EYM90" s="1"/>
      <c r="EYN90" s="1"/>
      <c r="EYO90" s="1"/>
      <c r="EYP90" s="1"/>
      <c r="EYQ90" s="1"/>
      <c r="EYR90" s="1"/>
      <c r="EYS90" s="1"/>
      <c r="EYT90" s="1"/>
      <c r="EYU90" s="1"/>
      <c r="EYV90" s="1"/>
      <c r="EYW90" s="1"/>
      <c r="EYX90" s="1"/>
      <c r="EYY90" s="1"/>
      <c r="EYZ90" s="1"/>
      <c r="EZA90" s="1"/>
      <c r="EZB90" s="1"/>
      <c r="EZC90" s="1"/>
      <c r="EZD90" s="1"/>
      <c r="EZE90" s="1"/>
      <c r="EZF90" s="1"/>
      <c r="EZG90" s="1"/>
      <c r="EZH90" s="1"/>
      <c r="EZI90" s="1"/>
      <c r="EZJ90" s="1"/>
      <c r="EZK90" s="1"/>
      <c r="EZL90" s="1"/>
      <c r="EZM90" s="1"/>
      <c r="EZN90" s="1"/>
      <c r="EZO90" s="1"/>
      <c r="EZP90" s="1"/>
      <c r="EZQ90" s="1"/>
      <c r="EZR90" s="1"/>
      <c r="EZS90" s="1"/>
      <c r="EZT90" s="1"/>
      <c r="EZU90" s="1"/>
      <c r="EZV90" s="1"/>
      <c r="EZW90" s="1"/>
      <c r="EZX90" s="1"/>
      <c r="EZY90" s="1"/>
      <c r="EZZ90" s="1"/>
      <c r="FAA90" s="1"/>
      <c r="FAB90" s="1"/>
      <c r="FAC90" s="1"/>
      <c r="FAD90" s="1"/>
      <c r="FAE90" s="1"/>
      <c r="FAF90" s="1"/>
      <c r="FAG90" s="1"/>
      <c r="FAH90" s="1"/>
      <c r="FAI90" s="1"/>
      <c r="FAJ90" s="1"/>
      <c r="FAK90" s="1"/>
      <c r="FAL90" s="1"/>
      <c r="FAM90" s="1"/>
      <c r="FAN90" s="1"/>
      <c r="FAO90" s="1"/>
      <c r="FAP90" s="1"/>
      <c r="FAQ90" s="1"/>
      <c r="FAR90" s="1"/>
      <c r="FAS90" s="1"/>
      <c r="FAT90" s="1"/>
      <c r="FAU90" s="1"/>
      <c r="FAV90" s="1"/>
      <c r="FAW90" s="1"/>
      <c r="FAX90" s="1"/>
      <c r="FAY90" s="1"/>
      <c r="FAZ90" s="1"/>
      <c r="FBA90" s="1"/>
      <c r="FBB90" s="1"/>
      <c r="FBC90" s="1"/>
      <c r="FBD90" s="1"/>
      <c r="FBE90" s="1"/>
      <c r="FBF90" s="1"/>
      <c r="FBG90" s="1"/>
      <c r="FBH90" s="1"/>
      <c r="FBI90" s="1"/>
      <c r="FBJ90" s="1"/>
      <c r="FBK90" s="1"/>
      <c r="FBL90" s="1"/>
      <c r="FBM90" s="1"/>
      <c r="FBN90" s="1"/>
      <c r="FBO90" s="1"/>
      <c r="FBP90" s="1"/>
      <c r="FBQ90" s="1"/>
      <c r="FBR90" s="1"/>
      <c r="FBS90" s="1"/>
      <c r="FBT90" s="1"/>
      <c r="FBU90" s="1"/>
      <c r="FBV90" s="1"/>
      <c r="FBW90" s="1"/>
      <c r="FBX90" s="1"/>
      <c r="FBY90" s="1"/>
      <c r="FBZ90" s="1"/>
      <c r="FCA90" s="1"/>
      <c r="FCB90" s="1"/>
      <c r="FCC90" s="1"/>
      <c r="FCD90" s="1"/>
      <c r="FCE90" s="1"/>
      <c r="FCF90" s="1"/>
      <c r="FCG90" s="1"/>
      <c r="FCH90" s="1"/>
      <c r="FCI90" s="1"/>
      <c r="FCJ90" s="1"/>
      <c r="FCK90" s="1"/>
      <c r="FCL90" s="1"/>
      <c r="FCM90" s="1"/>
      <c r="FCN90" s="1"/>
      <c r="FCO90" s="1"/>
      <c r="FCP90" s="1"/>
      <c r="FCQ90" s="1"/>
      <c r="FCR90" s="1"/>
      <c r="FCS90" s="1"/>
      <c r="FCT90" s="1"/>
      <c r="FCU90" s="1"/>
      <c r="FCV90" s="1"/>
      <c r="FCW90" s="1"/>
      <c r="FCX90" s="1"/>
      <c r="FCY90" s="1"/>
      <c r="FCZ90" s="1"/>
      <c r="FDA90" s="1"/>
      <c r="FDB90" s="1"/>
      <c r="FDC90" s="1"/>
      <c r="FDD90" s="1"/>
      <c r="FDE90" s="1"/>
      <c r="FDF90" s="1"/>
      <c r="FDG90" s="1"/>
      <c r="FDH90" s="1"/>
      <c r="FDI90" s="1"/>
      <c r="FDJ90" s="1"/>
      <c r="FDK90" s="1"/>
      <c r="FDL90" s="1"/>
      <c r="FDM90" s="1"/>
      <c r="FDN90" s="1"/>
      <c r="FDO90" s="1"/>
      <c r="FDP90" s="1"/>
      <c r="FDQ90" s="1"/>
      <c r="FDR90" s="1"/>
      <c r="FDS90" s="1"/>
      <c r="FDT90" s="1"/>
      <c r="FDU90" s="1"/>
      <c r="FDV90" s="1"/>
      <c r="FDW90" s="1"/>
      <c r="FDX90" s="1"/>
      <c r="FDY90" s="1"/>
      <c r="FDZ90" s="1"/>
      <c r="FEA90" s="1"/>
      <c r="FEB90" s="1"/>
      <c r="FEC90" s="1"/>
      <c r="FED90" s="1"/>
      <c r="FEE90" s="1"/>
      <c r="FEF90" s="1"/>
      <c r="FEG90" s="1"/>
      <c r="FEH90" s="1"/>
      <c r="FEI90" s="1"/>
      <c r="FEJ90" s="1"/>
      <c r="FEK90" s="1"/>
      <c r="FEL90" s="1"/>
      <c r="FEM90" s="1"/>
      <c r="FEN90" s="1"/>
      <c r="FEO90" s="1"/>
      <c r="FEP90" s="1"/>
      <c r="FEQ90" s="1"/>
      <c r="FER90" s="1"/>
      <c r="FES90" s="1"/>
      <c r="FET90" s="1"/>
      <c r="FEU90" s="1"/>
      <c r="FEV90" s="1"/>
      <c r="FEW90" s="1"/>
      <c r="FEX90" s="1"/>
      <c r="FEY90" s="1"/>
      <c r="FEZ90" s="1"/>
      <c r="FFA90" s="1"/>
      <c r="FFB90" s="1"/>
      <c r="FFC90" s="1"/>
      <c r="FFD90" s="1"/>
      <c r="FFE90" s="1"/>
      <c r="FFF90" s="1"/>
      <c r="FFG90" s="1"/>
      <c r="FFH90" s="1"/>
      <c r="FFI90" s="1"/>
      <c r="FFJ90" s="1"/>
      <c r="FFK90" s="1"/>
      <c r="FFL90" s="1"/>
      <c r="FFM90" s="1"/>
      <c r="FFN90" s="1"/>
      <c r="FFO90" s="1"/>
      <c r="FFP90" s="1"/>
      <c r="FFQ90" s="1"/>
      <c r="FFR90" s="1"/>
      <c r="FFS90" s="1"/>
      <c r="FFT90" s="1"/>
      <c r="FFU90" s="1"/>
      <c r="FFV90" s="1"/>
      <c r="FFW90" s="1"/>
      <c r="FFX90" s="1"/>
      <c r="FFY90" s="1"/>
      <c r="FFZ90" s="1"/>
      <c r="FGA90" s="1"/>
      <c r="FGB90" s="1"/>
      <c r="FGC90" s="1"/>
      <c r="FGD90" s="1"/>
      <c r="FGE90" s="1"/>
      <c r="FGF90" s="1"/>
      <c r="FGG90" s="1"/>
      <c r="FGH90" s="1"/>
      <c r="FGI90" s="1"/>
      <c r="FGJ90" s="1"/>
      <c r="FGK90" s="1"/>
      <c r="FGL90" s="1"/>
      <c r="FGM90" s="1"/>
      <c r="FGN90" s="1"/>
      <c r="FGO90" s="1"/>
      <c r="FGP90" s="1"/>
      <c r="FGQ90" s="1"/>
      <c r="FGR90" s="1"/>
      <c r="FGS90" s="1"/>
      <c r="FGT90" s="1"/>
      <c r="FGU90" s="1"/>
      <c r="FGV90" s="1"/>
      <c r="FGW90" s="1"/>
      <c r="FGX90" s="1"/>
      <c r="FGY90" s="1"/>
      <c r="FGZ90" s="1"/>
      <c r="FHA90" s="1"/>
      <c r="FHB90" s="1"/>
      <c r="FHC90" s="1"/>
      <c r="FHD90" s="1"/>
      <c r="FHE90" s="1"/>
      <c r="FHF90" s="1"/>
      <c r="FHG90" s="1"/>
      <c r="FHH90" s="1"/>
      <c r="FHI90" s="1"/>
      <c r="FHJ90" s="1"/>
      <c r="FHK90" s="1"/>
      <c r="FHL90" s="1"/>
      <c r="FHM90" s="1"/>
      <c r="FHN90" s="1"/>
      <c r="FHO90" s="1"/>
      <c r="FHP90" s="1"/>
      <c r="FHQ90" s="1"/>
      <c r="FHR90" s="1"/>
      <c r="FHS90" s="1"/>
      <c r="FHT90" s="1"/>
      <c r="FHU90" s="1"/>
      <c r="FHV90" s="1"/>
      <c r="FHW90" s="1"/>
      <c r="FHX90" s="1"/>
      <c r="FHY90" s="1"/>
      <c r="FHZ90" s="1"/>
      <c r="FIA90" s="1"/>
      <c r="FIB90" s="1"/>
      <c r="FIC90" s="1"/>
      <c r="FID90" s="1"/>
      <c r="FIE90" s="1"/>
      <c r="FIF90" s="1"/>
      <c r="FIG90" s="1"/>
      <c r="FIH90" s="1"/>
      <c r="FII90" s="1"/>
      <c r="FIJ90" s="1"/>
      <c r="FIK90" s="1"/>
      <c r="FIL90" s="1"/>
      <c r="FIM90" s="1"/>
      <c r="FIN90" s="1"/>
      <c r="FIO90" s="1"/>
      <c r="FIP90" s="1"/>
      <c r="FIQ90" s="1"/>
      <c r="FIR90" s="1"/>
      <c r="FIS90" s="1"/>
      <c r="FIT90" s="1"/>
      <c r="FIU90" s="1"/>
      <c r="FIV90" s="1"/>
      <c r="FIW90" s="1"/>
      <c r="FIX90" s="1"/>
      <c r="FIY90" s="1"/>
      <c r="FIZ90" s="1"/>
      <c r="FJA90" s="1"/>
      <c r="FJB90" s="1"/>
      <c r="FJC90" s="1"/>
      <c r="FJD90" s="1"/>
      <c r="FJE90" s="1"/>
      <c r="FJF90" s="1"/>
      <c r="FJG90" s="1"/>
      <c r="FJH90" s="1"/>
      <c r="FJI90" s="1"/>
      <c r="FJJ90" s="1"/>
      <c r="FJK90" s="1"/>
      <c r="FJL90" s="1"/>
      <c r="FJM90" s="1"/>
      <c r="FJN90" s="1"/>
      <c r="FJO90" s="1"/>
      <c r="FJP90" s="1"/>
      <c r="FJQ90" s="1"/>
      <c r="FJR90" s="1"/>
      <c r="FJS90" s="1"/>
      <c r="FJT90" s="1"/>
      <c r="FJU90" s="1"/>
      <c r="FJV90" s="1"/>
      <c r="FJW90" s="1"/>
      <c r="FJX90" s="1"/>
      <c r="FJY90" s="1"/>
      <c r="FJZ90" s="1"/>
      <c r="FKA90" s="1"/>
      <c r="FKB90" s="1"/>
      <c r="FKC90" s="1"/>
      <c r="FKD90" s="1"/>
      <c r="FKE90" s="1"/>
      <c r="FKF90" s="1"/>
      <c r="FKG90" s="1"/>
      <c r="FKH90" s="1"/>
      <c r="FKI90" s="1"/>
      <c r="FKJ90" s="1"/>
      <c r="FKK90" s="1"/>
      <c r="FKL90" s="1"/>
      <c r="FKM90" s="1"/>
      <c r="FKN90" s="1"/>
      <c r="FKO90" s="1"/>
      <c r="FKP90" s="1"/>
      <c r="FKQ90" s="1"/>
      <c r="FKR90" s="1"/>
      <c r="FKS90" s="1"/>
      <c r="FKT90" s="1"/>
      <c r="FKU90" s="1"/>
      <c r="FKV90" s="1"/>
      <c r="FKW90" s="1"/>
      <c r="FKX90" s="1"/>
      <c r="FKY90" s="1"/>
      <c r="FKZ90" s="1"/>
      <c r="FLA90" s="1"/>
      <c r="FLB90" s="1"/>
      <c r="FLC90" s="1"/>
      <c r="FLD90" s="1"/>
      <c r="FLE90" s="1"/>
      <c r="FLF90" s="1"/>
      <c r="FLG90" s="1"/>
      <c r="FLH90" s="1"/>
      <c r="FLI90" s="1"/>
      <c r="FLJ90" s="1"/>
      <c r="FLK90" s="1"/>
      <c r="FLL90" s="1"/>
      <c r="FLM90" s="1"/>
      <c r="FLN90" s="1"/>
      <c r="FLO90" s="1"/>
      <c r="FLP90" s="1"/>
      <c r="FLQ90" s="1"/>
      <c r="FLR90" s="1"/>
      <c r="FLS90" s="1"/>
      <c r="FLT90" s="1"/>
      <c r="FLU90" s="1"/>
      <c r="FLV90" s="1"/>
      <c r="FLW90" s="1"/>
      <c r="FLX90" s="1"/>
      <c r="FLY90" s="1"/>
      <c r="FLZ90" s="1"/>
      <c r="FMA90" s="1"/>
      <c r="FMB90" s="1"/>
      <c r="FMC90" s="1"/>
      <c r="FMD90" s="1"/>
      <c r="FME90" s="1"/>
      <c r="FMF90" s="1"/>
      <c r="FMG90" s="1"/>
      <c r="FMH90" s="1"/>
      <c r="FMI90" s="1"/>
      <c r="FMJ90" s="1"/>
      <c r="FMK90" s="1"/>
      <c r="FML90" s="1"/>
      <c r="FMM90" s="1"/>
      <c r="FMN90" s="1"/>
      <c r="FMO90" s="1"/>
      <c r="FMP90" s="1"/>
      <c r="FMQ90" s="1"/>
      <c r="FMR90" s="1"/>
      <c r="FMS90" s="1"/>
      <c r="FMT90" s="1"/>
      <c r="FMU90" s="1"/>
      <c r="FMV90" s="1"/>
      <c r="FMW90" s="1"/>
      <c r="FMX90" s="1"/>
      <c r="FMY90" s="1"/>
      <c r="FMZ90" s="1"/>
      <c r="FNA90" s="1"/>
      <c r="FNB90" s="1"/>
      <c r="FNC90" s="1"/>
      <c r="FND90" s="1"/>
      <c r="FNE90" s="1"/>
      <c r="FNF90" s="1"/>
      <c r="FNG90" s="1"/>
      <c r="FNH90" s="1"/>
      <c r="FNI90" s="1"/>
      <c r="FNJ90" s="1"/>
      <c r="FNK90" s="1"/>
      <c r="FNL90" s="1"/>
      <c r="FNM90" s="1"/>
      <c r="FNN90" s="1"/>
      <c r="FNO90" s="1"/>
      <c r="FNP90" s="1"/>
      <c r="FNQ90" s="1"/>
      <c r="FNR90" s="1"/>
      <c r="FNS90" s="1"/>
      <c r="FNT90" s="1"/>
      <c r="FNU90" s="1"/>
      <c r="FNV90" s="1"/>
      <c r="FNW90" s="1"/>
      <c r="FNX90" s="1"/>
      <c r="FNY90" s="1"/>
      <c r="FNZ90" s="1"/>
      <c r="FOA90" s="1"/>
      <c r="FOB90" s="1"/>
      <c r="FOC90" s="1"/>
      <c r="FOD90" s="1"/>
      <c r="FOE90" s="1"/>
      <c r="FOF90" s="1"/>
      <c r="FOG90" s="1"/>
      <c r="FOH90" s="1"/>
      <c r="FOI90" s="1"/>
      <c r="FOJ90" s="1"/>
      <c r="FOK90" s="1"/>
      <c r="FOL90" s="1"/>
      <c r="FOM90" s="1"/>
      <c r="FON90" s="1"/>
      <c r="FOO90" s="1"/>
      <c r="FOP90" s="1"/>
      <c r="FOQ90" s="1"/>
      <c r="FOR90" s="1"/>
      <c r="FOS90" s="1"/>
      <c r="FOT90" s="1"/>
      <c r="FOU90" s="1"/>
      <c r="FOV90" s="1"/>
      <c r="FOW90" s="1"/>
      <c r="FOX90" s="1"/>
      <c r="FOY90" s="1"/>
      <c r="FOZ90" s="1"/>
      <c r="FPA90" s="1"/>
      <c r="FPB90" s="1"/>
      <c r="FPC90" s="1"/>
      <c r="FPD90" s="1"/>
      <c r="FPE90" s="1"/>
      <c r="FPF90" s="1"/>
      <c r="FPG90" s="1"/>
      <c r="FPH90" s="1"/>
      <c r="FPI90" s="1"/>
      <c r="FPJ90" s="1"/>
      <c r="FPK90" s="1"/>
      <c r="FPL90" s="1"/>
      <c r="FPM90" s="1"/>
      <c r="FPN90" s="1"/>
      <c r="FPO90" s="1"/>
      <c r="FPP90" s="1"/>
      <c r="FPQ90" s="1"/>
      <c r="FPR90" s="1"/>
      <c r="FPS90" s="1"/>
      <c r="FPT90" s="1"/>
      <c r="FPU90" s="1"/>
      <c r="FPV90" s="1"/>
      <c r="FPW90" s="1"/>
      <c r="FPX90" s="1"/>
      <c r="FPY90" s="1"/>
      <c r="FPZ90" s="1"/>
      <c r="FQA90" s="1"/>
      <c r="FQB90" s="1"/>
      <c r="FQC90" s="1"/>
      <c r="FQD90" s="1"/>
      <c r="FQE90" s="1"/>
      <c r="FQF90" s="1"/>
      <c r="FQG90" s="1"/>
      <c r="FQH90" s="1"/>
      <c r="FQI90" s="1"/>
      <c r="FQJ90" s="1"/>
      <c r="FQK90" s="1"/>
      <c r="FQL90" s="1"/>
      <c r="FQM90" s="1"/>
      <c r="FQN90" s="1"/>
      <c r="FQO90" s="1"/>
      <c r="FQP90" s="1"/>
      <c r="FQQ90" s="1"/>
      <c r="FQR90" s="1"/>
      <c r="FQS90" s="1"/>
      <c r="FQT90" s="1"/>
      <c r="FQU90" s="1"/>
      <c r="FQV90" s="1"/>
      <c r="FQW90" s="1"/>
      <c r="FQX90" s="1"/>
      <c r="FQY90" s="1"/>
      <c r="FQZ90" s="1"/>
      <c r="FRA90" s="1"/>
      <c r="FRB90" s="1"/>
      <c r="FRC90" s="1"/>
      <c r="FRD90" s="1"/>
      <c r="FRE90" s="1"/>
      <c r="FRF90" s="1"/>
      <c r="FRG90" s="1"/>
      <c r="FRH90" s="1"/>
      <c r="FRI90" s="1"/>
      <c r="FRJ90" s="1"/>
      <c r="FRK90" s="1"/>
      <c r="FRL90" s="1"/>
      <c r="FRM90" s="1"/>
      <c r="FRN90" s="1"/>
      <c r="FRO90" s="1"/>
      <c r="FRP90" s="1"/>
      <c r="FRQ90" s="1"/>
      <c r="FRR90" s="1"/>
      <c r="FRS90" s="1"/>
      <c r="FRT90" s="1"/>
      <c r="FRU90" s="1"/>
      <c r="FRV90" s="1"/>
      <c r="FRW90" s="1"/>
      <c r="FRX90" s="1"/>
      <c r="FRY90" s="1"/>
      <c r="FRZ90" s="1"/>
      <c r="FSA90" s="1"/>
      <c r="FSB90" s="1"/>
      <c r="FSC90" s="1"/>
      <c r="FSD90" s="1"/>
      <c r="FSE90" s="1"/>
      <c r="FSF90" s="1"/>
      <c r="FSG90" s="1"/>
      <c r="FSH90" s="1"/>
      <c r="FSI90" s="1"/>
      <c r="FSJ90" s="1"/>
      <c r="FSK90" s="1"/>
      <c r="FSL90" s="1"/>
      <c r="FSM90" s="1"/>
      <c r="FSN90" s="1"/>
      <c r="FSO90" s="1"/>
      <c r="FSP90" s="1"/>
      <c r="FSQ90" s="1"/>
      <c r="FSR90" s="1"/>
      <c r="FSS90" s="1"/>
      <c r="FST90" s="1"/>
      <c r="FSU90" s="1"/>
      <c r="FSV90" s="1"/>
      <c r="FSW90" s="1"/>
      <c r="FSX90" s="1"/>
      <c r="FSY90" s="1"/>
      <c r="FSZ90" s="1"/>
      <c r="FTA90" s="1"/>
      <c r="FTB90" s="1"/>
      <c r="FTC90" s="1"/>
      <c r="FTD90" s="1"/>
      <c r="FTE90" s="1"/>
      <c r="FTF90" s="1"/>
      <c r="FTG90" s="1"/>
      <c r="FTH90" s="1"/>
      <c r="FTI90" s="1"/>
      <c r="FTJ90" s="1"/>
      <c r="FTK90" s="1"/>
      <c r="FTL90" s="1"/>
      <c r="FTM90" s="1"/>
      <c r="FTN90" s="1"/>
      <c r="FTO90" s="1"/>
      <c r="FTP90" s="1"/>
      <c r="FTQ90" s="1"/>
      <c r="FTR90" s="1"/>
      <c r="FTS90" s="1"/>
      <c r="FTT90" s="1"/>
      <c r="FTU90" s="1"/>
      <c r="FTV90" s="1"/>
      <c r="FTW90" s="1"/>
      <c r="FTX90" s="1"/>
      <c r="FTY90" s="1"/>
      <c r="FTZ90" s="1"/>
      <c r="FUA90" s="1"/>
      <c r="FUB90" s="1"/>
      <c r="FUC90" s="1"/>
      <c r="FUD90" s="1"/>
      <c r="FUE90" s="1"/>
      <c r="FUF90" s="1"/>
      <c r="FUG90" s="1"/>
      <c r="FUH90" s="1"/>
      <c r="FUI90" s="1"/>
      <c r="FUJ90" s="1"/>
      <c r="FUK90" s="1"/>
      <c r="FUL90" s="1"/>
      <c r="FUM90" s="1"/>
      <c r="FUN90" s="1"/>
      <c r="FUO90" s="1"/>
      <c r="FUP90" s="1"/>
      <c r="FUQ90" s="1"/>
      <c r="FUR90" s="1"/>
      <c r="FUS90" s="1"/>
      <c r="FUT90" s="1"/>
      <c r="FUU90" s="1"/>
      <c r="FUV90" s="1"/>
      <c r="FUW90" s="1"/>
      <c r="FUX90" s="1"/>
      <c r="FUY90" s="1"/>
      <c r="FUZ90" s="1"/>
      <c r="FVA90" s="1"/>
      <c r="FVB90" s="1"/>
      <c r="FVC90" s="1"/>
      <c r="FVD90" s="1"/>
      <c r="FVE90" s="1"/>
      <c r="FVF90" s="1"/>
      <c r="FVG90" s="1"/>
      <c r="FVH90" s="1"/>
      <c r="FVI90" s="1"/>
      <c r="FVJ90" s="1"/>
      <c r="FVK90" s="1"/>
      <c r="FVL90" s="1"/>
      <c r="FVM90" s="1"/>
      <c r="FVN90" s="1"/>
      <c r="FVO90" s="1"/>
      <c r="FVP90" s="1"/>
      <c r="FVQ90" s="1"/>
      <c r="FVR90" s="1"/>
      <c r="FVS90" s="1"/>
      <c r="FVT90" s="1"/>
      <c r="FVU90" s="1"/>
      <c r="FVV90" s="1"/>
      <c r="FVW90" s="1"/>
      <c r="FVX90" s="1"/>
      <c r="FVY90" s="1"/>
      <c r="FVZ90" s="1"/>
      <c r="FWA90" s="1"/>
      <c r="FWB90" s="1"/>
      <c r="FWC90" s="1"/>
      <c r="FWD90" s="1"/>
      <c r="FWE90" s="1"/>
      <c r="FWF90" s="1"/>
      <c r="FWG90" s="1"/>
      <c r="FWH90" s="1"/>
      <c r="FWI90" s="1"/>
      <c r="FWJ90" s="1"/>
      <c r="FWK90" s="1"/>
      <c r="FWL90" s="1"/>
      <c r="FWM90" s="1"/>
      <c r="FWN90" s="1"/>
      <c r="FWO90" s="1"/>
      <c r="FWP90" s="1"/>
      <c r="FWQ90" s="1"/>
      <c r="FWR90" s="1"/>
      <c r="FWS90" s="1"/>
      <c r="FWT90" s="1"/>
      <c r="FWU90" s="1"/>
      <c r="FWV90" s="1"/>
      <c r="FWW90" s="1"/>
      <c r="FWX90" s="1"/>
      <c r="FWY90" s="1"/>
      <c r="FWZ90" s="1"/>
      <c r="FXA90" s="1"/>
      <c r="FXB90" s="1"/>
      <c r="FXC90" s="1"/>
      <c r="FXD90" s="1"/>
      <c r="FXE90" s="1"/>
      <c r="FXF90" s="1"/>
      <c r="FXG90" s="1"/>
      <c r="FXH90" s="1"/>
      <c r="FXI90" s="1"/>
      <c r="FXJ90" s="1"/>
      <c r="FXK90" s="1"/>
      <c r="FXL90" s="1"/>
      <c r="FXM90" s="1"/>
      <c r="FXN90" s="1"/>
      <c r="FXO90" s="1"/>
      <c r="FXP90" s="1"/>
      <c r="FXQ90" s="1"/>
      <c r="FXR90" s="1"/>
      <c r="FXS90" s="1"/>
      <c r="FXT90" s="1"/>
      <c r="FXU90" s="1"/>
      <c r="FXV90" s="1"/>
      <c r="FXW90" s="1"/>
      <c r="FXX90" s="1"/>
      <c r="FXY90" s="1"/>
      <c r="FXZ90" s="1"/>
      <c r="FYA90" s="1"/>
      <c r="FYB90" s="1"/>
      <c r="FYC90" s="1"/>
      <c r="FYD90" s="1"/>
      <c r="FYE90" s="1"/>
      <c r="FYF90" s="1"/>
      <c r="FYG90" s="1"/>
      <c r="FYH90" s="1"/>
      <c r="FYI90" s="1"/>
      <c r="FYJ90" s="1"/>
      <c r="FYK90" s="1"/>
      <c r="FYL90" s="1"/>
      <c r="FYM90" s="1"/>
      <c r="FYN90" s="1"/>
      <c r="FYO90" s="1"/>
      <c r="FYP90" s="1"/>
      <c r="FYQ90" s="1"/>
      <c r="FYR90" s="1"/>
      <c r="FYS90" s="1"/>
      <c r="FYT90" s="1"/>
      <c r="FYU90" s="1"/>
      <c r="FYV90" s="1"/>
      <c r="FYW90" s="1"/>
      <c r="FYX90" s="1"/>
      <c r="FYY90" s="1"/>
      <c r="FYZ90" s="1"/>
      <c r="FZA90" s="1"/>
      <c r="FZB90" s="1"/>
      <c r="FZC90" s="1"/>
      <c r="FZD90" s="1"/>
      <c r="FZE90" s="1"/>
      <c r="FZF90" s="1"/>
      <c r="FZG90" s="1"/>
      <c r="FZH90" s="1"/>
      <c r="FZI90" s="1"/>
      <c r="FZJ90" s="1"/>
      <c r="FZK90" s="1"/>
      <c r="FZL90" s="1"/>
      <c r="FZM90" s="1"/>
      <c r="FZN90" s="1"/>
      <c r="FZO90" s="1"/>
      <c r="FZP90" s="1"/>
      <c r="FZQ90" s="1"/>
      <c r="FZR90" s="1"/>
      <c r="FZS90" s="1"/>
      <c r="FZT90" s="1"/>
      <c r="FZU90" s="1"/>
      <c r="FZV90" s="1"/>
      <c r="FZW90" s="1"/>
      <c r="FZX90" s="1"/>
      <c r="FZY90" s="1"/>
      <c r="FZZ90" s="1"/>
      <c r="GAA90" s="1"/>
      <c r="GAB90" s="1"/>
      <c r="GAC90" s="1"/>
      <c r="GAD90" s="1"/>
      <c r="GAE90" s="1"/>
      <c r="GAF90" s="1"/>
      <c r="GAG90" s="1"/>
      <c r="GAH90" s="1"/>
      <c r="GAI90" s="1"/>
      <c r="GAJ90" s="1"/>
      <c r="GAK90" s="1"/>
      <c r="GAL90" s="1"/>
      <c r="GAM90" s="1"/>
      <c r="GAN90" s="1"/>
      <c r="GAO90" s="1"/>
      <c r="GAP90" s="1"/>
      <c r="GAQ90" s="1"/>
      <c r="GAR90" s="1"/>
      <c r="GAS90" s="1"/>
      <c r="GAT90" s="1"/>
      <c r="GAU90" s="1"/>
      <c r="GAV90" s="1"/>
      <c r="GAW90" s="1"/>
      <c r="GAX90" s="1"/>
      <c r="GAY90" s="1"/>
      <c r="GAZ90" s="1"/>
      <c r="GBA90" s="1"/>
      <c r="GBB90" s="1"/>
      <c r="GBC90" s="1"/>
      <c r="GBD90" s="1"/>
      <c r="GBE90" s="1"/>
      <c r="GBF90" s="1"/>
      <c r="GBG90" s="1"/>
      <c r="GBH90" s="1"/>
      <c r="GBI90" s="1"/>
      <c r="GBJ90" s="1"/>
      <c r="GBK90" s="1"/>
      <c r="GBL90" s="1"/>
      <c r="GBM90" s="1"/>
      <c r="GBN90" s="1"/>
      <c r="GBO90" s="1"/>
      <c r="GBP90" s="1"/>
      <c r="GBQ90" s="1"/>
      <c r="GBR90" s="1"/>
      <c r="GBS90" s="1"/>
      <c r="GBT90" s="1"/>
      <c r="GBU90" s="1"/>
      <c r="GBV90" s="1"/>
      <c r="GBW90" s="1"/>
      <c r="GBX90" s="1"/>
      <c r="GBY90" s="1"/>
      <c r="GBZ90" s="1"/>
      <c r="GCA90" s="1"/>
      <c r="GCB90" s="1"/>
      <c r="GCC90" s="1"/>
      <c r="GCD90" s="1"/>
      <c r="GCE90" s="1"/>
      <c r="GCF90" s="1"/>
      <c r="GCG90" s="1"/>
      <c r="GCH90" s="1"/>
      <c r="GCI90" s="1"/>
      <c r="GCJ90" s="1"/>
      <c r="GCK90" s="1"/>
      <c r="GCL90" s="1"/>
      <c r="GCM90" s="1"/>
      <c r="GCN90" s="1"/>
      <c r="GCO90" s="1"/>
      <c r="GCP90" s="1"/>
      <c r="GCQ90" s="1"/>
      <c r="GCR90" s="1"/>
      <c r="GCS90" s="1"/>
      <c r="GCT90" s="1"/>
      <c r="GCU90" s="1"/>
      <c r="GCV90" s="1"/>
      <c r="GCW90" s="1"/>
      <c r="GCX90" s="1"/>
      <c r="GCY90" s="1"/>
      <c r="GCZ90" s="1"/>
      <c r="GDA90" s="1"/>
      <c r="GDB90" s="1"/>
      <c r="GDC90" s="1"/>
      <c r="GDD90" s="1"/>
      <c r="GDE90" s="1"/>
      <c r="GDF90" s="1"/>
      <c r="GDG90" s="1"/>
      <c r="GDH90" s="1"/>
      <c r="GDI90" s="1"/>
      <c r="GDJ90" s="1"/>
      <c r="GDK90" s="1"/>
      <c r="GDL90" s="1"/>
      <c r="GDM90" s="1"/>
      <c r="GDN90" s="1"/>
      <c r="GDO90" s="1"/>
      <c r="GDP90" s="1"/>
      <c r="GDQ90" s="1"/>
      <c r="GDR90" s="1"/>
      <c r="GDS90" s="1"/>
      <c r="GDT90" s="1"/>
      <c r="GDU90" s="1"/>
      <c r="GDV90" s="1"/>
      <c r="GDW90" s="1"/>
      <c r="GDX90" s="1"/>
      <c r="GDY90" s="1"/>
      <c r="GDZ90" s="1"/>
      <c r="GEA90" s="1"/>
      <c r="GEB90" s="1"/>
      <c r="GEC90" s="1"/>
      <c r="GED90" s="1"/>
      <c r="GEE90" s="1"/>
      <c r="GEF90" s="1"/>
      <c r="GEG90" s="1"/>
      <c r="GEH90" s="1"/>
      <c r="GEI90" s="1"/>
      <c r="GEJ90" s="1"/>
      <c r="GEK90" s="1"/>
      <c r="GEL90" s="1"/>
      <c r="GEM90" s="1"/>
      <c r="GEN90" s="1"/>
      <c r="GEO90" s="1"/>
      <c r="GEP90" s="1"/>
      <c r="GEQ90" s="1"/>
      <c r="GER90" s="1"/>
      <c r="GES90" s="1"/>
      <c r="GET90" s="1"/>
      <c r="GEU90" s="1"/>
      <c r="GEV90" s="1"/>
      <c r="GEW90" s="1"/>
      <c r="GEX90" s="1"/>
      <c r="GEY90" s="1"/>
      <c r="GEZ90" s="1"/>
      <c r="GFA90" s="1"/>
      <c r="GFB90" s="1"/>
      <c r="GFC90" s="1"/>
      <c r="GFD90" s="1"/>
      <c r="GFE90" s="1"/>
      <c r="GFF90" s="1"/>
      <c r="GFG90" s="1"/>
      <c r="GFH90" s="1"/>
      <c r="GFI90" s="1"/>
      <c r="GFJ90" s="1"/>
      <c r="GFK90" s="1"/>
      <c r="GFL90" s="1"/>
      <c r="GFM90" s="1"/>
      <c r="GFN90" s="1"/>
      <c r="GFO90" s="1"/>
      <c r="GFP90" s="1"/>
      <c r="GFQ90" s="1"/>
      <c r="GFR90" s="1"/>
      <c r="GFS90" s="1"/>
      <c r="GFT90" s="1"/>
      <c r="GFU90" s="1"/>
      <c r="GFV90" s="1"/>
      <c r="GFW90" s="1"/>
      <c r="GFX90" s="1"/>
      <c r="GFY90" s="1"/>
      <c r="GFZ90" s="1"/>
      <c r="GGA90" s="1"/>
      <c r="GGB90" s="1"/>
      <c r="GGC90" s="1"/>
      <c r="GGD90" s="1"/>
      <c r="GGE90" s="1"/>
      <c r="GGF90" s="1"/>
      <c r="GGG90" s="1"/>
      <c r="GGH90" s="1"/>
      <c r="GGI90" s="1"/>
      <c r="GGJ90" s="1"/>
      <c r="GGK90" s="1"/>
      <c r="GGL90" s="1"/>
      <c r="GGM90" s="1"/>
      <c r="GGN90" s="1"/>
      <c r="GGO90" s="1"/>
      <c r="GGP90" s="1"/>
      <c r="GGQ90" s="1"/>
      <c r="GGR90" s="1"/>
      <c r="GGS90" s="1"/>
      <c r="GGT90" s="1"/>
      <c r="GGU90" s="1"/>
      <c r="GGV90" s="1"/>
      <c r="GGW90" s="1"/>
      <c r="GGX90" s="1"/>
      <c r="GGY90" s="1"/>
      <c r="GGZ90" s="1"/>
      <c r="GHA90" s="1"/>
      <c r="GHB90" s="1"/>
      <c r="GHC90" s="1"/>
      <c r="GHD90" s="1"/>
      <c r="GHE90" s="1"/>
      <c r="GHF90" s="1"/>
      <c r="GHG90" s="1"/>
      <c r="GHH90" s="1"/>
      <c r="GHI90" s="1"/>
      <c r="GHJ90" s="1"/>
      <c r="GHK90" s="1"/>
      <c r="GHL90" s="1"/>
      <c r="GHM90" s="1"/>
      <c r="GHN90" s="1"/>
      <c r="GHO90" s="1"/>
      <c r="GHP90" s="1"/>
      <c r="GHQ90" s="1"/>
      <c r="GHR90" s="1"/>
      <c r="GHS90" s="1"/>
      <c r="GHT90" s="1"/>
      <c r="GHU90" s="1"/>
      <c r="GHV90" s="1"/>
      <c r="GHW90" s="1"/>
      <c r="GHX90" s="1"/>
      <c r="GHY90" s="1"/>
      <c r="GHZ90" s="1"/>
      <c r="GIA90" s="1"/>
      <c r="GIB90" s="1"/>
      <c r="GIC90" s="1"/>
      <c r="GID90" s="1"/>
      <c r="GIE90" s="1"/>
      <c r="GIF90" s="1"/>
      <c r="GIG90" s="1"/>
      <c r="GIH90" s="1"/>
      <c r="GII90" s="1"/>
      <c r="GIJ90" s="1"/>
      <c r="GIK90" s="1"/>
      <c r="GIL90" s="1"/>
      <c r="GIM90" s="1"/>
      <c r="GIN90" s="1"/>
      <c r="GIO90" s="1"/>
      <c r="GIP90" s="1"/>
      <c r="GIQ90" s="1"/>
      <c r="GIR90" s="1"/>
      <c r="GIS90" s="1"/>
      <c r="GIT90" s="1"/>
      <c r="GIU90" s="1"/>
      <c r="GIV90" s="1"/>
      <c r="GIW90" s="1"/>
      <c r="GIX90" s="1"/>
      <c r="GIY90" s="1"/>
      <c r="GIZ90" s="1"/>
      <c r="GJA90" s="1"/>
      <c r="GJB90" s="1"/>
      <c r="GJC90" s="1"/>
      <c r="GJD90" s="1"/>
      <c r="GJE90" s="1"/>
      <c r="GJF90" s="1"/>
      <c r="GJG90" s="1"/>
      <c r="GJH90" s="1"/>
      <c r="GJI90" s="1"/>
      <c r="GJJ90" s="1"/>
      <c r="GJK90" s="1"/>
      <c r="GJL90" s="1"/>
      <c r="GJM90" s="1"/>
      <c r="GJN90" s="1"/>
      <c r="GJO90" s="1"/>
      <c r="GJP90" s="1"/>
      <c r="GJQ90" s="1"/>
      <c r="GJR90" s="1"/>
      <c r="GJS90" s="1"/>
      <c r="GJT90" s="1"/>
      <c r="GJU90" s="1"/>
      <c r="GJV90" s="1"/>
      <c r="GJW90" s="1"/>
      <c r="GJX90" s="1"/>
      <c r="GJY90" s="1"/>
      <c r="GJZ90" s="1"/>
      <c r="GKA90" s="1"/>
      <c r="GKB90" s="1"/>
      <c r="GKC90" s="1"/>
      <c r="GKD90" s="1"/>
      <c r="GKE90" s="1"/>
      <c r="GKF90" s="1"/>
      <c r="GKG90" s="1"/>
      <c r="GKH90" s="1"/>
      <c r="GKI90" s="1"/>
      <c r="GKJ90" s="1"/>
      <c r="GKK90" s="1"/>
      <c r="GKL90" s="1"/>
      <c r="GKM90" s="1"/>
      <c r="GKN90" s="1"/>
      <c r="GKO90" s="1"/>
      <c r="GKP90" s="1"/>
      <c r="GKQ90" s="1"/>
      <c r="GKR90" s="1"/>
      <c r="GKS90" s="1"/>
      <c r="GKT90" s="1"/>
      <c r="GKU90" s="1"/>
      <c r="GKV90" s="1"/>
      <c r="GKW90" s="1"/>
      <c r="GKX90" s="1"/>
      <c r="GKY90" s="1"/>
      <c r="GKZ90" s="1"/>
      <c r="GLA90" s="1"/>
      <c r="GLB90" s="1"/>
      <c r="GLC90" s="1"/>
      <c r="GLD90" s="1"/>
      <c r="GLE90" s="1"/>
      <c r="GLF90" s="1"/>
      <c r="GLG90" s="1"/>
      <c r="GLH90" s="1"/>
      <c r="GLI90" s="1"/>
      <c r="GLJ90" s="1"/>
      <c r="GLK90" s="1"/>
      <c r="GLL90" s="1"/>
      <c r="GLM90" s="1"/>
      <c r="GLN90" s="1"/>
      <c r="GLO90" s="1"/>
      <c r="GLP90" s="1"/>
      <c r="GLQ90" s="1"/>
      <c r="GLR90" s="1"/>
      <c r="GLS90" s="1"/>
      <c r="GLT90" s="1"/>
      <c r="GLU90" s="1"/>
      <c r="GLV90" s="1"/>
      <c r="GLW90" s="1"/>
      <c r="GLX90" s="1"/>
      <c r="GLY90" s="1"/>
      <c r="GLZ90" s="1"/>
      <c r="GMA90" s="1"/>
      <c r="GMB90" s="1"/>
      <c r="GMC90" s="1"/>
      <c r="GMD90" s="1"/>
      <c r="GME90" s="1"/>
      <c r="GMF90" s="1"/>
      <c r="GMG90" s="1"/>
      <c r="GMH90" s="1"/>
      <c r="GMI90" s="1"/>
      <c r="GMJ90" s="1"/>
      <c r="GMK90" s="1"/>
      <c r="GML90" s="1"/>
      <c r="GMM90" s="1"/>
      <c r="GMN90" s="1"/>
      <c r="GMO90" s="1"/>
      <c r="GMP90" s="1"/>
      <c r="GMQ90" s="1"/>
      <c r="GMR90" s="1"/>
      <c r="GMS90" s="1"/>
      <c r="GMT90" s="1"/>
      <c r="GMU90" s="1"/>
      <c r="GMV90" s="1"/>
      <c r="GMW90" s="1"/>
      <c r="GMX90" s="1"/>
      <c r="GMY90" s="1"/>
      <c r="GMZ90" s="1"/>
      <c r="GNA90" s="1"/>
      <c r="GNB90" s="1"/>
      <c r="GNC90" s="1"/>
      <c r="GND90" s="1"/>
      <c r="GNE90" s="1"/>
      <c r="GNF90" s="1"/>
      <c r="GNG90" s="1"/>
      <c r="GNH90" s="1"/>
      <c r="GNI90" s="1"/>
      <c r="GNJ90" s="1"/>
      <c r="GNK90" s="1"/>
      <c r="GNL90" s="1"/>
      <c r="GNM90" s="1"/>
      <c r="GNN90" s="1"/>
      <c r="GNO90" s="1"/>
      <c r="GNP90" s="1"/>
      <c r="GNQ90" s="1"/>
      <c r="GNR90" s="1"/>
      <c r="GNS90" s="1"/>
      <c r="GNT90" s="1"/>
      <c r="GNU90" s="1"/>
      <c r="GNV90" s="1"/>
      <c r="GNW90" s="1"/>
      <c r="GNX90" s="1"/>
      <c r="GNY90" s="1"/>
      <c r="GNZ90" s="1"/>
      <c r="GOA90" s="1"/>
      <c r="GOB90" s="1"/>
      <c r="GOC90" s="1"/>
      <c r="GOD90" s="1"/>
      <c r="GOE90" s="1"/>
      <c r="GOF90" s="1"/>
      <c r="GOG90" s="1"/>
      <c r="GOH90" s="1"/>
      <c r="GOI90" s="1"/>
      <c r="GOJ90" s="1"/>
      <c r="GOK90" s="1"/>
      <c r="GOL90" s="1"/>
      <c r="GOM90" s="1"/>
      <c r="GON90" s="1"/>
      <c r="GOO90" s="1"/>
      <c r="GOP90" s="1"/>
      <c r="GOQ90" s="1"/>
      <c r="GOR90" s="1"/>
      <c r="GOS90" s="1"/>
      <c r="GOT90" s="1"/>
      <c r="GOU90" s="1"/>
      <c r="GOV90" s="1"/>
      <c r="GOW90" s="1"/>
      <c r="GOX90" s="1"/>
      <c r="GOY90" s="1"/>
      <c r="GOZ90" s="1"/>
      <c r="GPA90" s="1"/>
      <c r="GPB90" s="1"/>
      <c r="GPC90" s="1"/>
      <c r="GPD90" s="1"/>
      <c r="GPE90" s="1"/>
      <c r="GPF90" s="1"/>
      <c r="GPG90" s="1"/>
      <c r="GPH90" s="1"/>
      <c r="GPI90" s="1"/>
      <c r="GPJ90" s="1"/>
      <c r="GPK90" s="1"/>
      <c r="GPL90" s="1"/>
      <c r="GPM90" s="1"/>
      <c r="GPN90" s="1"/>
      <c r="GPO90" s="1"/>
      <c r="GPP90" s="1"/>
      <c r="GPQ90" s="1"/>
      <c r="GPR90" s="1"/>
      <c r="GPS90" s="1"/>
      <c r="GPT90" s="1"/>
      <c r="GPU90" s="1"/>
      <c r="GPV90" s="1"/>
      <c r="GPW90" s="1"/>
      <c r="GPX90" s="1"/>
      <c r="GPY90" s="1"/>
      <c r="GPZ90" s="1"/>
      <c r="GQA90" s="1"/>
      <c r="GQB90" s="1"/>
      <c r="GQC90" s="1"/>
      <c r="GQD90" s="1"/>
      <c r="GQE90" s="1"/>
      <c r="GQF90" s="1"/>
      <c r="GQG90" s="1"/>
      <c r="GQH90" s="1"/>
      <c r="GQI90" s="1"/>
      <c r="GQJ90" s="1"/>
      <c r="GQK90" s="1"/>
      <c r="GQL90" s="1"/>
      <c r="GQM90" s="1"/>
      <c r="GQN90" s="1"/>
      <c r="GQO90" s="1"/>
      <c r="GQP90" s="1"/>
      <c r="GQQ90" s="1"/>
      <c r="GQR90" s="1"/>
      <c r="GQS90" s="1"/>
      <c r="GQT90" s="1"/>
      <c r="GQU90" s="1"/>
      <c r="GQV90" s="1"/>
      <c r="GQW90" s="1"/>
      <c r="GQX90" s="1"/>
      <c r="GQY90" s="1"/>
      <c r="GQZ90" s="1"/>
      <c r="GRA90" s="1"/>
      <c r="GRB90" s="1"/>
      <c r="GRC90" s="1"/>
      <c r="GRD90" s="1"/>
      <c r="GRE90" s="1"/>
      <c r="GRF90" s="1"/>
      <c r="GRG90" s="1"/>
      <c r="GRH90" s="1"/>
      <c r="GRI90" s="1"/>
      <c r="GRJ90" s="1"/>
      <c r="GRK90" s="1"/>
      <c r="GRL90" s="1"/>
      <c r="GRM90" s="1"/>
      <c r="GRN90" s="1"/>
      <c r="GRO90" s="1"/>
      <c r="GRP90" s="1"/>
      <c r="GRQ90" s="1"/>
      <c r="GRR90" s="1"/>
      <c r="GRS90" s="1"/>
      <c r="GRT90" s="1"/>
      <c r="GRU90" s="1"/>
      <c r="GRV90" s="1"/>
      <c r="GRW90" s="1"/>
      <c r="GRX90" s="1"/>
      <c r="GRY90" s="1"/>
      <c r="GRZ90" s="1"/>
      <c r="GSA90" s="1"/>
      <c r="GSB90" s="1"/>
      <c r="GSC90" s="1"/>
      <c r="GSD90" s="1"/>
      <c r="GSE90" s="1"/>
      <c r="GSF90" s="1"/>
      <c r="GSG90" s="1"/>
      <c r="GSH90" s="1"/>
      <c r="GSI90" s="1"/>
      <c r="GSJ90" s="1"/>
      <c r="GSK90" s="1"/>
      <c r="GSL90" s="1"/>
      <c r="GSM90" s="1"/>
      <c r="GSN90" s="1"/>
      <c r="GSO90" s="1"/>
      <c r="GSP90" s="1"/>
      <c r="GSQ90" s="1"/>
      <c r="GSR90" s="1"/>
      <c r="GSS90" s="1"/>
      <c r="GST90" s="1"/>
      <c r="GSU90" s="1"/>
      <c r="GSV90" s="1"/>
      <c r="GSW90" s="1"/>
      <c r="GSX90" s="1"/>
      <c r="GSY90" s="1"/>
      <c r="GSZ90" s="1"/>
      <c r="GTA90" s="1"/>
      <c r="GTB90" s="1"/>
      <c r="GTC90" s="1"/>
      <c r="GTD90" s="1"/>
      <c r="GTE90" s="1"/>
      <c r="GTF90" s="1"/>
      <c r="GTG90" s="1"/>
      <c r="GTH90" s="1"/>
      <c r="GTI90" s="1"/>
      <c r="GTJ90" s="1"/>
      <c r="GTK90" s="1"/>
      <c r="GTL90" s="1"/>
      <c r="GTM90" s="1"/>
      <c r="GTN90" s="1"/>
      <c r="GTO90" s="1"/>
      <c r="GTP90" s="1"/>
      <c r="GTQ90" s="1"/>
      <c r="GTR90" s="1"/>
      <c r="GTS90" s="1"/>
      <c r="GTT90" s="1"/>
      <c r="GTU90" s="1"/>
      <c r="GTV90" s="1"/>
      <c r="GTW90" s="1"/>
      <c r="GTX90" s="1"/>
      <c r="GTY90" s="1"/>
      <c r="GTZ90" s="1"/>
      <c r="GUA90" s="1"/>
      <c r="GUB90" s="1"/>
      <c r="GUC90" s="1"/>
      <c r="GUD90" s="1"/>
      <c r="GUE90" s="1"/>
      <c r="GUF90" s="1"/>
      <c r="GUG90" s="1"/>
      <c r="GUH90" s="1"/>
      <c r="GUI90" s="1"/>
      <c r="GUJ90" s="1"/>
      <c r="GUK90" s="1"/>
      <c r="GUL90" s="1"/>
      <c r="GUM90" s="1"/>
      <c r="GUN90" s="1"/>
      <c r="GUO90" s="1"/>
      <c r="GUP90" s="1"/>
      <c r="GUQ90" s="1"/>
      <c r="GUR90" s="1"/>
      <c r="GUS90" s="1"/>
      <c r="GUT90" s="1"/>
      <c r="GUU90" s="1"/>
      <c r="GUV90" s="1"/>
      <c r="GUW90" s="1"/>
      <c r="GUX90" s="1"/>
      <c r="GUY90" s="1"/>
      <c r="GUZ90" s="1"/>
      <c r="GVA90" s="1"/>
      <c r="GVB90" s="1"/>
      <c r="GVC90" s="1"/>
      <c r="GVD90" s="1"/>
      <c r="GVE90" s="1"/>
      <c r="GVF90" s="1"/>
      <c r="GVG90" s="1"/>
      <c r="GVH90" s="1"/>
      <c r="GVI90" s="1"/>
      <c r="GVJ90" s="1"/>
      <c r="GVK90" s="1"/>
      <c r="GVL90" s="1"/>
      <c r="GVM90" s="1"/>
      <c r="GVN90" s="1"/>
      <c r="GVO90" s="1"/>
      <c r="GVP90" s="1"/>
      <c r="GVQ90" s="1"/>
      <c r="GVR90" s="1"/>
      <c r="GVS90" s="1"/>
      <c r="GVT90" s="1"/>
      <c r="GVU90" s="1"/>
      <c r="GVV90" s="1"/>
      <c r="GVW90" s="1"/>
      <c r="GVX90" s="1"/>
      <c r="GVY90" s="1"/>
      <c r="GVZ90" s="1"/>
      <c r="GWA90" s="1"/>
      <c r="GWB90" s="1"/>
      <c r="GWC90" s="1"/>
      <c r="GWD90" s="1"/>
      <c r="GWE90" s="1"/>
      <c r="GWF90" s="1"/>
      <c r="GWG90" s="1"/>
      <c r="GWH90" s="1"/>
      <c r="GWI90" s="1"/>
      <c r="GWJ90" s="1"/>
      <c r="GWK90" s="1"/>
      <c r="GWL90" s="1"/>
      <c r="GWM90" s="1"/>
      <c r="GWN90" s="1"/>
      <c r="GWO90" s="1"/>
      <c r="GWP90" s="1"/>
      <c r="GWQ90" s="1"/>
      <c r="GWR90" s="1"/>
      <c r="GWS90" s="1"/>
      <c r="GWT90" s="1"/>
      <c r="GWU90" s="1"/>
      <c r="GWV90" s="1"/>
      <c r="GWW90" s="1"/>
      <c r="GWX90" s="1"/>
      <c r="GWY90" s="1"/>
      <c r="GWZ90" s="1"/>
      <c r="GXA90" s="1"/>
      <c r="GXB90" s="1"/>
      <c r="GXC90" s="1"/>
      <c r="GXD90" s="1"/>
      <c r="GXE90" s="1"/>
      <c r="GXF90" s="1"/>
      <c r="GXG90" s="1"/>
      <c r="GXH90" s="1"/>
      <c r="GXI90" s="1"/>
      <c r="GXJ90" s="1"/>
      <c r="GXK90" s="1"/>
      <c r="GXL90" s="1"/>
      <c r="GXM90" s="1"/>
      <c r="GXN90" s="1"/>
      <c r="GXO90" s="1"/>
      <c r="GXP90" s="1"/>
      <c r="GXQ90" s="1"/>
      <c r="GXR90" s="1"/>
      <c r="GXS90" s="1"/>
      <c r="GXT90" s="1"/>
      <c r="GXU90" s="1"/>
      <c r="GXV90" s="1"/>
      <c r="GXW90" s="1"/>
      <c r="GXX90" s="1"/>
      <c r="GXY90" s="1"/>
      <c r="GXZ90" s="1"/>
      <c r="GYA90" s="1"/>
      <c r="GYB90" s="1"/>
      <c r="GYC90" s="1"/>
      <c r="GYD90" s="1"/>
      <c r="GYE90" s="1"/>
      <c r="GYF90" s="1"/>
      <c r="GYG90" s="1"/>
      <c r="GYH90" s="1"/>
      <c r="GYI90" s="1"/>
      <c r="GYJ90" s="1"/>
      <c r="GYK90" s="1"/>
      <c r="GYL90" s="1"/>
      <c r="GYM90" s="1"/>
      <c r="GYN90" s="1"/>
      <c r="GYO90" s="1"/>
      <c r="GYP90" s="1"/>
      <c r="GYQ90" s="1"/>
      <c r="GYR90" s="1"/>
      <c r="GYS90" s="1"/>
      <c r="GYT90" s="1"/>
      <c r="GYU90" s="1"/>
      <c r="GYV90" s="1"/>
      <c r="GYW90" s="1"/>
      <c r="GYX90" s="1"/>
      <c r="GYY90" s="1"/>
      <c r="GYZ90" s="1"/>
      <c r="GZA90" s="1"/>
      <c r="GZB90" s="1"/>
      <c r="GZC90" s="1"/>
      <c r="GZD90" s="1"/>
      <c r="GZE90" s="1"/>
      <c r="GZF90" s="1"/>
      <c r="GZG90" s="1"/>
      <c r="GZH90" s="1"/>
      <c r="GZI90" s="1"/>
      <c r="GZJ90" s="1"/>
      <c r="GZK90" s="1"/>
      <c r="GZL90" s="1"/>
      <c r="GZM90" s="1"/>
      <c r="GZN90" s="1"/>
      <c r="GZO90" s="1"/>
      <c r="GZP90" s="1"/>
      <c r="GZQ90" s="1"/>
      <c r="GZR90" s="1"/>
      <c r="GZS90" s="1"/>
      <c r="GZT90" s="1"/>
      <c r="GZU90" s="1"/>
      <c r="GZV90" s="1"/>
      <c r="GZW90" s="1"/>
      <c r="GZX90" s="1"/>
      <c r="GZY90" s="1"/>
      <c r="GZZ90" s="1"/>
      <c r="HAA90" s="1"/>
      <c r="HAB90" s="1"/>
      <c r="HAC90" s="1"/>
      <c r="HAD90" s="1"/>
      <c r="HAE90" s="1"/>
      <c r="HAF90" s="1"/>
      <c r="HAG90" s="1"/>
      <c r="HAH90" s="1"/>
      <c r="HAI90" s="1"/>
      <c r="HAJ90" s="1"/>
      <c r="HAK90" s="1"/>
      <c r="HAL90" s="1"/>
      <c r="HAM90" s="1"/>
      <c r="HAN90" s="1"/>
      <c r="HAO90" s="1"/>
      <c r="HAP90" s="1"/>
      <c r="HAQ90" s="1"/>
      <c r="HAR90" s="1"/>
      <c r="HAS90" s="1"/>
      <c r="HAT90" s="1"/>
      <c r="HAU90" s="1"/>
      <c r="HAV90" s="1"/>
      <c r="HAW90" s="1"/>
      <c r="HAX90" s="1"/>
      <c r="HAY90" s="1"/>
      <c r="HAZ90" s="1"/>
      <c r="HBA90" s="1"/>
      <c r="HBB90" s="1"/>
      <c r="HBC90" s="1"/>
      <c r="HBD90" s="1"/>
      <c r="HBE90" s="1"/>
      <c r="HBF90" s="1"/>
      <c r="HBG90" s="1"/>
      <c r="HBH90" s="1"/>
      <c r="HBI90" s="1"/>
      <c r="HBJ90" s="1"/>
      <c r="HBK90" s="1"/>
      <c r="HBL90" s="1"/>
      <c r="HBM90" s="1"/>
      <c r="HBN90" s="1"/>
      <c r="HBO90" s="1"/>
      <c r="HBP90" s="1"/>
      <c r="HBQ90" s="1"/>
      <c r="HBR90" s="1"/>
      <c r="HBS90" s="1"/>
      <c r="HBT90" s="1"/>
      <c r="HBU90" s="1"/>
      <c r="HBV90" s="1"/>
      <c r="HBW90" s="1"/>
      <c r="HBX90" s="1"/>
      <c r="HBY90" s="1"/>
      <c r="HBZ90" s="1"/>
      <c r="HCA90" s="1"/>
      <c r="HCB90" s="1"/>
      <c r="HCC90" s="1"/>
      <c r="HCD90" s="1"/>
      <c r="HCE90" s="1"/>
      <c r="HCF90" s="1"/>
      <c r="HCG90" s="1"/>
      <c r="HCH90" s="1"/>
      <c r="HCI90" s="1"/>
      <c r="HCJ90" s="1"/>
      <c r="HCK90" s="1"/>
      <c r="HCL90" s="1"/>
      <c r="HCM90" s="1"/>
      <c r="HCN90" s="1"/>
      <c r="HCO90" s="1"/>
      <c r="HCP90" s="1"/>
      <c r="HCQ90" s="1"/>
      <c r="HCR90" s="1"/>
      <c r="HCS90" s="1"/>
      <c r="HCT90" s="1"/>
      <c r="HCU90" s="1"/>
      <c r="HCV90" s="1"/>
      <c r="HCW90" s="1"/>
      <c r="HCX90" s="1"/>
      <c r="HCY90" s="1"/>
      <c r="HCZ90" s="1"/>
      <c r="HDA90" s="1"/>
      <c r="HDB90" s="1"/>
      <c r="HDC90" s="1"/>
      <c r="HDD90" s="1"/>
      <c r="HDE90" s="1"/>
      <c r="HDF90" s="1"/>
      <c r="HDG90" s="1"/>
      <c r="HDH90" s="1"/>
      <c r="HDI90" s="1"/>
      <c r="HDJ90" s="1"/>
      <c r="HDK90" s="1"/>
      <c r="HDL90" s="1"/>
      <c r="HDM90" s="1"/>
      <c r="HDN90" s="1"/>
      <c r="HDO90" s="1"/>
      <c r="HDP90" s="1"/>
      <c r="HDQ90" s="1"/>
      <c r="HDR90" s="1"/>
      <c r="HDS90" s="1"/>
      <c r="HDT90" s="1"/>
      <c r="HDU90" s="1"/>
      <c r="HDV90" s="1"/>
      <c r="HDW90" s="1"/>
      <c r="HDX90" s="1"/>
      <c r="HDY90" s="1"/>
      <c r="HDZ90" s="1"/>
      <c r="HEA90" s="1"/>
      <c r="HEB90" s="1"/>
      <c r="HEC90" s="1"/>
      <c r="HED90" s="1"/>
      <c r="HEE90" s="1"/>
      <c r="HEF90" s="1"/>
      <c r="HEG90" s="1"/>
      <c r="HEH90" s="1"/>
      <c r="HEI90" s="1"/>
      <c r="HEJ90" s="1"/>
      <c r="HEK90" s="1"/>
      <c r="HEL90" s="1"/>
      <c r="HEM90" s="1"/>
      <c r="HEN90" s="1"/>
      <c r="HEO90" s="1"/>
      <c r="HEP90" s="1"/>
      <c r="HEQ90" s="1"/>
      <c r="HER90" s="1"/>
      <c r="HES90" s="1"/>
      <c r="HET90" s="1"/>
      <c r="HEU90" s="1"/>
      <c r="HEV90" s="1"/>
      <c r="HEW90" s="1"/>
      <c r="HEX90" s="1"/>
      <c r="HEY90" s="1"/>
      <c r="HEZ90" s="1"/>
      <c r="HFA90" s="1"/>
      <c r="HFB90" s="1"/>
      <c r="HFC90" s="1"/>
      <c r="HFD90" s="1"/>
      <c r="HFE90" s="1"/>
      <c r="HFF90" s="1"/>
      <c r="HFG90" s="1"/>
      <c r="HFH90" s="1"/>
      <c r="HFI90" s="1"/>
      <c r="HFJ90" s="1"/>
      <c r="HFK90" s="1"/>
      <c r="HFL90" s="1"/>
      <c r="HFM90" s="1"/>
      <c r="HFN90" s="1"/>
      <c r="HFO90" s="1"/>
      <c r="HFP90" s="1"/>
      <c r="HFQ90" s="1"/>
      <c r="HFR90" s="1"/>
      <c r="HFS90" s="1"/>
      <c r="HFT90" s="1"/>
      <c r="HFU90" s="1"/>
      <c r="HFV90" s="1"/>
      <c r="HFW90" s="1"/>
      <c r="HFX90" s="1"/>
      <c r="HFY90" s="1"/>
      <c r="HFZ90" s="1"/>
      <c r="HGA90" s="1"/>
      <c r="HGB90" s="1"/>
      <c r="HGC90" s="1"/>
      <c r="HGD90" s="1"/>
      <c r="HGE90" s="1"/>
      <c r="HGF90" s="1"/>
      <c r="HGG90" s="1"/>
      <c r="HGH90" s="1"/>
      <c r="HGI90" s="1"/>
      <c r="HGJ90" s="1"/>
      <c r="HGK90" s="1"/>
      <c r="HGL90" s="1"/>
      <c r="HGM90" s="1"/>
      <c r="HGN90" s="1"/>
      <c r="HGO90" s="1"/>
      <c r="HGP90" s="1"/>
      <c r="HGQ90" s="1"/>
      <c r="HGR90" s="1"/>
      <c r="HGS90" s="1"/>
      <c r="HGT90" s="1"/>
      <c r="HGU90" s="1"/>
      <c r="HGV90" s="1"/>
      <c r="HGW90" s="1"/>
      <c r="HGX90" s="1"/>
      <c r="HGY90" s="1"/>
      <c r="HGZ90" s="1"/>
      <c r="HHA90" s="1"/>
      <c r="HHB90" s="1"/>
      <c r="HHC90" s="1"/>
      <c r="HHD90" s="1"/>
      <c r="HHE90" s="1"/>
      <c r="HHF90" s="1"/>
      <c r="HHG90" s="1"/>
      <c r="HHH90" s="1"/>
      <c r="HHI90" s="1"/>
      <c r="HHJ90" s="1"/>
      <c r="HHK90" s="1"/>
      <c r="HHL90" s="1"/>
      <c r="HHM90" s="1"/>
      <c r="HHN90" s="1"/>
      <c r="HHO90" s="1"/>
      <c r="HHP90" s="1"/>
      <c r="HHQ90" s="1"/>
      <c r="HHR90" s="1"/>
      <c r="HHS90" s="1"/>
      <c r="HHT90" s="1"/>
      <c r="HHU90" s="1"/>
      <c r="HHV90" s="1"/>
      <c r="HHW90" s="1"/>
      <c r="HHX90" s="1"/>
      <c r="HHY90" s="1"/>
      <c r="HHZ90" s="1"/>
      <c r="HIA90" s="1"/>
      <c r="HIB90" s="1"/>
      <c r="HIC90" s="1"/>
      <c r="HID90" s="1"/>
      <c r="HIE90" s="1"/>
      <c r="HIF90" s="1"/>
      <c r="HIG90" s="1"/>
      <c r="HIH90" s="1"/>
      <c r="HII90" s="1"/>
      <c r="HIJ90" s="1"/>
      <c r="HIK90" s="1"/>
      <c r="HIL90" s="1"/>
      <c r="HIM90" s="1"/>
      <c r="HIN90" s="1"/>
      <c r="HIO90" s="1"/>
      <c r="HIP90" s="1"/>
      <c r="HIQ90" s="1"/>
      <c r="HIR90" s="1"/>
      <c r="HIS90" s="1"/>
      <c r="HIT90" s="1"/>
      <c r="HIU90" s="1"/>
      <c r="HIV90" s="1"/>
      <c r="HIW90" s="1"/>
      <c r="HIX90" s="1"/>
      <c r="HIY90" s="1"/>
      <c r="HIZ90" s="1"/>
      <c r="HJA90" s="1"/>
      <c r="HJB90" s="1"/>
      <c r="HJC90" s="1"/>
      <c r="HJD90" s="1"/>
      <c r="HJE90" s="1"/>
      <c r="HJF90" s="1"/>
      <c r="HJG90" s="1"/>
      <c r="HJH90" s="1"/>
      <c r="HJI90" s="1"/>
      <c r="HJJ90" s="1"/>
      <c r="HJK90" s="1"/>
      <c r="HJL90" s="1"/>
      <c r="HJM90" s="1"/>
      <c r="HJN90" s="1"/>
      <c r="HJO90" s="1"/>
      <c r="HJP90" s="1"/>
      <c r="HJQ90" s="1"/>
      <c r="HJR90" s="1"/>
      <c r="HJS90" s="1"/>
      <c r="HJT90" s="1"/>
      <c r="HJU90" s="1"/>
      <c r="HJV90" s="1"/>
      <c r="HJW90" s="1"/>
      <c r="HJX90" s="1"/>
      <c r="HJY90" s="1"/>
      <c r="HJZ90" s="1"/>
      <c r="HKA90" s="1"/>
      <c r="HKB90" s="1"/>
      <c r="HKC90" s="1"/>
      <c r="HKD90" s="1"/>
      <c r="HKE90" s="1"/>
      <c r="HKF90" s="1"/>
      <c r="HKG90" s="1"/>
      <c r="HKH90" s="1"/>
      <c r="HKI90" s="1"/>
      <c r="HKJ90" s="1"/>
      <c r="HKK90" s="1"/>
      <c r="HKL90" s="1"/>
      <c r="HKM90" s="1"/>
      <c r="HKN90" s="1"/>
      <c r="HKO90" s="1"/>
      <c r="HKP90" s="1"/>
      <c r="HKQ90" s="1"/>
      <c r="HKR90" s="1"/>
      <c r="HKS90" s="1"/>
      <c r="HKT90" s="1"/>
      <c r="HKU90" s="1"/>
      <c r="HKV90" s="1"/>
      <c r="HKW90" s="1"/>
      <c r="HKX90" s="1"/>
      <c r="HKY90" s="1"/>
      <c r="HKZ90" s="1"/>
      <c r="HLA90" s="1"/>
      <c r="HLB90" s="1"/>
      <c r="HLC90" s="1"/>
      <c r="HLD90" s="1"/>
      <c r="HLE90" s="1"/>
      <c r="HLF90" s="1"/>
      <c r="HLG90" s="1"/>
      <c r="HLH90" s="1"/>
      <c r="HLI90" s="1"/>
      <c r="HLJ90" s="1"/>
      <c r="HLK90" s="1"/>
      <c r="HLL90" s="1"/>
      <c r="HLM90" s="1"/>
      <c r="HLN90" s="1"/>
      <c r="HLO90" s="1"/>
      <c r="HLP90" s="1"/>
      <c r="HLQ90" s="1"/>
      <c r="HLR90" s="1"/>
      <c r="HLS90" s="1"/>
      <c r="HLT90" s="1"/>
      <c r="HLU90" s="1"/>
      <c r="HLV90" s="1"/>
      <c r="HLW90" s="1"/>
      <c r="HLX90" s="1"/>
      <c r="HLY90" s="1"/>
      <c r="HLZ90" s="1"/>
      <c r="HMA90" s="1"/>
      <c r="HMB90" s="1"/>
      <c r="HMC90" s="1"/>
      <c r="HMD90" s="1"/>
      <c r="HME90" s="1"/>
      <c r="HMF90" s="1"/>
      <c r="HMG90" s="1"/>
      <c r="HMH90" s="1"/>
      <c r="HMI90" s="1"/>
      <c r="HMJ90" s="1"/>
      <c r="HMK90" s="1"/>
      <c r="HML90" s="1"/>
      <c r="HMM90" s="1"/>
      <c r="HMN90" s="1"/>
      <c r="HMO90" s="1"/>
      <c r="HMP90" s="1"/>
      <c r="HMQ90" s="1"/>
      <c r="HMR90" s="1"/>
      <c r="HMS90" s="1"/>
      <c r="HMT90" s="1"/>
      <c r="HMU90" s="1"/>
      <c r="HMV90" s="1"/>
      <c r="HMW90" s="1"/>
      <c r="HMX90" s="1"/>
      <c r="HMY90" s="1"/>
      <c r="HMZ90" s="1"/>
      <c r="HNA90" s="1"/>
      <c r="HNB90" s="1"/>
      <c r="HNC90" s="1"/>
      <c r="HND90" s="1"/>
      <c r="HNE90" s="1"/>
      <c r="HNF90" s="1"/>
      <c r="HNG90" s="1"/>
      <c r="HNH90" s="1"/>
      <c r="HNI90" s="1"/>
      <c r="HNJ90" s="1"/>
      <c r="HNK90" s="1"/>
      <c r="HNL90" s="1"/>
      <c r="HNM90" s="1"/>
      <c r="HNN90" s="1"/>
      <c r="HNO90" s="1"/>
      <c r="HNP90" s="1"/>
      <c r="HNQ90" s="1"/>
      <c r="HNR90" s="1"/>
      <c r="HNS90" s="1"/>
      <c r="HNT90" s="1"/>
      <c r="HNU90" s="1"/>
      <c r="HNV90" s="1"/>
      <c r="HNW90" s="1"/>
      <c r="HNX90" s="1"/>
      <c r="HNY90" s="1"/>
      <c r="HNZ90" s="1"/>
      <c r="HOA90" s="1"/>
      <c r="HOB90" s="1"/>
      <c r="HOC90" s="1"/>
      <c r="HOD90" s="1"/>
      <c r="HOE90" s="1"/>
      <c r="HOF90" s="1"/>
      <c r="HOG90" s="1"/>
      <c r="HOH90" s="1"/>
      <c r="HOI90" s="1"/>
      <c r="HOJ90" s="1"/>
      <c r="HOK90" s="1"/>
      <c r="HOL90" s="1"/>
      <c r="HOM90" s="1"/>
      <c r="HON90" s="1"/>
      <c r="HOO90" s="1"/>
      <c r="HOP90" s="1"/>
      <c r="HOQ90" s="1"/>
      <c r="HOR90" s="1"/>
      <c r="HOS90" s="1"/>
      <c r="HOT90" s="1"/>
      <c r="HOU90" s="1"/>
      <c r="HOV90" s="1"/>
      <c r="HOW90" s="1"/>
      <c r="HOX90" s="1"/>
      <c r="HOY90" s="1"/>
      <c r="HOZ90" s="1"/>
      <c r="HPA90" s="1"/>
      <c r="HPB90" s="1"/>
      <c r="HPC90" s="1"/>
      <c r="HPD90" s="1"/>
      <c r="HPE90" s="1"/>
      <c r="HPF90" s="1"/>
      <c r="HPG90" s="1"/>
      <c r="HPH90" s="1"/>
      <c r="HPI90" s="1"/>
      <c r="HPJ90" s="1"/>
      <c r="HPK90" s="1"/>
      <c r="HPL90" s="1"/>
      <c r="HPM90" s="1"/>
      <c r="HPN90" s="1"/>
      <c r="HPO90" s="1"/>
      <c r="HPP90" s="1"/>
      <c r="HPQ90" s="1"/>
      <c r="HPR90" s="1"/>
      <c r="HPS90" s="1"/>
      <c r="HPT90" s="1"/>
      <c r="HPU90" s="1"/>
      <c r="HPV90" s="1"/>
      <c r="HPW90" s="1"/>
      <c r="HPX90" s="1"/>
      <c r="HPY90" s="1"/>
      <c r="HPZ90" s="1"/>
      <c r="HQA90" s="1"/>
      <c r="HQB90" s="1"/>
      <c r="HQC90" s="1"/>
      <c r="HQD90" s="1"/>
      <c r="HQE90" s="1"/>
      <c r="HQF90" s="1"/>
      <c r="HQG90" s="1"/>
      <c r="HQH90" s="1"/>
      <c r="HQI90" s="1"/>
      <c r="HQJ90" s="1"/>
      <c r="HQK90" s="1"/>
      <c r="HQL90" s="1"/>
      <c r="HQM90" s="1"/>
      <c r="HQN90" s="1"/>
      <c r="HQO90" s="1"/>
      <c r="HQP90" s="1"/>
      <c r="HQQ90" s="1"/>
      <c r="HQR90" s="1"/>
      <c r="HQS90" s="1"/>
      <c r="HQT90" s="1"/>
      <c r="HQU90" s="1"/>
      <c r="HQV90" s="1"/>
      <c r="HQW90" s="1"/>
      <c r="HQX90" s="1"/>
      <c r="HQY90" s="1"/>
      <c r="HQZ90" s="1"/>
      <c r="HRA90" s="1"/>
      <c r="HRB90" s="1"/>
      <c r="HRC90" s="1"/>
      <c r="HRD90" s="1"/>
      <c r="HRE90" s="1"/>
      <c r="HRF90" s="1"/>
      <c r="HRG90" s="1"/>
      <c r="HRH90" s="1"/>
      <c r="HRI90" s="1"/>
      <c r="HRJ90" s="1"/>
      <c r="HRK90" s="1"/>
      <c r="HRL90" s="1"/>
      <c r="HRM90" s="1"/>
      <c r="HRN90" s="1"/>
      <c r="HRO90" s="1"/>
      <c r="HRP90" s="1"/>
      <c r="HRQ90" s="1"/>
      <c r="HRR90" s="1"/>
      <c r="HRS90" s="1"/>
      <c r="HRT90" s="1"/>
      <c r="HRU90" s="1"/>
      <c r="HRV90" s="1"/>
      <c r="HRW90" s="1"/>
      <c r="HRX90" s="1"/>
      <c r="HRY90" s="1"/>
      <c r="HRZ90" s="1"/>
      <c r="HSA90" s="1"/>
      <c r="HSB90" s="1"/>
      <c r="HSC90" s="1"/>
      <c r="HSD90" s="1"/>
      <c r="HSE90" s="1"/>
      <c r="HSF90" s="1"/>
      <c r="HSG90" s="1"/>
      <c r="HSH90" s="1"/>
      <c r="HSI90" s="1"/>
      <c r="HSJ90" s="1"/>
      <c r="HSK90" s="1"/>
      <c r="HSL90" s="1"/>
      <c r="HSM90" s="1"/>
      <c r="HSN90" s="1"/>
      <c r="HSO90" s="1"/>
      <c r="HSP90" s="1"/>
      <c r="HSQ90" s="1"/>
      <c r="HSR90" s="1"/>
      <c r="HSS90" s="1"/>
      <c r="HST90" s="1"/>
      <c r="HSU90" s="1"/>
      <c r="HSV90" s="1"/>
      <c r="HSW90" s="1"/>
      <c r="HSX90" s="1"/>
      <c r="HSY90" s="1"/>
      <c r="HSZ90" s="1"/>
      <c r="HTA90" s="1"/>
      <c r="HTB90" s="1"/>
      <c r="HTC90" s="1"/>
      <c r="HTD90" s="1"/>
      <c r="HTE90" s="1"/>
      <c r="HTF90" s="1"/>
      <c r="HTG90" s="1"/>
      <c r="HTH90" s="1"/>
      <c r="HTI90" s="1"/>
      <c r="HTJ90" s="1"/>
      <c r="HTK90" s="1"/>
      <c r="HTL90" s="1"/>
      <c r="HTM90" s="1"/>
      <c r="HTN90" s="1"/>
      <c r="HTO90" s="1"/>
      <c r="HTP90" s="1"/>
      <c r="HTQ90" s="1"/>
      <c r="HTR90" s="1"/>
      <c r="HTS90" s="1"/>
      <c r="HTT90" s="1"/>
      <c r="HTU90" s="1"/>
      <c r="HTV90" s="1"/>
      <c r="HTW90" s="1"/>
      <c r="HTX90" s="1"/>
      <c r="HTY90" s="1"/>
      <c r="HTZ90" s="1"/>
      <c r="HUA90" s="1"/>
      <c r="HUB90" s="1"/>
      <c r="HUC90" s="1"/>
      <c r="HUD90" s="1"/>
      <c r="HUE90" s="1"/>
      <c r="HUF90" s="1"/>
      <c r="HUG90" s="1"/>
      <c r="HUH90" s="1"/>
      <c r="HUI90" s="1"/>
      <c r="HUJ90" s="1"/>
      <c r="HUK90" s="1"/>
      <c r="HUL90" s="1"/>
      <c r="HUM90" s="1"/>
      <c r="HUN90" s="1"/>
      <c r="HUO90" s="1"/>
      <c r="HUP90" s="1"/>
      <c r="HUQ90" s="1"/>
      <c r="HUR90" s="1"/>
      <c r="HUS90" s="1"/>
      <c r="HUT90" s="1"/>
      <c r="HUU90" s="1"/>
      <c r="HUV90" s="1"/>
      <c r="HUW90" s="1"/>
      <c r="HUX90" s="1"/>
      <c r="HUY90" s="1"/>
      <c r="HUZ90" s="1"/>
      <c r="HVA90" s="1"/>
      <c r="HVB90" s="1"/>
      <c r="HVC90" s="1"/>
      <c r="HVD90" s="1"/>
      <c r="HVE90" s="1"/>
      <c r="HVF90" s="1"/>
      <c r="HVG90" s="1"/>
      <c r="HVH90" s="1"/>
      <c r="HVI90" s="1"/>
      <c r="HVJ90" s="1"/>
      <c r="HVK90" s="1"/>
      <c r="HVL90" s="1"/>
      <c r="HVM90" s="1"/>
      <c r="HVN90" s="1"/>
      <c r="HVO90" s="1"/>
      <c r="HVP90" s="1"/>
      <c r="HVQ90" s="1"/>
      <c r="HVR90" s="1"/>
      <c r="HVS90" s="1"/>
      <c r="HVT90" s="1"/>
      <c r="HVU90" s="1"/>
      <c r="HVV90" s="1"/>
      <c r="HVW90" s="1"/>
      <c r="HVX90" s="1"/>
      <c r="HVY90" s="1"/>
      <c r="HVZ90" s="1"/>
      <c r="HWA90" s="1"/>
      <c r="HWB90" s="1"/>
      <c r="HWC90" s="1"/>
      <c r="HWD90" s="1"/>
      <c r="HWE90" s="1"/>
      <c r="HWF90" s="1"/>
      <c r="HWG90" s="1"/>
      <c r="HWH90" s="1"/>
      <c r="HWI90" s="1"/>
      <c r="HWJ90" s="1"/>
      <c r="HWK90" s="1"/>
      <c r="HWL90" s="1"/>
      <c r="HWM90" s="1"/>
      <c r="HWN90" s="1"/>
      <c r="HWO90" s="1"/>
      <c r="HWP90" s="1"/>
      <c r="HWQ90" s="1"/>
      <c r="HWR90" s="1"/>
      <c r="HWS90" s="1"/>
      <c r="HWT90" s="1"/>
      <c r="HWU90" s="1"/>
      <c r="HWV90" s="1"/>
      <c r="HWW90" s="1"/>
      <c r="HWX90" s="1"/>
      <c r="HWY90" s="1"/>
      <c r="HWZ90" s="1"/>
      <c r="HXA90" s="1"/>
      <c r="HXB90" s="1"/>
    </row>
    <row r="91" spans="1:6034" s="16" customFormat="1">
      <c r="A91" s="14"/>
      <c r="B91" s="15"/>
      <c r="C91" s="1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  <c r="AMK91" s="1"/>
      <c r="AML91" s="1"/>
      <c r="AMM91" s="1"/>
      <c r="AMN91" s="1"/>
      <c r="AMO91" s="1"/>
      <c r="AMP91" s="1"/>
      <c r="AMQ91" s="1"/>
      <c r="AMR91" s="1"/>
      <c r="AMS91" s="1"/>
      <c r="AMT91" s="1"/>
      <c r="AMU91" s="1"/>
      <c r="AMV91" s="1"/>
      <c r="AMW91" s="1"/>
      <c r="AMX91" s="1"/>
      <c r="AMY91" s="1"/>
      <c r="AMZ91" s="1"/>
      <c r="ANA91" s="1"/>
      <c r="ANB91" s="1"/>
      <c r="ANC91" s="1"/>
      <c r="AND91" s="1"/>
      <c r="ANE91" s="1"/>
      <c r="ANF91" s="1"/>
      <c r="ANG91" s="1"/>
      <c r="ANH91" s="1"/>
      <c r="ANI91" s="1"/>
      <c r="ANJ91" s="1"/>
      <c r="ANK91" s="1"/>
      <c r="ANL91" s="1"/>
      <c r="ANM91" s="1"/>
      <c r="ANN91" s="1"/>
      <c r="ANO91" s="1"/>
      <c r="ANP91" s="1"/>
      <c r="ANQ91" s="1"/>
      <c r="ANR91" s="1"/>
      <c r="ANS91" s="1"/>
      <c r="ANT91" s="1"/>
      <c r="ANU91" s="1"/>
      <c r="ANV91" s="1"/>
      <c r="ANW91" s="1"/>
      <c r="ANX91" s="1"/>
      <c r="ANY91" s="1"/>
      <c r="ANZ91" s="1"/>
      <c r="AOA91" s="1"/>
      <c r="AOB91" s="1"/>
      <c r="AOC91" s="1"/>
      <c r="AOD91" s="1"/>
      <c r="AOE91" s="1"/>
      <c r="AOF91" s="1"/>
      <c r="AOG91" s="1"/>
      <c r="AOH91" s="1"/>
      <c r="AOI91" s="1"/>
      <c r="AOJ91" s="1"/>
      <c r="AOK91" s="1"/>
      <c r="AOL91" s="1"/>
      <c r="AOM91" s="1"/>
      <c r="AON91" s="1"/>
      <c r="AOO91" s="1"/>
      <c r="AOP91" s="1"/>
      <c r="AOQ91" s="1"/>
      <c r="AOR91" s="1"/>
      <c r="AOS91" s="1"/>
      <c r="AOT91" s="1"/>
      <c r="AOU91" s="1"/>
      <c r="AOV91" s="1"/>
      <c r="AOW91" s="1"/>
      <c r="AOX91" s="1"/>
      <c r="AOY91" s="1"/>
      <c r="AOZ91" s="1"/>
      <c r="APA91" s="1"/>
      <c r="APB91" s="1"/>
      <c r="APC91" s="1"/>
      <c r="APD91" s="1"/>
      <c r="APE91" s="1"/>
      <c r="APF91" s="1"/>
      <c r="APG91" s="1"/>
      <c r="APH91" s="1"/>
      <c r="API91" s="1"/>
      <c r="APJ91" s="1"/>
      <c r="APK91" s="1"/>
      <c r="APL91" s="1"/>
      <c r="APM91" s="1"/>
      <c r="APN91" s="1"/>
      <c r="APO91" s="1"/>
      <c r="APP91" s="1"/>
      <c r="APQ91" s="1"/>
      <c r="APR91" s="1"/>
      <c r="APS91" s="1"/>
      <c r="APT91" s="1"/>
      <c r="APU91" s="1"/>
      <c r="APV91" s="1"/>
      <c r="APW91" s="1"/>
      <c r="APX91" s="1"/>
      <c r="APY91" s="1"/>
      <c r="APZ91" s="1"/>
      <c r="AQA91" s="1"/>
      <c r="AQB91" s="1"/>
      <c r="AQC91" s="1"/>
      <c r="AQD91" s="1"/>
      <c r="AQE91" s="1"/>
      <c r="AQF91" s="1"/>
      <c r="AQG91" s="1"/>
      <c r="AQH91" s="1"/>
      <c r="AQI91" s="1"/>
      <c r="AQJ91" s="1"/>
      <c r="AQK91" s="1"/>
      <c r="AQL91" s="1"/>
      <c r="AQM91" s="1"/>
      <c r="AQN91" s="1"/>
      <c r="AQO91" s="1"/>
      <c r="AQP91" s="1"/>
      <c r="AQQ91" s="1"/>
      <c r="AQR91" s="1"/>
      <c r="AQS91" s="1"/>
      <c r="AQT91" s="1"/>
      <c r="AQU91" s="1"/>
      <c r="AQV91" s="1"/>
      <c r="AQW91" s="1"/>
      <c r="AQX91" s="1"/>
      <c r="AQY91" s="1"/>
      <c r="AQZ91" s="1"/>
      <c r="ARA91" s="1"/>
      <c r="ARB91" s="1"/>
      <c r="ARC91" s="1"/>
      <c r="ARD91" s="1"/>
      <c r="ARE91" s="1"/>
      <c r="ARF91" s="1"/>
      <c r="ARG91" s="1"/>
      <c r="ARH91" s="1"/>
      <c r="ARI91" s="1"/>
      <c r="ARJ91" s="1"/>
      <c r="ARK91" s="1"/>
      <c r="ARL91" s="1"/>
      <c r="ARM91" s="1"/>
      <c r="ARN91" s="1"/>
      <c r="ARO91" s="1"/>
      <c r="ARP91" s="1"/>
      <c r="ARQ91" s="1"/>
      <c r="ARR91" s="1"/>
      <c r="ARS91" s="1"/>
      <c r="ART91" s="1"/>
      <c r="ARU91" s="1"/>
      <c r="ARV91" s="1"/>
      <c r="ARW91" s="1"/>
      <c r="ARX91" s="1"/>
      <c r="ARY91" s="1"/>
      <c r="ARZ91" s="1"/>
      <c r="ASA91" s="1"/>
      <c r="ASB91" s="1"/>
      <c r="ASC91" s="1"/>
      <c r="ASD91" s="1"/>
      <c r="ASE91" s="1"/>
      <c r="ASF91" s="1"/>
      <c r="ASG91" s="1"/>
      <c r="ASH91" s="1"/>
      <c r="ASI91" s="1"/>
      <c r="ASJ91" s="1"/>
      <c r="ASK91" s="1"/>
      <c r="ASL91" s="1"/>
      <c r="ASM91" s="1"/>
      <c r="ASN91" s="1"/>
      <c r="ASO91" s="1"/>
      <c r="ASP91" s="1"/>
      <c r="ASQ91" s="1"/>
      <c r="ASR91" s="1"/>
      <c r="ASS91" s="1"/>
      <c r="AST91" s="1"/>
      <c r="ASU91" s="1"/>
      <c r="ASV91" s="1"/>
      <c r="ASW91" s="1"/>
      <c r="ASX91" s="1"/>
      <c r="ASY91" s="1"/>
      <c r="ASZ91" s="1"/>
      <c r="ATA91" s="1"/>
      <c r="ATB91" s="1"/>
      <c r="ATC91" s="1"/>
      <c r="ATD91" s="1"/>
      <c r="ATE91" s="1"/>
      <c r="ATF91" s="1"/>
      <c r="ATG91" s="1"/>
      <c r="ATH91" s="1"/>
      <c r="ATI91" s="1"/>
      <c r="ATJ91" s="1"/>
      <c r="ATK91" s="1"/>
      <c r="ATL91" s="1"/>
      <c r="ATM91" s="1"/>
      <c r="ATN91" s="1"/>
      <c r="ATO91" s="1"/>
      <c r="ATP91" s="1"/>
      <c r="ATQ91" s="1"/>
      <c r="ATR91" s="1"/>
      <c r="ATS91" s="1"/>
      <c r="ATT91" s="1"/>
      <c r="ATU91" s="1"/>
      <c r="ATV91" s="1"/>
      <c r="ATW91" s="1"/>
      <c r="ATX91" s="1"/>
      <c r="ATY91" s="1"/>
      <c r="ATZ91" s="1"/>
      <c r="AUA91" s="1"/>
      <c r="AUB91" s="1"/>
      <c r="AUC91" s="1"/>
      <c r="AUD91" s="1"/>
      <c r="AUE91" s="1"/>
      <c r="AUF91" s="1"/>
      <c r="AUG91" s="1"/>
      <c r="AUH91" s="1"/>
      <c r="AUI91" s="1"/>
      <c r="AUJ91" s="1"/>
      <c r="AUK91" s="1"/>
      <c r="AUL91" s="1"/>
      <c r="AUM91" s="1"/>
      <c r="AUN91" s="1"/>
      <c r="AUO91" s="1"/>
      <c r="AUP91" s="1"/>
      <c r="AUQ91" s="1"/>
      <c r="AUR91" s="1"/>
      <c r="AUS91" s="1"/>
      <c r="AUT91" s="1"/>
      <c r="AUU91" s="1"/>
      <c r="AUV91" s="1"/>
      <c r="AUW91" s="1"/>
      <c r="AUX91" s="1"/>
      <c r="AUY91" s="1"/>
      <c r="AUZ91" s="1"/>
      <c r="AVA91" s="1"/>
      <c r="AVB91" s="1"/>
      <c r="AVC91" s="1"/>
      <c r="AVD91" s="1"/>
      <c r="AVE91" s="1"/>
      <c r="AVF91" s="1"/>
      <c r="AVG91" s="1"/>
      <c r="AVH91" s="1"/>
      <c r="AVI91" s="1"/>
      <c r="AVJ91" s="1"/>
      <c r="AVK91" s="1"/>
      <c r="AVL91" s="1"/>
      <c r="AVM91" s="1"/>
      <c r="AVN91" s="1"/>
      <c r="AVO91" s="1"/>
      <c r="AVP91" s="1"/>
      <c r="AVQ91" s="1"/>
      <c r="AVR91" s="1"/>
      <c r="AVS91" s="1"/>
      <c r="AVT91" s="1"/>
      <c r="AVU91" s="1"/>
      <c r="AVV91" s="1"/>
      <c r="AVW91" s="1"/>
      <c r="AVX91" s="1"/>
      <c r="AVY91" s="1"/>
      <c r="AVZ91" s="1"/>
      <c r="AWA91" s="1"/>
      <c r="AWB91" s="1"/>
      <c r="AWC91" s="1"/>
      <c r="AWD91" s="1"/>
      <c r="AWE91" s="1"/>
      <c r="AWF91" s="1"/>
      <c r="AWG91" s="1"/>
      <c r="AWH91" s="1"/>
      <c r="AWI91" s="1"/>
      <c r="AWJ91" s="1"/>
      <c r="AWK91" s="1"/>
      <c r="AWL91" s="1"/>
      <c r="AWM91" s="1"/>
      <c r="AWN91" s="1"/>
      <c r="AWO91" s="1"/>
      <c r="AWP91" s="1"/>
      <c r="AWQ91" s="1"/>
      <c r="AWR91" s="1"/>
      <c r="AWS91" s="1"/>
      <c r="AWT91" s="1"/>
      <c r="AWU91" s="1"/>
      <c r="AWV91" s="1"/>
      <c r="AWW91" s="1"/>
      <c r="AWX91" s="1"/>
      <c r="AWY91" s="1"/>
      <c r="AWZ91" s="1"/>
      <c r="AXA91" s="1"/>
      <c r="AXB91" s="1"/>
      <c r="AXC91" s="1"/>
      <c r="AXD91" s="1"/>
      <c r="AXE91" s="1"/>
      <c r="AXF91" s="1"/>
      <c r="AXG91" s="1"/>
      <c r="AXH91" s="1"/>
      <c r="AXI91" s="1"/>
      <c r="AXJ91" s="1"/>
      <c r="AXK91" s="1"/>
      <c r="AXL91" s="1"/>
      <c r="AXM91" s="1"/>
      <c r="AXN91" s="1"/>
      <c r="AXO91" s="1"/>
      <c r="AXP91" s="1"/>
      <c r="AXQ91" s="1"/>
      <c r="AXR91" s="1"/>
      <c r="AXS91" s="1"/>
      <c r="AXT91" s="1"/>
      <c r="AXU91" s="1"/>
      <c r="AXV91" s="1"/>
      <c r="AXW91" s="1"/>
      <c r="AXX91" s="1"/>
      <c r="AXY91" s="1"/>
      <c r="AXZ91" s="1"/>
      <c r="AYA91" s="1"/>
      <c r="AYB91" s="1"/>
      <c r="AYC91" s="1"/>
      <c r="AYD91" s="1"/>
      <c r="AYE91" s="1"/>
      <c r="AYF91" s="1"/>
      <c r="AYG91" s="1"/>
      <c r="AYH91" s="1"/>
      <c r="AYI91" s="1"/>
      <c r="AYJ91" s="1"/>
      <c r="AYK91" s="1"/>
      <c r="AYL91" s="1"/>
      <c r="AYM91" s="1"/>
      <c r="AYN91" s="1"/>
      <c r="AYO91" s="1"/>
      <c r="AYP91" s="1"/>
      <c r="AYQ91" s="1"/>
      <c r="AYR91" s="1"/>
      <c r="AYS91" s="1"/>
      <c r="AYT91" s="1"/>
      <c r="AYU91" s="1"/>
      <c r="AYV91" s="1"/>
      <c r="AYW91" s="1"/>
      <c r="AYX91" s="1"/>
      <c r="AYY91" s="1"/>
      <c r="AYZ91" s="1"/>
      <c r="AZA91" s="1"/>
      <c r="AZB91" s="1"/>
      <c r="AZC91" s="1"/>
      <c r="AZD91" s="1"/>
      <c r="AZE91" s="1"/>
      <c r="AZF91" s="1"/>
      <c r="AZG91" s="1"/>
      <c r="AZH91" s="1"/>
      <c r="AZI91" s="1"/>
      <c r="AZJ91" s="1"/>
      <c r="AZK91" s="1"/>
      <c r="AZL91" s="1"/>
      <c r="AZM91" s="1"/>
      <c r="AZN91" s="1"/>
      <c r="AZO91" s="1"/>
      <c r="AZP91" s="1"/>
      <c r="AZQ91" s="1"/>
      <c r="AZR91" s="1"/>
      <c r="AZS91" s="1"/>
      <c r="AZT91" s="1"/>
      <c r="AZU91" s="1"/>
      <c r="AZV91" s="1"/>
      <c r="AZW91" s="1"/>
      <c r="AZX91" s="1"/>
      <c r="AZY91" s="1"/>
      <c r="AZZ91" s="1"/>
      <c r="BAA91" s="1"/>
      <c r="BAB91" s="1"/>
      <c r="BAC91" s="1"/>
      <c r="BAD91" s="1"/>
      <c r="BAE91" s="1"/>
      <c r="BAF91" s="1"/>
      <c r="BAG91" s="1"/>
      <c r="BAH91" s="1"/>
      <c r="BAI91" s="1"/>
      <c r="BAJ91" s="1"/>
      <c r="BAK91" s="1"/>
      <c r="BAL91" s="1"/>
      <c r="BAM91" s="1"/>
      <c r="BAN91" s="1"/>
      <c r="BAO91" s="1"/>
      <c r="BAP91" s="1"/>
      <c r="BAQ91" s="1"/>
      <c r="BAR91" s="1"/>
      <c r="BAS91" s="1"/>
      <c r="BAT91" s="1"/>
      <c r="BAU91" s="1"/>
      <c r="BAV91" s="1"/>
      <c r="BAW91" s="1"/>
      <c r="BAX91" s="1"/>
      <c r="BAY91" s="1"/>
      <c r="BAZ91" s="1"/>
      <c r="BBA91" s="1"/>
      <c r="BBB91" s="1"/>
      <c r="BBC91" s="1"/>
      <c r="BBD91" s="1"/>
      <c r="BBE91" s="1"/>
      <c r="BBF91" s="1"/>
      <c r="BBG91" s="1"/>
      <c r="BBH91" s="1"/>
      <c r="BBI91" s="1"/>
      <c r="BBJ91" s="1"/>
      <c r="BBK91" s="1"/>
      <c r="BBL91" s="1"/>
      <c r="BBM91" s="1"/>
      <c r="BBN91" s="1"/>
      <c r="BBO91" s="1"/>
      <c r="BBP91" s="1"/>
      <c r="BBQ91" s="1"/>
      <c r="BBR91" s="1"/>
      <c r="BBS91" s="1"/>
      <c r="BBT91" s="1"/>
      <c r="BBU91" s="1"/>
      <c r="BBV91" s="1"/>
      <c r="BBW91" s="1"/>
      <c r="BBX91" s="1"/>
      <c r="BBY91" s="1"/>
      <c r="BBZ91" s="1"/>
      <c r="BCA91" s="1"/>
      <c r="BCB91" s="1"/>
      <c r="BCC91" s="1"/>
      <c r="BCD91" s="1"/>
      <c r="BCE91" s="1"/>
      <c r="BCF91" s="1"/>
      <c r="BCG91" s="1"/>
      <c r="BCH91" s="1"/>
      <c r="BCI91" s="1"/>
      <c r="BCJ91" s="1"/>
      <c r="BCK91" s="1"/>
      <c r="BCL91" s="1"/>
      <c r="BCM91" s="1"/>
      <c r="BCN91" s="1"/>
      <c r="BCO91" s="1"/>
      <c r="BCP91" s="1"/>
      <c r="BCQ91" s="1"/>
      <c r="BCR91" s="1"/>
      <c r="BCS91" s="1"/>
      <c r="BCT91" s="1"/>
      <c r="BCU91" s="1"/>
      <c r="BCV91" s="1"/>
      <c r="BCW91" s="1"/>
      <c r="BCX91" s="1"/>
      <c r="BCY91" s="1"/>
      <c r="BCZ91" s="1"/>
      <c r="BDA91" s="1"/>
      <c r="BDB91" s="1"/>
      <c r="BDC91" s="1"/>
      <c r="BDD91" s="1"/>
      <c r="BDE91" s="1"/>
      <c r="BDF91" s="1"/>
      <c r="BDG91" s="1"/>
      <c r="BDH91" s="1"/>
      <c r="BDI91" s="1"/>
      <c r="BDJ91" s="1"/>
      <c r="BDK91" s="1"/>
      <c r="BDL91" s="1"/>
      <c r="BDM91" s="1"/>
      <c r="BDN91" s="1"/>
      <c r="BDO91" s="1"/>
      <c r="BDP91" s="1"/>
      <c r="BDQ91" s="1"/>
      <c r="BDR91" s="1"/>
      <c r="BDS91" s="1"/>
      <c r="BDT91" s="1"/>
      <c r="BDU91" s="1"/>
      <c r="BDV91" s="1"/>
      <c r="BDW91" s="1"/>
      <c r="BDX91" s="1"/>
      <c r="BDY91" s="1"/>
      <c r="BDZ91" s="1"/>
      <c r="BEA91" s="1"/>
      <c r="BEB91" s="1"/>
      <c r="BEC91" s="1"/>
      <c r="BED91" s="1"/>
      <c r="BEE91" s="1"/>
      <c r="BEF91" s="1"/>
      <c r="BEG91" s="1"/>
      <c r="BEH91" s="1"/>
      <c r="BEI91" s="1"/>
      <c r="BEJ91" s="1"/>
      <c r="BEK91" s="1"/>
      <c r="BEL91" s="1"/>
      <c r="BEM91" s="1"/>
      <c r="BEN91" s="1"/>
      <c r="BEO91" s="1"/>
      <c r="BEP91" s="1"/>
      <c r="BEQ91" s="1"/>
      <c r="BER91" s="1"/>
      <c r="BES91" s="1"/>
      <c r="BET91" s="1"/>
      <c r="BEU91" s="1"/>
      <c r="BEV91" s="1"/>
      <c r="BEW91" s="1"/>
      <c r="BEX91" s="1"/>
      <c r="BEY91" s="1"/>
      <c r="BEZ91" s="1"/>
      <c r="BFA91" s="1"/>
      <c r="BFB91" s="1"/>
      <c r="BFC91" s="1"/>
      <c r="BFD91" s="1"/>
      <c r="BFE91" s="1"/>
      <c r="BFF91" s="1"/>
      <c r="BFG91" s="1"/>
      <c r="BFH91" s="1"/>
      <c r="BFI91" s="1"/>
      <c r="BFJ91" s="1"/>
      <c r="BFK91" s="1"/>
      <c r="BFL91" s="1"/>
      <c r="BFM91" s="1"/>
      <c r="BFN91" s="1"/>
      <c r="BFO91" s="1"/>
      <c r="BFP91" s="1"/>
      <c r="BFQ91" s="1"/>
      <c r="BFR91" s="1"/>
      <c r="BFS91" s="1"/>
      <c r="BFT91" s="1"/>
      <c r="BFU91" s="1"/>
      <c r="BFV91" s="1"/>
      <c r="BFW91" s="1"/>
      <c r="BFX91" s="1"/>
      <c r="BFY91" s="1"/>
      <c r="BFZ91" s="1"/>
      <c r="BGA91" s="1"/>
      <c r="BGB91" s="1"/>
      <c r="BGC91" s="1"/>
      <c r="BGD91" s="1"/>
      <c r="BGE91" s="1"/>
      <c r="BGF91" s="1"/>
      <c r="BGG91" s="1"/>
      <c r="BGH91" s="1"/>
      <c r="BGI91" s="1"/>
      <c r="BGJ91" s="1"/>
      <c r="BGK91" s="1"/>
      <c r="BGL91" s="1"/>
      <c r="BGM91" s="1"/>
      <c r="BGN91" s="1"/>
      <c r="BGO91" s="1"/>
      <c r="BGP91" s="1"/>
      <c r="BGQ91" s="1"/>
      <c r="BGR91" s="1"/>
      <c r="BGS91" s="1"/>
      <c r="BGT91" s="1"/>
      <c r="BGU91" s="1"/>
      <c r="BGV91" s="1"/>
      <c r="BGW91" s="1"/>
      <c r="BGX91" s="1"/>
      <c r="BGY91" s="1"/>
      <c r="BGZ91" s="1"/>
      <c r="BHA91" s="1"/>
      <c r="BHB91" s="1"/>
      <c r="BHC91" s="1"/>
      <c r="BHD91" s="1"/>
      <c r="BHE91" s="1"/>
      <c r="BHF91" s="1"/>
      <c r="BHG91" s="1"/>
      <c r="BHH91" s="1"/>
      <c r="BHI91" s="1"/>
      <c r="BHJ91" s="1"/>
      <c r="BHK91" s="1"/>
      <c r="BHL91" s="1"/>
      <c r="BHM91" s="1"/>
      <c r="BHN91" s="1"/>
      <c r="BHO91" s="1"/>
      <c r="BHP91" s="1"/>
      <c r="BHQ91" s="1"/>
      <c r="BHR91" s="1"/>
      <c r="BHS91" s="1"/>
      <c r="BHT91" s="1"/>
      <c r="BHU91" s="1"/>
      <c r="BHV91" s="1"/>
      <c r="BHW91" s="1"/>
      <c r="BHX91" s="1"/>
      <c r="BHY91" s="1"/>
      <c r="BHZ91" s="1"/>
      <c r="BIA91" s="1"/>
      <c r="BIB91" s="1"/>
      <c r="BIC91" s="1"/>
      <c r="BID91" s="1"/>
      <c r="BIE91" s="1"/>
      <c r="BIF91" s="1"/>
      <c r="BIG91" s="1"/>
      <c r="BIH91" s="1"/>
      <c r="BII91" s="1"/>
      <c r="BIJ91" s="1"/>
      <c r="BIK91" s="1"/>
      <c r="BIL91" s="1"/>
      <c r="BIM91" s="1"/>
      <c r="BIN91" s="1"/>
      <c r="BIO91" s="1"/>
      <c r="BIP91" s="1"/>
      <c r="BIQ91" s="1"/>
      <c r="BIR91" s="1"/>
      <c r="BIS91" s="1"/>
      <c r="BIT91" s="1"/>
      <c r="BIU91" s="1"/>
      <c r="BIV91" s="1"/>
      <c r="BIW91" s="1"/>
      <c r="BIX91" s="1"/>
      <c r="BIY91" s="1"/>
      <c r="BIZ91" s="1"/>
      <c r="BJA91" s="1"/>
      <c r="BJB91" s="1"/>
      <c r="BJC91" s="1"/>
      <c r="BJD91" s="1"/>
      <c r="BJE91" s="1"/>
      <c r="BJF91" s="1"/>
      <c r="BJG91" s="1"/>
      <c r="BJH91" s="1"/>
      <c r="BJI91" s="1"/>
      <c r="BJJ91" s="1"/>
      <c r="BJK91" s="1"/>
      <c r="BJL91" s="1"/>
      <c r="BJM91" s="1"/>
      <c r="BJN91" s="1"/>
      <c r="BJO91" s="1"/>
      <c r="BJP91" s="1"/>
      <c r="BJQ91" s="1"/>
      <c r="BJR91" s="1"/>
      <c r="BJS91" s="1"/>
      <c r="BJT91" s="1"/>
      <c r="BJU91" s="1"/>
      <c r="BJV91" s="1"/>
      <c r="BJW91" s="1"/>
      <c r="BJX91" s="1"/>
      <c r="BJY91" s="1"/>
      <c r="BJZ91" s="1"/>
      <c r="BKA91" s="1"/>
      <c r="BKB91" s="1"/>
      <c r="BKC91" s="1"/>
      <c r="BKD91" s="1"/>
      <c r="BKE91" s="1"/>
      <c r="BKF91" s="1"/>
      <c r="BKG91" s="1"/>
      <c r="BKH91" s="1"/>
      <c r="BKI91" s="1"/>
      <c r="BKJ91" s="1"/>
      <c r="BKK91" s="1"/>
      <c r="BKL91" s="1"/>
      <c r="BKM91" s="1"/>
      <c r="BKN91" s="1"/>
      <c r="BKO91" s="1"/>
      <c r="BKP91" s="1"/>
      <c r="BKQ91" s="1"/>
      <c r="BKR91" s="1"/>
      <c r="BKS91" s="1"/>
      <c r="BKT91" s="1"/>
      <c r="BKU91" s="1"/>
      <c r="BKV91" s="1"/>
      <c r="BKW91" s="1"/>
      <c r="BKX91" s="1"/>
      <c r="BKY91" s="1"/>
      <c r="BKZ91" s="1"/>
      <c r="BLA91" s="1"/>
      <c r="BLB91" s="1"/>
      <c r="BLC91" s="1"/>
      <c r="BLD91" s="1"/>
      <c r="BLE91" s="1"/>
      <c r="BLF91" s="1"/>
      <c r="BLG91" s="1"/>
      <c r="BLH91" s="1"/>
      <c r="BLI91" s="1"/>
      <c r="BLJ91" s="1"/>
      <c r="BLK91" s="1"/>
      <c r="BLL91" s="1"/>
      <c r="BLM91" s="1"/>
      <c r="BLN91" s="1"/>
      <c r="BLO91" s="1"/>
      <c r="BLP91" s="1"/>
      <c r="BLQ91" s="1"/>
      <c r="BLR91" s="1"/>
      <c r="BLS91" s="1"/>
      <c r="BLT91" s="1"/>
      <c r="BLU91" s="1"/>
      <c r="BLV91" s="1"/>
      <c r="BLW91" s="1"/>
      <c r="BLX91" s="1"/>
      <c r="BLY91" s="1"/>
      <c r="BLZ91" s="1"/>
      <c r="BMA91" s="1"/>
      <c r="BMB91" s="1"/>
      <c r="BMC91" s="1"/>
      <c r="BMD91" s="1"/>
      <c r="BME91" s="1"/>
      <c r="BMF91" s="1"/>
      <c r="BMG91" s="1"/>
      <c r="BMH91" s="1"/>
      <c r="BMI91" s="1"/>
      <c r="BMJ91" s="1"/>
      <c r="BMK91" s="1"/>
      <c r="BML91" s="1"/>
      <c r="BMM91" s="1"/>
      <c r="BMN91" s="1"/>
      <c r="BMO91" s="1"/>
      <c r="BMP91" s="1"/>
      <c r="BMQ91" s="1"/>
      <c r="BMR91" s="1"/>
      <c r="BMS91" s="1"/>
      <c r="BMT91" s="1"/>
      <c r="BMU91" s="1"/>
      <c r="BMV91" s="1"/>
      <c r="BMW91" s="1"/>
      <c r="BMX91" s="1"/>
      <c r="BMY91" s="1"/>
      <c r="BMZ91" s="1"/>
      <c r="BNA91" s="1"/>
      <c r="BNB91" s="1"/>
      <c r="BNC91" s="1"/>
      <c r="BND91" s="1"/>
      <c r="BNE91" s="1"/>
      <c r="BNF91" s="1"/>
      <c r="BNG91" s="1"/>
      <c r="BNH91" s="1"/>
      <c r="BNI91" s="1"/>
      <c r="BNJ91" s="1"/>
      <c r="BNK91" s="1"/>
      <c r="BNL91" s="1"/>
      <c r="BNM91" s="1"/>
      <c r="BNN91" s="1"/>
      <c r="BNO91" s="1"/>
      <c r="BNP91" s="1"/>
      <c r="BNQ91" s="1"/>
      <c r="BNR91" s="1"/>
      <c r="BNS91" s="1"/>
      <c r="BNT91" s="1"/>
      <c r="BNU91" s="1"/>
      <c r="BNV91" s="1"/>
      <c r="BNW91" s="1"/>
      <c r="BNX91" s="1"/>
      <c r="BNY91" s="1"/>
      <c r="BNZ91" s="1"/>
      <c r="BOA91" s="1"/>
      <c r="BOB91" s="1"/>
      <c r="BOC91" s="1"/>
      <c r="BOD91" s="1"/>
      <c r="BOE91" s="1"/>
      <c r="BOF91" s="1"/>
      <c r="BOG91" s="1"/>
      <c r="BOH91" s="1"/>
      <c r="BOI91" s="1"/>
      <c r="BOJ91" s="1"/>
      <c r="BOK91" s="1"/>
      <c r="BOL91" s="1"/>
      <c r="BOM91" s="1"/>
      <c r="BON91" s="1"/>
      <c r="BOO91" s="1"/>
      <c r="BOP91" s="1"/>
      <c r="BOQ91" s="1"/>
      <c r="BOR91" s="1"/>
      <c r="BOS91" s="1"/>
      <c r="BOT91" s="1"/>
      <c r="BOU91" s="1"/>
      <c r="BOV91" s="1"/>
      <c r="BOW91" s="1"/>
      <c r="BOX91" s="1"/>
      <c r="BOY91" s="1"/>
      <c r="BOZ91" s="1"/>
      <c r="BPA91" s="1"/>
      <c r="BPB91" s="1"/>
      <c r="BPC91" s="1"/>
      <c r="BPD91" s="1"/>
      <c r="BPE91" s="1"/>
      <c r="BPF91" s="1"/>
      <c r="BPG91" s="1"/>
      <c r="BPH91" s="1"/>
      <c r="BPI91" s="1"/>
      <c r="BPJ91" s="1"/>
      <c r="BPK91" s="1"/>
      <c r="BPL91" s="1"/>
      <c r="BPM91" s="1"/>
      <c r="BPN91" s="1"/>
      <c r="BPO91" s="1"/>
      <c r="BPP91" s="1"/>
      <c r="BPQ91" s="1"/>
      <c r="BPR91" s="1"/>
      <c r="BPS91" s="1"/>
      <c r="BPT91" s="1"/>
      <c r="BPU91" s="1"/>
      <c r="BPV91" s="1"/>
      <c r="BPW91" s="1"/>
      <c r="BPX91" s="1"/>
      <c r="BPY91" s="1"/>
      <c r="BPZ91" s="1"/>
      <c r="BQA91" s="1"/>
      <c r="BQB91" s="1"/>
      <c r="BQC91" s="1"/>
      <c r="BQD91" s="1"/>
      <c r="BQE91" s="1"/>
      <c r="BQF91" s="1"/>
      <c r="BQG91" s="1"/>
      <c r="BQH91" s="1"/>
      <c r="BQI91" s="1"/>
      <c r="BQJ91" s="1"/>
      <c r="BQK91" s="1"/>
      <c r="BQL91" s="1"/>
      <c r="BQM91" s="1"/>
      <c r="BQN91" s="1"/>
      <c r="BQO91" s="1"/>
      <c r="BQP91" s="1"/>
      <c r="BQQ91" s="1"/>
      <c r="BQR91" s="1"/>
      <c r="BQS91" s="1"/>
      <c r="BQT91" s="1"/>
      <c r="BQU91" s="1"/>
      <c r="BQV91" s="1"/>
      <c r="BQW91" s="1"/>
      <c r="BQX91" s="1"/>
      <c r="BQY91" s="1"/>
      <c r="BQZ91" s="1"/>
      <c r="BRA91" s="1"/>
      <c r="BRB91" s="1"/>
      <c r="BRC91" s="1"/>
      <c r="BRD91" s="1"/>
      <c r="BRE91" s="1"/>
      <c r="BRF91" s="1"/>
      <c r="BRG91" s="1"/>
      <c r="BRH91" s="1"/>
      <c r="BRI91" s="1"/>
      <c r="BRJ91" s="1"/>
      <c r="BRK91" s="1"/>
      <c r="BRL91" s="1"/>
      <c r="BRM91" s="1"/>
      <c r="BRN91" s="1"/>
      <c r="BRO91" s="1"/>
      <c r="BRP91" s="1"/>
      <c r="BRQ91" s="1"/>
      <c r="BRR91" s="1"/>
      <c r="BRS91" s="1"/>
      <c r="BRT91" s="1"/>
      <c r="BRU91" s="1"/>
      <c r="BRV91" s="1"/>
      <c r="BRW91" s="1"/>
      <c r="BRX91" s="1"/>
      <c r="BRY91" s="1"/>
      <c r="BRZ91" s="1"/>
      <c r="BSA91" s="1"/>
      <c r="BSB91" s="1"/>
      <c r="BSC91" s="1"/>
      <c r="BSD91" s="1"/>
      <c r="BSE91" s="1"/>
      <c r="BSF91" s="1"/>
      <c r="BSG91" s="1"/>
      <c r="BSH91" s="1"/>
      <c r="BSI91" s="1"/>
      <c r="BSJ91" s="1"/>
      <c r="BSK91" s="1"/>
      <c r="BSL91" s="1"/>
      <c r="BSM91" s="1"/>
      <c r="BSN91" s="1"/>
      <c r="BSO91" s="1"/>
      <c r="BSP91" s="1"/>
      <c r="BSQ91" s="1"/>
      <c r="BSR91" s="1"/>
      <c r="BSS91" s="1"/>
      <c r="BST91" s="1"/>
      <c r="BSU91" s="1"/>
      <c r="BSV91" s="1"/>
      <c r="BSW91" s="1"/>
      <c r="BSX91" s="1"/>
      <c r="BSY91" s="1"/>
      <c r="BSZ91" s="1"/>
      <c r="BTA91" s="1"/>
      <c r="BTB91" s="1"/>
      <c r="BTC91" s="1"/>
      <c r="BTD91" s="1"/>
      <c r="BTE91" s="1"/>
      <c r="BTF91" s="1"/>
      <c r="BTG91" s="1"/>
      <c r="BTH91" s="1"/>
      <c r="BTI91" s="1"/>
      <c r="BTJ91" s="1"/>
      <c r="BTK91" s="1"/>
      <c r="BTL91" s="1"/>
      <c r="BTM91" s="1"/>
      <c r="BTN91" s="1"/>
      <c r="BTO91" s="1"/>
      <c r="BTP91" s="1"/>
      <c r="BTQ91" s="1"/>
      <c r="BTR91" s="1"/>
      <c r="BTS91" s="1"/>
      <c r="BTT91" s="1"/>
      <c r="BTU91" s="1"/>
      <c r="BTV91" s="1"/>
      <c r="BTW91" s="1"/>
      <c r="BTX91" s="1"/>
      <c r="BTY91" s="1"/>
      <c r="BTZ91" s="1"/>
      <c r="BUA91" s="1"/>
      <c r="BUB91" s="1"/>
      <c r="BUC91" s="1"/>
      <c r="BUD91" s="1"/>
      <c r="BUE91" s="1"/>
      <c r="BUF91" s="1"/>
      <c r="BUG91" s="1"/>
      <c r="BUH91" s="1"/>
      <c r="BUI91" s="1"/>
      <c r="BUJ91" s="1"/>
      <c r="BUK91" s="1"/>
      <c r="BUL91" s="1"/>
      <c r="BUM91" s="1"/>
      <c r="BUN91" s="1"/>
      <c r="BUO91" s="1"/>
      <c r="BUP91" s="1"/>
      <c r="BUQ91" s="1"/>
      <c r="BUR91" s="1"/>
      <c r="BUS91" s="1"/>
      <c r="BUT91" s="1"/>
      <c r="BUU91" s="1"/>
      <c r="BUV91" s="1"/>
      <c r="BUW91" s="1"/>
      <c r="BUX91" s="1"/>
      <c r="BUY91" s="1"/>
      <c r="BUZ91" s="1"/>
      <c r="BVA91" s="1"/>
      <c r="BVB91" s="1"/>
      <c r="BVC91" s="1"/>
      <c r="BVD91" s="1"/>
      <c r="BVE91" s="1"/>
      <c r="BVF91" s="1"/>
      <c r="BVG91" s="1"/>
      <c r="BVH91" s="1"/>
      <c r="BVI91" s="1"/>
      <c r="BVJ91" s="1"/>
      <c r="BVK91" s="1"/>
      <c r="BVL91" s="1"/>
      <c r="BVM91" s="1"/>
      <c r="BVN91" s="1"/>
      <c r="BVO91" s="1"/>
      <c r="BVP91" s="1"/>
      <c r="BVQ91" s="1"/>
      <c r="BVR91" s="1"/>
      <c r="BVS91" s="1"/>
      <c r="BVT91" s="1"/>
      <c r="BVU91" s="1"/>
      <c r="BVV91" s="1"/>
      <c r="BVW91" s="1"/>
      <c r="BVX91" s="1"/>
      <c r="BVY91" s="1"/>
      <c r="BVZ91" s="1"/>
      <c r="BWA91" s="1"/>
      <c r="BWB91" s="1"/>
      <c r="BWC91" s="1"/>
      <c r="BWD91" s="1"/>
      <c r="BWE91" s="1"/>
      <c r="BWF91" s="1"/>
      <c r="BWG91" s="1"/>
      <c r="BWH91" s="1"/>
      <c r="BWI91" s="1"/>
      <c r="BWJ91" s="1"/>
      <c r="BWK91" s="1"/>
      <c r="BWL91" s="1"/>
      <c r="BWM91" s="1"/>
      <c r="BWN91" s="1"/>
      <c r="BWO91" s="1"/>
      <c r="BWP91" s="1"/>
      <c r="BWQ91" s="1"/>
      <c r="BWR91" s="1"/>
      <c r="BWS91" s="1"/>
      <c r="BWT91" s="1"/>
      <c r="BWU91" s="1"/>
      <c r="BWV91" s="1"/>
      <c r="BWW91" s="1"/>
      <c r="BWX91" s="1"/>
      <c r="BWY91" s="1"/>
      <c r="BWZ91" s="1"/>
      <c r="BXA91" s="1"/>
      <c r="BXB91" s="1"/>
      <c r="BXC91" s="1"/>
      <c r="BXD91" s="1"/>
      <c r="BXE91" s="1"/>
      <c r="BXF91" s="1"/>
      <c r="BXG91" s="1"/>
      <c r="BXH91" s="1"/>
      <c r="BXI91" s="1"/>
      <c r="BXJ91" s="1"/>
      <c r="BXK91" s="1"/>
      <c r="BXL91" s="1"/>
      <c r="BXM91" s="1"/>
      <c r="BXN91" s="1"/>
      <c r="BXO91" s="1"/>
      <c r="BXP91" s="1"/>
      <c r="BXQ91" s="1"/>
      <c r="BXR91" s="1"/>
      <c r="BXS91" s="1"/>
      <c r="BXT91" s="1"/>
      <c r="BXU91" s="1"/>
      <c r="BXV91" s="1"/>
      <c r="BXW91" s="1"/>
      <c r="BXX91" s="1"/>
      <c r="BXY91" s="1"/>
      <c r="BXZ91" s="1"/>
      <c r="BYA91" s="1"/>
      <c r="BYB91" s="1"/>
      <c r="BYC91" s="1"/>
      <c r="BYD91" s="1"/>
      <c r="BYE91" s="1"/>
      <c r="BYF91" s="1"/>
      <c r="BYG91" s="1"/>
      <c r="BYH91" s="1"/>
      <c r="BYI91" s="1"/>
      <c r="BYJ91" s="1"/>
      <c r="BYK91" s="1"/>
      <c r="BYL91" s="1"/>
      <c r="BYM91" s="1"/>
      <c r="BYN91" s="1"/>
      <c r="BYO91" s="1"/>
      <c r="BYP91" s="1"/>
      <c r="BYQ91" s="1"/>
      <c r="BYR91" s="1"/>
      <c r="BYS91" s="1"/>
      <c r="BYT91" s="1"/>
      <c r="BYU91" s="1"/>
      <c r="BYV91" s="1"/>
      <c r="BYW91" s="1"/>
      <c r="BYX91" s="1"/>
      <c r="BYY91" s="1"/>
      <c r="BYZ91" s="1"/>
      <c r="BZA91" s="1"/>
      <c r="BZB91" s="1"/>
      <c r="BZC91" s="1"/>
      <c r="BZD91" s="1"/>
      <c r="BZE91" s="1"/>
      <c r="BZF91" s="1"/>
      <c r="BZG91" s="1"/>
      <c r="BZH91" s="1"/>
      <c r="BZI91" s="1"/>
      <c r="BZJ91" s="1"/>
      <c r="BZK91" s="1"/>
      <c r="BZL91" s="1"/>
      <c r="BZM91" s="1"/>
      <c r="BZN91" s="1"/>
      <c r="BZO91" s="1"/>
      <c r="BZP91" s="1"/>
      <c r="BZQ91" s="1"/>
      <c r="BZR91" s="1"/>
      <c r="BZS91" s="1"/>
      <c r="BZT91" s="1"/>
      <c r="BZU91" s="1"/>
      <c r="BZV91" s="1"/>
      <c r="BZW91" s="1"/>
      <c r="BZX91" s="1"/>
      <c r="BZY91" s="1"/>
      <c r="BZZ91" s="1"/>
      <c r="CAA91" s="1"/>
      <c r="CAB91" s="1"/>
      <c r="CAC91" s="1"/>
      <c r="CAD91" s="1"/>
      <c r="CAE91" s="1"/>
      <c r="CAF91" s="1"/>
      <c r="CAG91" s="1"/>
      <c r="CAH91" s="1"/>
      <c r="CAI91" s="1"/>
      <c r="CAJ91" s="1"/>
      <c r="CAK91" s="1"/>
      <c r="CAL91" s="1"/>
      <c r="CAM91" s="1"/>
      <c r="CAN91" s="1"/>
      <c r="CAO91" s="1"/>
      <c r="CAP91" s="1"/>
      <c r="CAQ91" s="1"/>
      <c r="CAR91" s="1"/>
      <c r="CAS91" s="1"/>
      <c r="CAT91" s="1"/>
      <c r="CAU91" s="1"/>
      <c r="CAV91" s="1"/>
      <c r="CAW91" s="1"/>
      <c r="CAX91" s="1"/>
      <c r="CAY91" s="1"/>
      <c r="CAZ91" s="1"/>
      <c r="CBA91" s="1"/>
      <c r="CBB91" s="1"/>
      <c r="CBC91" s="1"/>
      <c r="CBD91" s="1"/>
      <c r="CBE91" s="1"/>
      <c r="CBF91" s="1"/>
      <c r="CBG91" s="1"/>
      <c r="CBH91" s="1"/>
      <c r="CBI91" s="1"/>
      <c r="CBJ91" s="1"/>
      <c r="CBK91" s="1"/>
      <c r="CBL91" s="1"/>
      <c r="CBM91" s="1"/>
      <c r="CBN91" s="1"/>
      <c r="CBO91" s="1"/>
      <c r="CBP91" s="1"/>
      <c r="CBQ91" s="1"/>
      <c r="CBR91" s="1"/>
      <c r="CBS91" s="1"/>
      <c r="CBT91" s="1"/>
      <c r="CBU91" s="1"/>
      <c r="CBV91" s="1"/>
      <c r="CBW91" s="1"/>
      <c r="CBX91" s="1"/>
      <c r="CBY91" s="1"/>
      <c r="CBZ91" s="1"/>
      <c r="CCA91" s="1"/>
      <c r="CCB91" s="1"/>
      <c r="CCC91" s="1"/>
      <c r="CCD91" s="1"/>
      <c r="CCE91" s="1"/>
      <c r="CCF91" s="1"/>
      <c r="CCG91" s="1"/>
      <c r="CCH91" s="1"/>
      <c r="CCI91" s="1"/>
      <c r="CCJ91" s="1"/>
      <c r="CCK91" s="1"/>
      <c r="CCL91" s="1"/>
      <c r="CCM91" s="1"/>
      <c r="CCN91" s="1"/>
      <c r="CCO91" s="1"/>
      <c r="CCP91" s="1"/>
      <c r="CCQ91" s="1"/>
      <c r="CCR91" s="1"/>
      <c r="CCS91" s="1"/>
      <c r="CCT91" s="1"/>
      <c r="CCU91" s="1"/>
      <c r="CCV91" s="1"/>
      <c r="CCW91" s="1"/>
      <c r="CCX91" s="1"/>
      <c r="CCY91" s="1"/>
      <c r="CCZ91" s="1"/>
      <c r="CDA91" s="1"/>
      <c r="CDB91" s="1"/>
      <c r="CDC91" s="1"/>
      <c r="CDD91" s="1"/>
      <c r="CDE91" s="1"/>
      <c r="CDF91" s="1"/>
      <c r="CDG91" s="1"/>
      <c r="CDH91" s="1"/>
      <c r="CDI91" s="1"/>
      <c r="CDJ91" s="1"/>
      <c r="CDK91" s="1"/>
      <c r="CDL91" s="1"/>
      <c r="CDM91" s="1"/>
      <c r="CDN91" s="1"/>
      <c r="CDO91" s="1"/>
      <c r="CDP91" s="1"/>
      <c r="CDQ91" s="1"/>
      <c r="CDR91" s="1"/>
      <c r="CDS91" s="1"/>
      <c r="CDT91" s="1"/>
      <c r="CDU91" s="1"/>
      <c r="CDV91" s="1"/>
      <c r="CDW91" s="1"/>
      <c r="CDX91" s="1"/>
      <c r="CDY91" s="1"/>
      <c r="CDZ91" s="1"/>
      <c r="CEA91" s="1"/>
      <c r="CEB91" s="1"/>
      <c r="CEC91" s="1"/>
      <c r="CED91" s="1"/>
      <c r="CEE91" s="1"/>
      <c r="CEF91" s="1"/>
      <c r="CEG91" s="1"/>
      <c r="CEH91" s="1"/>
      <c r="CEI91" s="1"/>
      <c r="CEJ91" s="1"/>
      <c r="CEK91" s="1"/>
      <c r="CEL91" s="1"/>
      <c r="CEM91" s="1"/>
      <c r="CEN91" s="1"/>
      <c r="CEO91" s="1"/>
      <c r="CEP91" s="1"/>
      <c r="CEQ91" s="1"/>
      <c r="CER91" s="1"/>
      <c r="CES91" s="1"/>
      <c r="CET91" s="1"/>
      <c r="CEU91" s="1"/>
      <c r="CEV91" s="1"/>
      <c r="CEW91" s="1"/>
      <c r="CEX91" s="1"/>
      <c r="CEY91" s="1"/>
      <c r="CEZ91" s="1"/>
      <c r="CFA91" s="1"/>
      <c r="CFB91" s="1"/>
      <c r="CFC91" s="1"/>
      <c r="CFD91" s="1"/>
      <c r="CFE91" s="1"/>
      <c r="CFF91" s="1"/>
      <c r="CFG91" s="1"/>
      <c r="CFH91" s="1"/>
      <c r="CFI91" s="1"/>
      <c r="CFJ91" s="1"/>
      <c r="CFK91" s="1"/>
      <c r="CFL91" s="1"/>
      <c r="CFM91" s="1"/>
      <c r="CFN91" s="1"/>
      <c r="CFO91" s="1"/>
      <c r="CFP91" s="1"/>
      <c r="CFQ91" s="1"/>
      <c r="CFR91" s="1"/>
      <c r="CFS91" s="1"/>
      <c r="CFT91" s="1"/>
      <c r="CFU91" s="1"/>
      <c r="CFV91" s="1"/>
      <c r="CFW91" s="1"/>
      <c r="CFX91" s="1"/>
      <c r="CFY91" s="1"/>
      <c r="CFZ91" s="1"/>
      <c r="CGA91" s="1"/>
      <c r="CGB91" s="1"/>
      <c r="CGC91" s="1"/>
      <c r="CGD91" s="1"/>
      <c r="CGE91" s="1"/>
      <c r="CGF91" s="1"/>
      <c r="CGG91" s="1"/>
      <c r="CGH91" s="1"/>
      <c r="CGI91" s="1"/>
      <c r="CGJ91" s="1"/>
      <c r="CGK91" s="1"/>
      <c r="CGL91" s="1"/>
      <c r="CGM91" s="1"/>
      <c r="CGN91" s="1"/>
      <c r="CGO91" s="1"/>
      <c r="CGP91" s="1"/>
      <c r="CGQ91" s="1"/>
      <c r="CGR91" s="1"/>
      <c r="CGS91" s="1"/>
      <c r="CGT91" s="1"/>
      <c r="CGU91" s="1"/>
      <c r="CGV91" s="1"/>
      <c r="CGW91" s="1"/>
      <c r="CGX91" s="1"/>
      <c r="CGY91" s="1"/>
      <c r="CGZ91" s="1"/>
      <c r="CHA91" s="1"/>
      <c r="CHB91" s="1"/>
      <c r="CHC91" s="1"/>
      <c r="CHD91" s="1"/>
      <c r="CHE91" s="1"/>
      <c r="CHF91" s="1"/>
      <c r="CHG91" s="1"/>
      <c r="CHH91" s="1"/>
      <c r="CHI91" s="1"/>
      <c r="CHJ91" s="1"/>
      <c r="CHK91" s="1"/>
      <c r="CHL91" s="1"/>
      <c r="CHM91" s="1"/>
      <c r="CHN91" s="1"/>
      <c r="CHO91" s="1"/>
      <c r="CHP91" s="1"/>
      <c r="CHQ91" s="1"/>
      <c r="CHR91" s="1"/>
      <c r="CHS91" s="1"/>
      <c r="CHT91" s="1"/>
      <c r="CHU91" s="1"/>
      <c r="CHV91" s="1"/>
      <c r="CHW91" s="1"/>
      <c r="CHX91" s="1"/>
      <c r="CHY91" s="1"/>
      <c r="CHZ91" s="1"/>
      <c r="CIA91" s="1"/>
      <c r="CIB91" s="1"/>
      <c r="CIC91" s="1"/>
      <c r="CID91" s="1"/>
      <c r="CIE91" s="1"/>
      <c r="CIF91" s="1"/>
      <c r="CIG91" s="1"/>
      <c r="CIH91" s="1"/>
      <c r="CII91" s="1"/>
      <c r="CIJ91" s="1"/>
      <c r="CIK91" s="1"/>
      <c r="CIL91" s="1"/>
      <c r="CIM91" s="1"/>
      <c r="CIN91" s="1"/>
      <c r="CIO91" s="1"/>
      <c r="CIP91" s="1"/>
      <c r="CIQ91" s="1"/>
      <c r="CIR91" s="1"/>
      <c r="CIS91" s="1"/>
      <c r="CIT91" s="1"/>
      <c r="CIU91" s="1"/>
      <c r="CIV91" s="1"/>
      <c r="CIW91" s="1"/>
      <c r="CIX91" s="1"/>
      <c r="CIY91" s="1"/>
      <c r="CIZ91" s="1"/>
      <c r="CJA91" s="1"/>
      <c r="CJB91" s="1"/>
      <c r="CJC91" s="1"/>
      <c r="CJD91" s="1"/>
      <c r="CJE91" s="1"/>
      <c r="CJF91" s="1"/>
      <c r="CJG91" s="1"/>
      <c r="CJH91" s="1"/>
      <c r="CJI91" s="1"/>
      <c r="CJJ91" s="1"/>
      <c r="CJK91" s="1"/>
      <c r="CJL91" s="1"/>
      <c r="CJM91" s="1"/>
      <c r="CJN91" s="1"/>
      <c r="CJO91" s="1"/>
      <c r="CJP91" s="1"/>
      <c r="CJQ91" s="1"/>
      <c r="CJR91" s="1"/>
      <c r="CJS91" s="1"/>
      <c r="CJT91" s="1"/>
      <c r="CJU91" s="1"/>
      <c r="CJV91" s="1"/>
      <c r="CJW91" s="1"/>
      <c r="CJX91" s="1"/>
      <c r="CJY91" s="1"/>
      <c r="CJZ91" s="1"/>
      <c r="CKA91" s="1"/>
      <c r="CKB91" s="1"/>
      <c r="CKC91" s="1"/>
      <c r="CKD91" s="1"/>
      <c r="CKE91" s="1"/>
      <c r="CKF91" s="1"/>
      <c r="CKG91" s="1"/>
      <c r="CKH91" s="1"/>
      <c r="CKI91" s="1"/>
      <c r="CKJ91" s="1"/>
      <c r="CKK91" s="1"/>
      <c r="CKL91" s="1"/>
      <c r="CKM91" s="1"/>
      <c r="CKN91" s="1"/>
      <c r="CKO91" s="1"/>
      <c r="CKP91" s="1"/>
      <c r="CKQ91" s="1"/>
      <c r="CKR91" s="1"/>
      <c r="CKS91" s="1"/>
      <c r="CKT91" s="1"/>
      <c r="CKU91" s="1"/>
      <c r="CKV91" s="1"/>
      <c r="CKW91" s="1"/>
      <c r="CKX91" s="1"/>
      <c r="CKY91" s="1"/>
      <c r="CKZ91" s="1"/>
      <c r="CLA91" s="1"/>
      <c r="CLB91" s="1"/>
      <c r="CLC91" s="1"/>
      <c r="CLD91" s="1"/>
      <c r="CLE91" s="1"/>
      <c r="CLF91" s="1"/>
      <c r="CLG91" s="1"/>
      <c r="CLH91" s="1"/>
      <c r="CLI91" s="1"/>
      <c r="CLJ91" s="1"/>
      <c r="CLK91" s="1"/>
      <c r="CLL91" s="1"/>
      <c r="CLM91" s="1"/>
      <c r="CLN91" s="1"/>
      <c r="CLO91" s="1"/>
      <c r="CLP91" s="1"/>
      <c r="CLQ91" s="1"/>
      <c r="CLR91" s="1"/>
      <c r="CLS91" s="1"/>
      <c r="CLT91" s="1"/>
      <c r="CLU91" s="1"/>
      <c r="CLV91" s="1"/>
      <c r="CLW91" s="1"/>
      <c r="CLX91" s="1"/>
      <c r="CLY91" s="1"/>
      <c r="CLZ91" s="1"/>
      <c r="CMA91" s="1"/>
      <c r="CMB91" s="1"/>
      <c r="CMC91" s="1"/>
      <c r="CMD91" s="1"/>
      <c r="CME91" s="1"/>
      <c r="CMF91" s="1"/>
      <c r="CMG91" s="1"/>
      <c r="CMH91" s="1"/>
      <c r="CMI91" s="1"/>
      <c r="CMJ91" s="1"/>
      <c r="CMK91" s="1"/>
      <c r="CML91" s="1"/>
      <c r="CMM91" s="1"/>
      <c r="CMN91" s="1"/>
      <c r="CMO91" s="1"/>
      <c r="CMP91" s="1"/>
      <c r="CMQ91" s="1"/>
      <c r="CMR91" s="1"/>
      <c r="CMS91" s="1"/>
      <c r="CMT91" s="1"/>
      <c r="CMU91" s="1"/>
      <c r="CMV91" s="1"/>
      <c r="CMW91" s="1"/>
      <c r="CMX91" s="1"/>
      <c r="CMY91" s="1"/>
      <c r="CMZ91" s="1"/>
      <c r="CNA91" s="1"/>
      <c r="CNB91" s="1"/>
      <c r="CNC91" s="1"/>
      <c r="CND91" s="1"/>
      <c r="CNE91" s="1"/>
      <c r="CNF91" s="1"/>
      <c r="CNG91" s="1"/>
      <c r="CNH91" s="1"/>
      <c r="CNI91" s="1"/>
      <c r="CNJ91" s="1"/>
      <c r="CNK91" s="1"/>
      <c r="CNL91" s="1"/>
      <c r="CNM91" s="1"/>
      <c r="CNN91" s="1"/>
      <c r="CNO91" s="1"/>
      <c r="CNP91" s="1"/>
      <c r="CNQ91" s="1"/>
      <c r="CNR91" s="1"/>
      <c r="CNS91" s="1"/>
      <c r="CNT91" s="1"/>
      <c r="CNU91" s="1"/>
      <c r="CNV91" s="1"/>
      <c r="CNW91" s="1"/>
      <c r="CNX91" s="1"/>
      <c r="CNY91" s="1"/>
      <c r="CNZ91" s="1"/>
      <c r="COA91" s="1"/>
      <c r="COB91" s="1"/>
      <c r="COC91" s="1"/>
      <c r="COD91" s="1"/>
      <c r="COE91" s="1"/>
      <c r="COF91" s="1"/>
      <c r="COG91" s="1"/>
      <c r="COH91" s="1"/>
      <c r="COI91" s="1"/>
      <c r="COJ91" s="1"/>
      <c r="COK91" s="1"/>
      <c r="COL91" s="1"/>
      <c r="COM91" s="1"/>
      <c r="CON91" s="1"/>
      <c r="COO91" s="1"/>
      <c r="COP91" s="1"/>
      <c r="COQ91" s="1"/>
      <c r="COR91" s="1"/>
      <c r="COS91" s="1"/>
      <c r="COT91" s="1"/>
      <c r="COU91" s="1"/>
      <c r="COV91" s="1"/>
      <c r="COW91" s="1"/>
      <c r="COX91" s="1"/>
      <c r="COY91" s="1"/>
      <c r="COZ91" s="1"/>
      <c r="CPA91" s="1"/>
      <c r="CPB91" s="1"/>
      <c r="CPC91" s="1"/>
      <c r="CPD91" s="1"/>
      <c r="CPE91" s="1"/>
      <c r="CPF91" s="1"/>
      <c r="CPG91" s="1"/>
      <c r="CPH91" s="1"/>
      <c r="CPI91" s="1"/>
      <c r="CPJ91" s="1"/>
      <c r="CPK91" s="1"/>
      <c r="CPL91" s="1"/>
      <c r="CPM91" s="1"/>
      <c r="CPN91" s="1"/>
      <c r="CPO91" s="1"/>
      <c r="CPP91" s="1"/>
      <c r="CPQ91" s="1"/>
      <c r="CPR91" s="1"/>
      <c r="CPS91" s="1"/>
      <c r="CPT91" s="1"/>
      <c r="CPU91" s="1"/>
      <c r="CPV91" s="1"/>
      <c r="CPW91" s="1"/>
      <c r="CPX91" s="1"/>
      <c r="CPY91" s="1"/>
      <c r="CPZ91" s="1"/>
      <c r="CQA91" s="1"/>
      <c r="CQB91" s="1"/>
      <c r="CQC91" s="1"/>
      <c r="CQD91" s="1"/>
      <c r="CQE91" s="1"/>
      <c r="CQF91" s="1"/>
      <c r="CQG91" s="1"/>
      <c r="CQH91" s="1"/>
      <c r="CQI91" s="1"/>
      <c r="CQJ91" s="1"/>
      <c r="CQK91" s="1"/>
      <c r="CQL91" s="1"/>
      <c r="CQM91" s="1"/>
      <c r="CQN91" s="1"/>
      <c r="CQO91" s="1"/>
      <c r="CQP91" s="1"/>
      <c r="CQQ91" s="1"/>
      <c r="CQR91" s="1"/>
      <c r="CQS91" s="1"/>
      <c r="CQT91" s="1"/>
      <c r="CQU91" s="1"/>
      <c r="CQV91" s="1"/>
      <c r="CQW91" s="1"/>
      <c r="CQX91" s="1"/>
      <c r="CQY91" s="1"/>
      <c r="CQZ91" s="1"/>
      <c r="CRA91" s="1"/>
      <c r="CRB91" s="1"/>
      <c r="CRC91" s="1"/>
      <c r="CRD91" s="1"/>
      <c r="CRE91" s="1"/>
      <c r="CRF91" s="1"/>
      <c r="CRG91" s="1"/>
      <c r="CRH91" s="1"/>
      <c r="CRI91" s="1"/>
      <c r="CRJ91" s="1"/>
      <c r="CRK91" s="1"/>
      <c r="CRL91" s="1"/>
      <c r="CRM91" s="1"/>
      <c r="CRN91" s="1"/>
      <c r="CRO91" s="1"/>
      <c r="CRP91" s="1"/>
      <c r="CRQ91" s="1"/>
      <c r="CRR91" s="1"/>
      <c r="CRS91" s="1"/>
      <c r="CRT91" s="1"/>
      <c r="CRU91" s="1"/>
      <c r="CRV91" s="1"/>
      <c r="CRW91" s="1"/>
      <c r="CRX91" s="1"/>
      <c r="CRY91" s="1"/>
      <c r="CRZ91" s="1"/>
      <c r="CSA91" s="1"/>
      <c r="CSB91" s="1"/>
      <c r="CSC91" s="1"/>
      <c r="CSD91" s="1"/>
      <c r="CSE91" s="1"/>
      <c r="CSF91" s="1"/>
      <c r="CSG91" s="1"/>
      <c r="CSH91" s="1"/>
      <c r="CSI91" s="1"/>
      <c r="CSJ91" s="1"/>
      <c r="CSK91" s="1"/>
      <c r="CSL91" s="1"/>
      <c r="CSM91" s="1"/>
      <c r="CSN91" s="1"/>
      <c r="CSO91" s="1"/>
      <c r="CSP91" s="1"/>
      <c r="CSQ91" s="1"/>
      <c r="CSR91" s="1"/>
      <c r="CSS91" s="1"/>
      <c r="CST91" s="1"/>
      <c r="CSU91" s="1"/>
      <c r="CSV91" s="1"/>
      <c r="CSW91" s="1"/>
      <c r="CSX91" s="1"/>
      <c r="CSY91" s="1"/>
      <c r="CSZ91" s="1"/>
      <c r="CTA91" s="1"/>
      <c r="CTB91" s="1"/>
      <c r="CTC91" s="1"/>
      <c r="CTD91" s="1"/>
      <c r="CTE91" s="1"/>
      <c r="CTF91" s="1"/>
      <c r="CTG91" s="1"/>
      <c r="CTH91" s="1"/>
      <c r="CTI91" s="1"/>
      <c r="CTJ91" s="1"/>
      <c r="CTK91" s="1"/>
      <c r="CTL91" s="1"/>
      <c r="CTM91" s="1"/>
      <c r="CTN91" s="1"/>
      <c r="CTO91" s="1"/>
      <c r="CTP91" s="1"/>
      <c r="CTQ91" s="1"/>
      <c r="CTR91" s="1"/>
      <c r="CTS91" s="1"/>
      <c r="CTT91" s="1"/>
      <c r="CTU91" s="1"/>
      <c r="CTV91" s="1"/>
      <c r="CTW91" s="1"/>
      <c r="CTX91" s="1"/>
      <c r="CTY91" s="1"/>
      <c r="CTZ91" s="1"/>
      <c r="CUA91" s="1"/>
      <c r="CUB91" s="1"/>
      <c r="CUC91" s="1"/>
      <c r="CUD91" s="1"/>
      <c r="CUE91" s="1"/>
      <c r="CUF91" s="1"/>
      <c r="CUG91" s="1"/>
      <c r="CUH91" s="1"/>
      <c r="CUI91" s="1"/>
      <c r="CUJ91" s="1"/>
      <c r="CUK91" s="1"/>
      <c r="CUL91" s="1"/>
      <c r="CUM91" s="1"/>
      <c r="CUN91" s="1"/>
      <c r="CUO91" s="1"/>
      <c r="CUP91" s="1"/>
      <c r="CUQ91" s="1"/>
      <c r="CUR91" s="1"/>
      <c r="CUS91" s="1"/>
      <c r="CUT91" s="1"/>
      <c r="CUU91" s="1"/>
      <c r="CUV91" s="1"/>
      <c r="CUW91" s="1"/>
      <c r="CUX91" s="1"/>
      <c r="CUY91" s="1"/>
      <c r="CUZ91" s="1"/>
      <c r="CVA91" s="1"/>
      <c r="CVB91" s="1"/>
      <c r="CVC91" s="1"/>
      <c r="CVD91" s="1"/>
      <c r="CVE91" s="1"/>
      <c r="CVF91" s="1"/>
      <c r="CVG91" s="1"/>
      <c r="CVH91" s="1"/>
      <c r="CVI91" s="1"/>
      <c r="CVJ91" s="1"/>
      <c r="CVK91" s="1"/>
      <c r="CVL91" s="1"/>
      <c r="CVM91" s="1"/>
      <c r="CVN91" s="1"/>
      <c r="CVO91" s="1"/>
      <c r="CVP91" s="1"/>
      <c r="CVQ91" s="1"/>
      <c r="CVR91" s="1"/>
      <c r="CVS91" s="1"/>
      <c r="CVT91" s="1"/>
      <c r="CVU91" s="1"/>
      <c r="CVV91" s="1"/>
      <c r="CVW91" s="1"/>
      <c r="CVX91" s="1"/>
      <c r="CVY91" s="1"/>
      <c r="CVZ91" s="1"/>
      <c r="CWA91" s="1"/>
      <c r="CWB91" s="1"/>
      <c r="CWC91" s="1"/>
      <c r="CWD91" s="1"/>
      <c r="CWE91" s="1"/>
      <c r="CWF91" s="1"/>
      <c r="CWG91" s="1"/>
      <c r="CWH91" s="1"/>
      <c r="CWI91" s="1"/>
      <c r="CWJ91" s="1"/>
      <c r="CWK91" s="1"/>
      <c r="CWL91" s="1"/>
      <c r="CWM91" s="1"/>
      <c r="CWN91" s="1"/>
      <c r="CWO91" s="1"/>
      <c r="CWP91" s="1"/>
      <c r="CWQ91" s="1"/>
      <c r="CWR91" s="1"/>
      <c r="CWS91" s="1"/>
      <c r="CWT91" s="1"/>
      <c r="CWU91" s="1"/>
      <c r="CWV91" s="1"/>
      <c r="CWW91" s="1"/>
      <c r="CWX91" s="1"/>
      <c r="CWY91" s="1"/>
      <c r="CWZ91" s="1"/>
      <c r="CXA91" s="1"/>
      <c r="CXB91" s="1"/>
      <c r="CXC91" s="1"/>
      <c r="CXD91" s="1"/>
      <c r="CXE91" s="1"/>
      <c r="CXF91" s="1"/>
      <c r="CXG91" s="1"/>
      <c r="CXH91" s="1"/>
      <c r="CXI91" s="1"/>
      <c r="CXJ91" s="1"/>
      <c r="CXK91" s="1"/>
      <c r="CXL91" s="1"/>
      <c r="CXM91" s="1"/>
      <c r="CXN91" s="1"/>
      <c r="CXO91" s="1"/>
      <c r="CXP91" s="1"/>
      <c r="CXQ91" s="1"/>
      <c r="CXR91" s="1"/>
      <c r="CXS91" s="1"/>
      <c r="CXT91" s="1"/>
      <c r="CXU91" s="1"/>
      <c r="CXV91" s="1"/>
      <c r="CXW91" s="1"/>
      <c r="CXX91" s="1"/>
      <c r="CXY91" s="1"/>
      <c r="CXZ91" s="1"/>
      <c r="CYA91" s="1"/>
      <c r="CYB91" s="1"/>
      <c r="CYC91" s="1"/>
      <c r="CYD91" s="1"/>
      <c r="CYE91" s="1"/>
      <c r="CYF91" s="1"/>
      <c r="CYG91" s="1"/>
      <c r="CYH91" s="1"/>
      <c r="CYI91" s="1"/>
      <c r="CYJ91" s="1"/>
      <c r="CYK91" s="1"/>
      <c r="CYL91" s="1"/>
      <c r="CYM91" s="1"/>
      <c r="CYN91" s="1"/>
      <c r="CYO91" s="1"/>
      <c r="CYP91" s="1"/>
      <c r="CYQ91" s="1"/>
      <c r="CYR91" s="1"/>
      <c r="CYS91" s="1"/>
      <c r="CYT91" s="1"/>
      <c r="CYU91" s="1"/>
      <c r="CYV91" s="1"/>
      <c r="CYW91" s="1"/>
      <c r="CYX91" s="1"/>
      <c r="CYY91" s="1"/>
      <c r="CYZ91" s="1"/>
      <c r="CZA91" s="1"/>
      <c r="CZB91" s="1"/>
      <c r="CZC91" s="1"/>
      <c r="CZD91" s="1"/>
      <c r="CZE91" s="1"/>
      <c r="CZF91" s="1"/>
      <c r="CZG91" s="1"/>
      <c r="CZH91" s="1"/>
      <c r="CZI91" s="1"/>
      <c r="CZJ91" s="1"/>
      <c r="CZK91" s="1"/>
      <c r="CZL91" s="1"/>
      <c r="CZM91" s="1"/>
      <c r="CZN91" s="1"/>
      <c r="CZO91" s="1"/>
      <c r="CZP91" s="1"/>
      <c r="CZQ91" s="1"/>
      <c r="CZR91" s="1"/>
      <c r="CZS91" s="1"/>
      <c r="CZT91" s="1"/>
      <c r="CZU91" s="1"/>
      <c r="CZV91" s="1"/>
      <c r="CZW91" s="1"/>
      <c r="CZX91" s="1"/>
      <c r="CZY91" s="1"/>
      <c r="CZZ91" s="1"/>
      <c r="DAA91" s="1"/>
      <c r="DAB91" s="1"/>
      <c r="DAC91" s="1"/>
      <c r="DAD91" s="1"/>
      <c r="DAE91" s="1"/>
      <c r="DAF91" s="1"/>
      <c r="DAG91" s="1"/>
      <c r="DAH91" s="1"/>
      <c r="DAI91" s="1"/>
      <c r="DAJ91" s="1"/>
      <c r="DAK91" s="1"/>
      <c r="DAL91" s="1"/>
      <c r="DAM91" s="1"/>
      <c r="DAN91" s="1"/>
      <c r="DAO91" s="1"/>
      <c r="DAP91" s="1"/>
      <c r="DAQ91" s="1"/>
      <c r="DAR91" s="1"/>
      <c r="DAS91" s="1"/>
      <c r="DAT91" s="1"/>
      <c r="DAU91" s="1"/>
      <c r="DAV91" s="1"/>
      <c r="DAW91" s="1"/>
      <c r="DAX91" s="1"/>
      <c r="DAY91" s="1"/>
      <c r="DAZ91" s="1"/>
      <c r="DBA91" s="1"/>
      <c r="DBB91" s="1"/>
      <c r="DBC91" s="1"/>
      <c r="DBD91" s="1"/>
      <c r="DBE91" s="1"/>
      <c r="DBF91" s="1"/>
      <c r="DBG91" s="1"/>
      <c r="DBH91" s="1"/>
      <c r="DBI91" s="1"/>
      <c r="DBJ91" s="1"/>
      <c r="DBK91" s="1"/>
      <c r="DBL91" s="1"/>
      <c r="DBM91" s="1"/>
      <c r="DBN91" s="1"/>
      <c r="DBO91" s="1"/>
      <c r="DBP91" s="1"/>
      <c r="DBQ91" s="1"/>
      <c r="DBR91" s="1"/>
      <c r="DBS91" s="1"/>
      <c r="DBT91" s="1"/>
      <c r="DBU91" s="1"/>
      <c r="DBV91" s="1"/>
      <c r="DBW91" s="1"/>
      <c r="DBX91" s="1"/>
      <c r="DBY91" s="1"/>
      <c r="DBZ91" s="1"/>
      <c r="DCA91" s="1"/>
      <c r="DCB91" s="1"/>
      <c r="DCC91" s="1"/>
      <c r="DCD91" s="1"/>
      <c r="DCE91" s="1"/>
      <c r="DCF91" s="1"/>
      <c r="DCG91" s="1"/>
      <c r="DCH91" s="1"/>
      <c r="DCI91" s="1"/>
      <c r="DCJ91" s="1"/>
      <c r="DCK91" s="1"/>
      <c r="DCL91" s="1"/>
      <c r="DCM91" s="1"/>
      <c r="DCN91" s="1"/>
      <c r="DCO91" s="1"/>
      <c r="DCP91" s="1"/>
      <c r="DCQ91" s="1"/>
      <c r="DCR91" s="1"/>
      <c r="DCS91" s="1"/>
      <c r="DCT91" s="1"/>
      <c r="DCU91" s="1"/>
      <c r="DCV91" s="1"/>
      <c r="DCW91" s="1"/>
      <c r="DCX91" s="1"/>
      <c r="DCY91" s="1"/>
      <c r="DCZ91" s="1"/>
      <c r="DDA91" s="1"/>
      <c r="DDB91" s="1"/>
      <c r="DDC91" s="1"/>
      <c r="DDD91" s="1"/>
      <c r="DDE91" s="1"/>
      <c r="DDF91" s="1"/>
      <c r="DDG91" s="1"/>
      <c r="DDH91" s="1"/>
      <c r="DDI91" s="1"/>
      <c r="DDJ91" s="1"/>
      <c r="DDK91" s="1"/>
      <c r="DDL91" s="1"/>
      <c r="DDM91" s="1"/>
      <c r="DDN91" s="1"/>
      <c r="DDO91" s="1"/>
      <c r="DDP91" s="1"/>
      <c r="DDQ91" s="1"/>
      <c r="DDR91" s="1"/>
      <c r="DDS91" s="1"/>
      <c r="DDT91" s="1"/>
      <c r="DDU91" s="1"/>
      <c r="DDV91" s="1"/>
      <c r="DDW91" s="1"/>
      <c r="DDX91" s="1"/>
      <c r="DDY91" s="1"/>
      <c r="DDZ91" s="1"/>
      <c r="DEA91" s="1"/>
      <c r="DEB91" s="1"/>
      <c r="DEC91" s="1"/>
      <c r="DED91" s="1"/>
      <c r="DEE91" s="1"/>
      <c r="DEF91" s="1"/>
      <c r="DEG91" s="1"/>
      <c r="DEH91" s="1"/>
      <c r="DEI91" s="1"/>
      <c r="DEJ91" s="1"/>
      <c r="DEK91" s="1"/>
      <c r="DEL91" s="1"/>
      <c r="DEM91" s="1"/>
      <c r="DEN91" s="1"/>
      <c r="DEO91" s="1"/>
      <c r="DEP91" s="1"/>
      <c r="DEQ91" s="1"/>
      <c r="DER91" s="1"/>
      <c r="DES91" s="1"/>
      <c r="DET91" s="1"/>
      <c r="DEU91" s="1"/>
      <c r="DEV91" s="1"/>
      <c r="DEW91" s="1"/>
      <c r="DEX91" s="1"/>
      <c r="DEY91" s="1"/>
      <c r="DEZ91" s="1"/>
      <c r="DFA91" s="1"/>
      <c r="DFB91" s="1"/>
      <c r="DFC91" s="1"/>
      <c r="DFD91" s="1"/>
      <c r="DFE91" s="1"/>
      <c r="DFF91" s="1"/>
      <c r="DFG91" s="1"/>
      <c r="DFH91" s="1"/>
      <c r="DFI91" s="1"/>
      <c r="DFJ91" s="1"/>
      <c r="DFK91" s="1"/>
      <c r="DFL91" s="1"/>
      <c r="DFM91" s="1"/>
      <c r="DFN91" s="1"/>
      <c r="DFO91" s="1"/>
      <c r="DFP91" s="1"/>
      <c r="DFQ91" s="1"/>
      <c r="DFR91" s="1"/>
      <c r="DFS91" s="1"/>
      <c r="DFT91" s="1"/>
      <c r="DFU91" s="1"/>
      <c r="DFV91" s="1"/>
      <c r="DFW91" s="1"/>
      <c r="DFX91" s="1"/>
      <c r="DFY91" s="1"/>
      <c r="DFZ91" s="1"/>
      <c r="DGA91" s="1"/>
      <c r="DGB91" s="1"/>
      <c r="DGC91" s="1"/>
      <c r="DGD91" s="1"/>
      <c r="DGE91" s="1"/>
      <c r="DGF91" s="1"/>
      <c r="DGG91" s="1"/>
      <c r="DGH91" s="1"/>
      <c r="DGI91" s="1"/>
      <c r="DGJ91" s="1"/>
      <c r="DGK91" s="1"/>
      <c r="DGL91" s="1"/>
      <c r="DGM91" s="1"/>
      <c r="DGN91" s="1"/>
      <c r="DGO91" s="1"/>
      <c r="DGP91" s="1"/>
      <c r="DGQ91" s="1"/>
      <c r="DGR91" s="1"/>
      <c r="DGS91" s="1"/>
      <c r="DGT91" s="1"/>
      <c r="DGU91" s="1"/>
      <c r="DGV91" s="1"/>
      <c r="DGW91" s="1"/>
      <c r="DGX91" s="1"/>
      <c r="DGY91" s="1"/>
      <c r="DGZ91" s="1"/>
      <c r="DHA91" s="1"/>
      <c r="DHB91" s="1"/>
      <c r="DHC91" s="1"/>
      <c r="DHD91" s="1"/>
      <c r="DHE91" s="1"/>
      <c r="DHF91" s="1"/>
      <c r="DHG91" s="1"/>
      <c r="DHH91" s="1"/>
      <c r="DHI91" s="1"/>
      <c r="DHJ91" s="1"/>
      <c r="DHK91" s="1"/>
      <c r="DHL91" s="1"/>
      <c r="DHM91" s="1"/>
      <c r="DHN91" s="1"/>
      <c r="DHO91" s="1"/>
      <c r="DHP91" s="1"/>
      <c r="DHQ91" s="1"/>
      <c r="DHR91" s="1"/>
      <c r="DHS91" s="1"/>
      <c r="DHT91" s="1"/>
      <c r="DHU91" s="1"/>
      <c r="DHV91" s="1"/>
      <c r="DHW91" s="1"/>
      <c r="DHX91" s="1"/>
      <c r="DHY91" s="1"/>
      <c r="DHZ91" s="1"/>
      <c r="DIA91" s="1"/>
      <c r="DIB91" s="1"/>
      <c r="DIC91" s="1"/>
      <c r="DID91" s="1"/>
      <c r="DIE91" s="1"/>
      <c r="DIF91" s="1"/>
      <c r="DIG91" s="1"/>
      <c r="DIH91" s="1"/>
      <c r="DII91" s="1"/>
      <c r="DIJ91" s="1"/>
      <c r="DIK91" s="1"/>
      <c r="DIL91" s="1"/>
      <c r="DIM91" s="1"/>
      <c r="DIN91" s="1"/>
      <c r="DIO91" s="1"/>
      <c r="DIP91" s="1"/>
      <c r="DIQ91" s="1"/>
      <c r="DIR91" s="1"/>
      <c r="DIS91" s="1"/>
      <c r="DIT91" s="1"/>
      <c r="DIU91" s="1"/>
      <c r="DIV91" s="1"/>
      <c r="DIW91" s="1"/>
      <c r="DIX91" s="1"/>
      <c r="DIY91" s="1"/>
      <c r="DIZ91" s="1"/>
      <c r="DJA91" s="1"/>
      <c r="DJB91" s="1"/>
      <c r="DJC91" s="1"/>
      <c r="DJD91" s="1"/>
      <c r="DJE91" s="1"/>
      <c r="DJF91" s="1"/>
      <c r="DJG91" s="1"/>
      <c r="DJH91" s="1"/>
      <c r="DJI91" s="1"/>
      <c r="DJJ91" s="1"/>
      <c r="DJK91" s="1"/>
      <c r="DJL91" s="1"/>
      <c r="DJM91" s="1"/>
      <c r="DJN91" s="1"/>
      <c r="DJO91" s="1"/>
      <c r="DJP91" s="1"/>
      <c r="DJQ91" s="1"/>
      <c r="DJR91" s="1"/>
      <c r="DJS91" s="1"/>
      <c r="DJT91" s="1"/>
      <c r="DJU91" s="1"/>
      <c r="DJV91" s="1"/>
      <c r="DJW91" s="1"/>
      <c r="DJX91" s="1"/>
      <c r="DJY91" s="1"/>
      <c r="DJZ91" s="1"/>
      <c r="DKA91" s="1"/>
      <c r="DKB91" s="1"/>
      <c r="DKC91" s="1"/>
      <c r="DKD91" s="1"/>
      <c r="DKE91" s="1"/>
      <c r="DKF91" s="1"/>
      <c r="DKG91" s="1"/>
      <c r="DKH91" s="1"/>
      <c r="DKI91" s="1"/>
      <c r="DKJ91" s="1"/>
      <c r="DKK91" s="1"/>
      <c r="DKL91" s="1"/>
      <c r="DKM91" s="1"/>
      <c r="DKN91" s="1"/>
      <c r="DKO91" s="1"/>
      <c r="DKP91" s="1"/>
      <c r="DKQ91" s="1"/>
      <c r="DKR91" s="1"/>
      <c r="DKS91" s="1"/>
      <c r="DKT91" s="1"/>
      <c r="DKU91" s="1"/>
      <c r="DKV91" s="1"/>
      <c r="DKW91" s="1"/>
      <c r="DKX91" s="1"/>
      <c r="DKY91" s="1"/>
      <c r="DKZ91" s="1"/>
      <c r="DLA91" s="1"/>
      <c r="DLB91" s="1"/>
      <c r="DLC91" s="1"/>
      <c r="DLD91" s="1"/>
      <c r="DLE91" s="1"/>
      <c r="DLF91" s="1"/>
      <c r="DLG91" s="1"/>
      <c r="DLH91" s="1"/>
      <c r="DLI91" s="1"/>
      <c r="DLJ91" s="1"/>
      <c r="DLK91" s="1"/>
      <c r="DLL91" s="1"/>
      <c r="DLM91" s="1"/>
      <c r="DLN91" s="1"/>
      <c r="DLO91" s="1"/>
      <c r="DLP91" s="1"/>
      <c r="DLQ91" s="1"/>
      <c r="DLR91" s="1"/>
      <c r="DLS91" s="1"/>
      <c r="DLT91" s="1"/>
      <c r="DLU91" s="1"/>
      <c r="DLV91" s="1"/>
      <c r="DLW91" s="1"/>
      <c r="DLX91" s="1"/>
      <c r="DLY91" s="1"/>
      <c r="DLZ91" s="1"/>
      <c r="DMA91" s="1"/>
      <c r="DMB91" s="1"/>
      <c r="DMC91" s="1"/>
      <c r="DMD91" s="1"/>
      <c r="DME91" s="1"/>
      <c r="DMF91" s="1"/>
      <c r="DMG91" s="1"/>
      <c r="DMH91" s="1"/>
      <c r="DMI91" s="1"/>
      <c r="DMJ91" s="1"/>
      <c r="DMK91" s="1"/>
      <c r="DML91" s="1"/>
      <c r="DMM91" s="1"/>
      <c r="DMN91" s="1"/>
      <c r="DMO91" s="1"/>
      <c r="DMP91" s="1"/>
      <c r="DMQ91" s="1"/>
      <c r="DMR91" s="1"/>
      <c r="DMS91" s="1"/>
      <c r="DMT91" s="1"/>
      <c r="DMU91" s="1"/>
      <c r="DMV91" s="1"/>
      <c r="DMW91" s="1"/>
      <c r="DMX91" s="1"/>
      <c r="DMY91" s="1"/>
      <c r="DMZ91" s="1"/>
      <c r="DNA91" s="1"/>
      <c r="DNB91" s="1"/>
      <c r="DNC91" s="1"/>
      <c r="DND91" s="1"/>
      <c r="DNE91" s="1"/>
      <c r="DNF91" s="1"/>
      <c r="DNG91" s="1"/>
      <c r="DNH91" s="1"/>
      <c r="DNI91" s="1"/>
      <c r="DNJ91" s="1"/>
      <c r="DNK91" s="1"/>
      <c r="DNL91" s="1"/>
      <c r="DNM91" s="1"/>
      <c r="DNN91" s="1"/>
      <c r="DNO91" s="1"/>
      <c r="DNP91" s="1"/>
      <c r="DNQ91" s="1"/>
      <c r="DNR91" s="1"/>
      <c r="DNS91" s="1"/>
      <c r="DNT91" s="1"/>
      <c r="DNU91" s="1"/>
      <c r="DNV91" s="1"/>
      <c r="DNW91" s="1"/>
      <c r="DNX91" s="1"/>
      <c r="DNY91" s="1"/>
      <c r="DNZ91" s="1"/>
      <c r="DOA91" s="1"/>
      <c r="DOB91" s="1"/>
      <c r="DOC91" s="1"/>
      <c r="DOD91" s="1"/>
      <c r="DOE91" s="1"/>
      <c r="DOF91" s="1"/>
      <c r="DOG91" s="1"/>
      <c r="DOH91" s="1"/>
      <c r="DOI91" s="1"/>
      <c r="DOJ91" s="1"/>
      <c r="DOK91" s="1"/>
      <c r="DOL91" s="1"/>
      <c r="DOM91" s="1"/>
      <c r="DON91" s="1"/>
      <c r="DOO91" s="1"/>
      <c r="DOP91" s="1"/>
      <c r="DOQ91" s="1"/>
      <c r="DOR91" s="1"/>
      <c r="DOS91" s="1"/>
      <c r="DOT91" s="1"/>
      <c r="DOU91" s="1"/>
      <c r="DOV91" s="1"/>
      <c r="DOW91" s="1"/>
      <c r="DOX91" s="1"/>
      <c r="DOY91" s="1"/>
      <c r="DOZ91" s="1"/>
      <c r="DPA91" s="1"/>
      <c r="DPB91" s="1"/>
      <c r="DPC91" s="1"/>
      <c r="DPD91" s="1"/>
      <c r="DPE91" s="1"/>
      <c r="DPF91" s="1"/>
      <c r="DPG91" s="1"/>
      <c r="DPH91" s="1"/>
      <c r="DPI91" s="1"/>
      <c r="DPJ91" s="1"/>
      <c r="DPK91" s="1"/>
      <c r="DPL91" s="1"/>
      <c r="DPM91" s="1"/>
      <c r="DPN91" s="1"/>
      <c r="DPO91" s="1"/>
      <c r="DPP91" s="1"/>
      <c r="DPQ91" s="1"/>
      <c r="DPR91" s="1"/>
      <c r="DPS91" s="1"/>
      <c r="DPT91" s="1"/>
      <c r="DPU91" s="1"/>
      <c r="DPV91" s="1"/>
      <c r="DPW91" s="1"/>
      <c r="DPX91" s="1"/>
      <c r="DPY91" s="1"/>
      <c r="DPZ91" s="1"/>
      <c r="DQA91" s="1"/>
      <c r="DQB91" s="1"/>
      <c r="DQC91" s="1"/>
      <c r="DQD91" s="1"/>
      <c r="DQE91" s="1"/>
      <c r="DQF91" s="1"/>
      <c r="DQG91" s="1"/>
      <c r="DQH91" s="1"/>
      <c r="DQI91" s="1"/>
      <c r="DQJ91" s="1"/>
      <c r="DQK91" s="1"/>
      <c r="DQL91" s="1"/>
      <c r="DQM91" s="1"/>
      <c r="DQN91" s="1"/>
      <c r="DQO91" s="1"/>
      <c r="DQP91" s="1"/>
      <c r="DQQ91" s="1"/>
      <c r="DQR91" s="1"/>
      <c r="DQS91" s="1"/>
      <c r="DQT91" s="1"/>
      <c r="DQU91" s="1"/>
      <c r="DQV91" s="1"/>
      <c r="DQW91" s="1"/>
      <c r="DQX91" s="1"/>
      <c r="DQY91" s="1"/>
      <c r="DQZ91" s="1"/>
      <c r="DRA91" s="1"/>
      <c r="DRB91" s="1"/>
      <c r="DRC91" s="1"/>
      <c r="DRD91" s="1"/>
      <c r="DRE91" s="1"/>
      <c r="DRF91" s="1"/>
      <c r="DRG91" s="1"/>
      <c r="DRH91" s="1"/>
      <c r="DRI91" s="1"/>
      <c r="DRJ91" s="1"/>
      <c r="DRK91" s="1"/>
      <c r="DRL91" s="1"/>
      <c r="DRM91" s="1"/>
      <c r="DRN91" s="1"/>
      <c r="DRO91" s="1"/>
      <c r="DRP91" s="1"/>
      <c r="DRQ91" s="1"/>
      <c r="DRR91" s="1"/>
      <c r="DRS91" s="1"/>
      <c r="DRT91" s="1"/>
      <c r="DRU91" s="1"/>
      <c r="DRV91" s="1"/>
      <c r="DRW91" s="1"/>
      <c r="DRX91" s="1"/>
      <c r="DRY91" s="1"/>
      <c r="DRZ91" s="1"/>
      <c r="DSA91" s="1"/>
      <c r="DSB91" s="1"/>
      <c r="DSC91" s="1"/>
      <c r="DSD91" s="1"/>
      <c r="DSE91" s="1"/>
      <c r="DSF91" s="1"/>
      <c r="DSG91" s="1"/>
      <c r="DSH91" s="1"/>
      <c r="DSI91" s="1"/>
      <c r="DSJ91" s="1"/>
      <c r="DSK91" s="1"/>
      <c r="DSL91" s="1"/>
      <c r="DSM91" s="1"/>
      <c r="DSN91" s="1"/>
      <c r="DSO91" s="1"/>
      <c r="DSP91" s="1"/>
      <c r="DSQ91" s="1"/>
      <c r="DSR91" s="1"/>
      <c r="DSS91" s="1"/>
      <c r="DST91" s="1"/>
      <c r="DSU91" s="1"/>
      <c r="DSV91" s="1"/>
      <c r="DSW91" s="1"/>
      <c r="DSX91" s="1"/>
      <c r="DSY91" s="1"/>
      <c r="DSZ91" s="1"/>
      <c r="DTA91" s="1"/>
      <c r="DTB91" s="1"/>
      <c r="DTC91" s="1"/>
      <c r="DTD91" s="1"/>
      <c r="DTE91" s="1"/>
      <c r="DTF91" s="1"/>
      <c r="DTG91" s="1"/>
      <c r="DTH91" s="1"/>
      <c r="DTI91" s="1"/>
      <c r="DTJ91" s="1"/>
      <c r="DTK91" s="1"/>
      <c r="DTL91" s="1"/>
      <c r="DTM91" s="1"/>
      <c r="DTN91" s="1"/>
      <c r="DTO91" s="1"/>
      <c r="DTP91" s="1"/>
      <c r="DTQ91" s="1"/>
      <c r="DTR91" s="1"/>
      <c r="DTS91" s="1"/>
      <c r="DTT91" s="1"/>
      <c r="DTU91" s="1"/>
      <c r="DTV91" s="1"/>
      <c r="DTW91" s="1"/>
      <c r="DTX91" s="1"/>
      <c r="DTY91" s="1"/>
      <c r="DTZ91" s="1"/>
      <c r="DUA91" s="1"/>
      <c r="DUB91" s="1"/>
      <c r="DUC91" s="1"/>
      <c r="DUD91" s="1"/>
      <c r="DUE91" s="1"/>
      <c r="DUF91" s="1"/>
      <c r="DUG91" s="1"/>
      <c r="DUH91" s="1"/>
      <c r="DUI91" s="1"/>
      <c r="DUJ91" s="1"/>
      <c r="DUK91" s="1"/>
      <c r="DUL91" s="1"/>
      <c r="DUM91" s="1"/>
      <c r="DUN91" s="1"/>
      <c r="DUO91" s="1"/>
      <c r="DUP91" s="1"/>
      <c r="DUQ91" s="1"/>
      <c r="DUR91" s="1"/>
      <c r="DUS91" s="1"/>
      <c r="DUT91" s="1"/>
      <c r="DUU91" s="1"/>
      <c r="DUV91" s="1"/>
      <c r="DUW91" s="1"/>
      <c r="DUX91" s="1"/>
      <c r="DUY91" s="1"/>
      <c r="DUZ91" s="1"/>
      <c r="DVA91" s="1"/>
      <c r="DVB91" s="1"/>
      <c r="DVC91" s="1"/>
      <c r="DVD91" s="1"/>
      <c r="DVE91" s="1"/>
      <c r="DVF91" s="1"/>
      <c r="DVG91" s="1"/>
      <c r="DVH91" s="1"/>
      <c r="DVI91" s="1"/>
      <c r="DVJ91" s="1"/>
      <c r="DVK91" s="1"/>
      <c r="DVL91" s="1"/>
      <c r="DVM91" s="1"/>
      <c r="DVN91" s="1"/>
      <c r="DVO91" s="1"/>
      <c r="DVP91" s="1"/>
      <c r="DVQ91" s="1"/>
      <c r="DVR91" s="1"/>
      <c r="DVS91" s="1"/>
      <c r="DVT91" s="1"/>
      <c r="DVU91" s="1"/>
      <c r="DVV91" s="1"/>
      <c r="DVW91" s="1"/>
      <c r="DVX91" s="1"/>
      <c r="DVY91" s="1"/>
      <c r="DVZ91" s="1"/>
      <c r="DWA91" s="1"/>
      <c r="DWB91" s="1"/>
      <c r="DWC91" s="1"/>
      <c r="DWD91" s="1"/>
      <c r="DWE91" s="1"/>
      <c r="DWF91" s="1"/>
      <c r="DWG91" s="1"/>
      <c r="DWH91" s="1"/>
      <c r="DWI91" s="1"/>
      <c r="DWJ91" s="1"/>
      <c r="DWK91" s="1"/>
      <c r="DWL91" s="1"/>
      <c r="DWM91" s="1"/>
      <c r="DWN91" s="1"/>
      <c r="DWO91" s="1"/>
      <c r="DWP91" s="1"/>
      <c r="DWQ91" s="1"/>
      <c r="DWR91" s="1"/>
      <c r="DWS91" s="1"/>
      <c r="DWT91" s="1"/>
      <c r="DWU91" s="1"/>
      <c r="DWV91" s="1"/>
      <c r="DWW91" s="1"/>
      <c r="DWX91" s="1"/>
      <c r="DWY91" s="1"/>
      <c r="DWZ91" s="1"/>
      <c r="DXA91" s="1"/>
      <c r="DXB91" s="1"/>
      <c r="DXC91" s="1"/>
      <c r="DXD91" s="1"/>
      <c r="DXE91" s="1"/>
      <c r="DXF91" s="1"/>
      <c r="DXG91" s="1"/>
      <c r="DXH91" s="1"/>
      <c r="DXI91" s="1"/>
      <c r="DXJ91" s="1"/>
      <c r="DXK91" s="1"/>
      <c r="DXL91" s="1"/>
      <c r="DXM91" s="1"/>
      <c r="DXN91" s="1"/>
      <c r="DXO91" s="1"/>
      <c r="DXP91" s="1"/>
      <c r="DXQ91" s="1"/>
      <c r="DXR91" s="1"/>
      <c r="DXS91" s="1"/>
      <c r="DXT91" s="1"/>
      <c r="DXU91" s="1"/>
      <c r="DXV91" s="1"/>
      <c r="DXW91" s="1"/>
      <c r="DXX91" s="1"/>
      <c r="DXY91" s="1"/>
      <c r="DXZ91" s="1"/>
      <c r="DYA91" s="1"/>
      <c r="DYB91" s="1"/>
      <c r="DYC91" s="1"/>
      <c r="DYD91" s="1"/>
      <c r="DYE91" s="1"/>
      <c r="DYF91" s="1"/>
      <c r="DYG91" s="1"/>
      <c r="DYH91" s="1"/>
      <c r="DYI91" s="1"/>
      <c r="DYJ91" s="1"/>
      <c r="DYK91" s="1"/>
      <c r="DYL91" s="1"/>
      <c r="DYM91" s="1"/>
      <c r="DYN91" s="1"/>
      <c r="DYO91" s="1"/>
      <c r="DYP91" s="1"/>
      <c r="DYQ91" s="1"/>
      <c r="DYR91" s="1"/>
      <c r="DYS91" s="1"/>
      <c r="DYT91" s="1"/>
      <c r="DYU91" s="1"/>
      <c r="DYV91" s="1"/>
      <c r="DYW91" s="1"/>
      <c r="DYX91" s="1"/>
      <c r="DYY91" s="1"/>
      <c r="DYZ91" s="1"/>
      <c r="DZA91" s="1"/>
      <c r="DZB91" s="1"/>
      <c r="DZC91" s="1"/>
      <c r="DZD91" s="1"/>
      <c r="DZE91" s="1"/>
      <c r="DZF91" s="1"/>
      <c r="DZG91" s="1"/>
      <c r="DZH91" s="1"/>
      <c r="DZI91" s="1"/>
      <c r="DZJ91" s="1"/>
      <c r="DZK91" s="1"/>
      <c r="DZL91" s="1"/>
      <c r="DZM91" s="1"/>
      <c r="DZN91" s="1"/>
      <c r="DZO91" s="1"/>
      <c r="DZP91" s="1"/>
      <c r="DZQ91" s="1"/>
      <c r="DZR91" s="1"/>
      <c r="DZS91" s="1"/>
      <c r="DZT91" s="1"/>
      <c r="DZU91" s="1"/>
      <c r="DZV91" s="1"/>
      <c r="DZW91" s="1"/>
      <c r="DZX91" s="1"/>
      <c r="DZY91" s="1"/>
      <c r="DZZ91" s="1"/>
      <c r="EAA91" s="1"/>
      <c r="EAB91" s="1"/>
      <c r="EAC91" s="1"/>
      <c r="EAD91" s="1"/>
      <c r="EAE91" s="1"/>
      <c r="EAF91" s="1"/>
      <c r="EAG91" s="1"/>
      <c r="EAH91" s="1"/>
      <c r="EAI91" s="1"/>
      <c r="EAJ91" s="1"/>
      <c r="EAK91" s="1"/>
      <c r="EAL91" s="1"/>
      <c r="EAM91" s="1"/>
      <c r="EAN91" s="1"/>
      <c r="EAO91" s="1"/>
      <c r="EAP91" s="1"/>
      <c r="EAQ91" s="1"/>
      <c r="EAR91" s="1"/>
      <c r="EAS91" s="1"/>
      <c r="EAT91" s="1"/>
      <c r="EAU91" s="1"/>
      <c r="EAV91" s="1"/>
      <c r="EAW91" s="1"/>
      <c r="EAX91" s="1"/>
      <c r="EAY91" s="1"/>
      <c r="EAZ91" s="1"/>
      <c r="EBA91" s="1"/>
      <c r="EBB91" s="1"/>
      <c r="EBC91" s="1"/>
      <c r="EBD91" s="1"/>
      <c r="EBE91" s="1"/>
      <c r="EBF91" s="1"/>
      <c r="EBG91" s="1"/>
      <c r="EBH91" s="1"/>
      <c r="EBI91" s="1"/>
      <c r="EBJ91" s="1"/>
      <c r="EBK91" s="1"/>
      <c r="EBL91" s="1"/>
      <c r="EBM91" s="1"/>
      <c r="EBN91" s="1"/>
      <c r="EBO91" s="1"/>
      <c r="EBP91" s="1"/>
      <c r="EBQ91" s="1"/>
      <c r="EBR91" s="1"/>
      <c r="EBS91" s="1"/>
      <c r="EBT91" s="1"/>
      <c r="EBU91" s="1"/>
      <c r="EBV91" s="1"/>
      <c r="EBW91" s="1"/>
      <c r="EBX91" s="1"/>
      <c r="EBY91" s="1"/>
      <c r="EBZ91" s="1"/>
      <c r="ECA91" s="1"/>
      <c r="ECB91" s="1"/>
      <c r="ECC91" s="1"/>
      <c r="ECD91" s="1"/>
      <c r="ECE91" s="1"/>
      <c r="ECF91" s="1"/>
      <c r="ECG91" s="1"/>
      <c r="ECH91" s="1"/>
      <c r="ECI91" s="1"/>
      <c r="ECJ91" s="1"/>
      <c r="ECK91" s="1"/>
      <c r="ECL91" s="1"/>
      <c r="ECM91" s="1"/>
      <c r="ECN91" s="1"/>
      <c r="ECO91" s="1"/>
      <c r="ECP91" s="1"/>
      <c r="ECQ91" s="1"/>
      <c r="ECR91" s="1"/>
      <c r="ECS91" s="1"/>
      <c r="ECT91" s="1"/>
      <c r="ECU91" s="1"/>
      <c r="ECV91" s="1"/>
      <c r="ECW91" s="1"/>
      <c r="ECX91" s="1"/>
      <c r="ECY91" s="1"/>
      <c r="ECZ91" s="1"/>
      <c r="EDA91" s="1"/>
      <c r="EDB91" s="1"/>
      <c r="EDC91" s="1"/>
      <c r="EDD91" s="1"/>
      <c r="EDE91" s="1"/>
      <c r="EDF91" s="1"/>
      <c r="EDG91" s="1"/>
      <c r="EDH91" s="1"/>
      <c r="EDI91" s="1"/>
      <c r="EDJ91" s="1"/>
      <c r="EDK91" s="1"/>
      <c r="EDL91" s="1"/>
      <c r="EDM91" s="1"/>
      <c r="EDN91" s="1"/>
      <c r="EDO91" s="1"/>
      <c r="EDP91" s="1"/>
      <c r="EDQ91" s="1"/>
      <c r="EDR91" s="1"/>
      <c r="EDS91" s="1"/>
      <c r="EDT91" s="1"/>
      <c r="EDU91" s="1"/>
      <c r="EDV91" s="1"/>
      <c r="EDW91" s="1"/>
      <c r="EDX91" s="1"/>
      <c r="EDY91" s="1"/>
      <c r="EDZ91" s="1"/>
      <c r="EEA91" s="1"/>
      <c r="EEB91" s="1"/>
      <c r="EEC91" s="1"/>
      <c r="EED91" s="1"/>
      <c r="EEE91" s="1"/>
      <c r="EEF91" s="1"/>
      <c r="EEG91" s="1"/>
      <c r="EEH91" s="1"/>
      <c r="EEI91" s="1"/>
      <c r="EEJ91" s="1"/>
      <c r="EEK91" s="1"/>
      <c r="EEL91" s="1"/>
      <c r="EEM91" s="1"/>
      <c r="EEN91" s="1"/>
      <c r="EEO91" s="1"/>
      <c r="EEP91" s="1"/>
      <c r="EEQ91" s="1"/>
      <c r="EER91" s="1"/>
      <c r="EES91" s="1"/>
      <c r="EET91" s="1"/>
      <c r="EEU91" s="1"/>
      <c r="EEV91" s="1"/>
      <c r="EEW91" s="1"/>
      <c r="EEX91" s="1"/>
      <c r="EEY91" s="1"/>
      <c r="EEZ91" s="1"/>
      <c r="EFA91" s="1"/>
      <c r="EFB91" s="1"/>
      <c r="EFC91" s="1"/>
      <c r="EFD91" s="1"/>
      <c r="EFE91" s="1"/>
      <c r="EFF91" s="1"/>
      <c r="EFG91" s="1"/>
      <c r="EFH91" s="1"/>
      <c r="EFI91" s="1"/>
      <c r="EFJ91" s="1"/>
      <c r="EFK91" s="1"/>
      <c r="EFL91" s="1"/>
      <c r="EFM91" s="1"/>
      <c r="EFN91" s="1"/>
      <c r="EFO91" s="1"/>
      <c r="EFP91" s="1"/>
      <c r="EFQ91" s="1"/>
      <c r="EFR91" s="1"/>
      <c r="EFS91" s="1"/>
      <c r="EFT91" s="1"/>
      <c r="EFU91" s="1"/>
      <c r="EFV91" s="1"/>
      <c r="EFW91" s="1"/>
      <c r="EFX91" s="1"/>
      <c r="EFY91" s="1"/>
      <c r="EFZ91" s="1"/>
      <c r="EGA91" s="1"/>
      <c r="EGB91" s="1"/>
      <c r="EGC91" s="1"/>
      <c r="EGD91" s="1"/>
      <c r="EGE91" s="1"/>
      <c r="EGF91" s="1"/>
      <c r="EGG91" s="1"/>
      <c r="EGH91" s="1"/>
      <c r="EGI91" s="1"/>
      <c r="EGJ91" s="1"/>
      <c r="EGK91" s="1"/>
      <c r="EGL91" s="1"/>
      <c r="EGM91" s="1"/>
      <c r="EGN91" s="1"/>
      <c r="EGO91" s="1"/>
      <c r="EGP91" s="1"/>
      <c r="EGQ91" s="1"/>
      <c r="EGR91" s="1"/>
      <c r="EGS91" s="1"/>
      <c r="EGT91" s="1"/>
      <c r="EGU91" s="1"/>
      <c r="EGV91" s="1"/>
      <c r="EGW91" s="1"/>
      <c r="EGX91" s="1"/>
      <c r="EGY91" s="1"/>
      <c r="EGZ91" s="1"/>
      <c r="EHA91" s="1"/>
      <c r="EHB91" s="1"/>
      <c r="EHC91" s="1"/>
      <c r="EHD91" s="1"/>
      <c r="EHE91" s="1"/>
      <c r="EHF91" s="1"/>
      <c r="EHG91" s="1"/>
      <c r="EHH91" s="1"/>
      <c r="EHI91" s="1"/>
      <c r="EHJ91" s="1"/>
      <c r="EHK91" s="1"/>
      <c r="EHL91" s="1"/>
      <c r="EHM91" s="1"/>
      <c r="EHN91" s="1"/>
      <c r="EHO91" s="1"/>
      <c r="EHP91" s="1"/>
      <c r="EHQ91" s="1"/>
      <c r="EHR91" s="1"/>
      <c r="EHS91" s="1"/>
      <c r="EHT91" s="1"/>
      <c r="EHU91" s="1"/>
      <c r="EHV91" s="1"/>
      <c r="EHW91" s="1"/>
      <c r="EHX91" s="1"/>
      <c r="EHY91" s="1"/>
      <c r="EHZ91" s="1"/>
      <c r="EIA91" s="1"/>
      <c r="EIB91" s="1"/>
      <c r="EIC91" s="1"/>
      <c r="EID91" s="1"/>
      <c r="EIE91" s="1"/>
      <c r="EIF91" s="1"/>
      <c r="EIG91" s="1"/>
      <c r="EIH91" s="1"/>
      <c r="EII91" s="1"/>
      <c r="EIJ91" s="1"/>
      <c r="EIK91" s="1"/>
      <c r="EIL91" s="1"/>
      <c r="EIM91" s="1"/>
      <c r="EIN91" s="1"/>
      <c r="EIO91" s="1"/>
      <c r="EIP91" s="1"/>
      <c r="EIQ91" s="1"/>
      <c r="EIR91" s="1"/>
      <c r="EIS91" s="1"/>
      <c r="EIT91" s="1"/>
      <c r="EIU91" s="1"/>
      <c r="EIV91" s="1"/>
      <c r="EIW91" s="1"/>
      <c r="EIX91" s="1"/>
      <c r="EIY91" s="1"/>
      <c r="EIZ91" s="1"/>
      <c r="EJA91" s="1"/>
      <c r="EJB91" s="1"/>
      <c r="EJC91" s="1"/>
      <c r="EJD91" s="1"/>
      <c r="EJE91" s="1"/>
      <c r="EJF91" s="1"/>
      <c r="EJG91" s="1"/>
      <c r="EJH91" s="1"/>
      <c r="EJI91" s="1"/>
      <c r="EJJ91" s="1"/>
      <c r="EJK91" s="1"/>
      <c r="EJL91" s="1"/>
      <c r="EJM91" s="1"/>
      <c r="EJN91" s="1"/>
      <c r="EJO91" s="1"/>
      <c r="EJP91" s="1"/>
      <c r="EJQ91" s="1"/>
      <c r="EJR91" s="1"/>
      <c r="EJS91" s="1"/>
      <c r="EJT91" s="1"/>
      <c r="EJU91" s="1"/>
      <c r="EJV91" s="1"/>
      <c r="EJW91" s="1"/>
      <c r="EJX91" s="1"/>
      <c r="EJY91" s="1"/>
      <c r="EJZ91" s="1"/>
      <c r="EKA91" s="1"/>
      <c r="EKB91" s="1"/>
      <c r="EKC91" s="1"/>
      <c r="EKD91" s="1"/>
      <c r="EKE91" s="1"/>
      <c r="EKF91" s="1"/>
      <c r="EKG91" s="1"/>
      <c r="EKH91" s="1"/>
      <c r="EKI91" s="1"/>
      <c r="EKJ91" s="1"/>
      <c r="EKK91" s="1"/>
      <c r="EKL91" s="1"/>
      <c r="EKM91" s="1"/>
      <c r="EKN91" s="1"/>
      <c r="EKO91" s="1"/>
      <c r="EKP91" s="1"/>
      <c r="EKQ91" s="1"/>
      <c r="EKR91" s="1"/>
      <c r="EKS91" s="1"/>
      <c r="EKT91" s="1"/>
      <c r="EKU91" s="1"/>
      <c r="EKV91" s="1"/>
      <c r="EKW91" s="1"/>
      <c r="EKX91" s="1"/>
      <c r="EKY91" s="1"/>
      <c r="EKZ91" s="1"/>
      <c r="ELA91" s="1"/>
      <c r="ELB91" s="1"/>
      <c r="ELC91" s="1"/>
      <c r="ELD91" s="1"/>
      <c r="ELE91" s="1"/>
      <c r="ELF91" s="1"/>
      <c r="ELG91" s="1"/>
      <c r="ELH91" s="1"/>
      <c r="ELI91" s="1"/>
      <c r="ELJ91" s="1"/>
      <c r="ELK91" s="1"/>
      <c r="ELL91" s="1"/>
      <c r="ELM91" s="1"/>
      <c r="ELN91" s="1"/>
      <c r="ELO91" s="1"/>
      <c r="ELP91" s="1"/>
      <c r="ELQ91" s="1"/>
      <c r="ELR91" s="1"/>
      <c r="ELS91" s="1"/>
      <c r="ELT91" s="1"/>
      <c r="ELU91" s="1"/>
      <c r="ELV91" s="1"/>
      <c r="ELW91" s="1"/>
      <c r="ELX91" s="1"/>
      <c r="ELY91" s="1"/>
      <c r="ELZ91" s="1"/>
      <c r="EMA91" s="1"/>
      <c r="EMB91" s="1"/>
      <c r="EMC91" s="1"/>
      <c r="EMD91" s="1"/>
      <c r="EME91" s="1"/>
      <c r="EMF91" s="1"/>
      <c r="EMG91" s="1"/>
      <c r="EMH91" s="1"/>
      <c r="EMI91" s="1"/>
      <c r="EMJ91" s="1"/>
      <c r="EMK91" s="1"/>
      <c r="EML91" s="1"/>
      <c r="EMM91" s="1"/>
      <c r="EMN91" s="1"/>
      <c r="EMO91" s="1"/>
      <c r="EMP91" s="1"/>
      <c r="EMQ91" s="1"/>
      <c r="EMR91" s="1"/>
      <c r="EMS91" s="1"/>
      <c r="EMT91" s="1"/>
      <c r="EMU91" s="1"/>
      <c r="EMV91" s="1"/>
      <c r="EMW91" s="1"/>
      <c r="EMX91" s="1"/>
      <c r="EMY91" s="1"/>
      <c r="EMZ91" s="1"/>
      <c r="ENA91" s="1"/>
      <c r="ENB91" s="1"/>
      <c r="ENC91" s="1"/>
      <c r="END91" s="1"/>
      <c r="ENE91" s="1"/>
      <c r="ENF91" s="1"/>
      <c r="ENG91" s="1"/>
      <c r="ENH91" s="1"/>
      <c r="ENI91" s="1"/>
      <c r="ENJ91" s="1"/>
      <c r="ENK91" s="1"/>
      <c r="ENL91" s="1"/>
      <c r="ENM91" s="1"/>
      <c r="ENN91" s="1"/>
      <c r="ENO91" s="1"/>
      <c r="ENP91" s="1"/>
      <c r="ENQ91" s="1"/>
      <c r="ENR91" s="1"/>
      <c r="ENS91" s="1"/>
      <c r="ENT91" s="1"/>
      <c r="ENU91" s="1"/>
      <c r="ENV91" s="1"/>
      <c r="ENW91" s="1"/>
      <c r="ENX91" s="1"/>
      <c r="ENY91" s="1"/>
      <c r="ENZ91" s="1"/>
      <c r="EOA91" s="1"/>
      <c r="EOB91" s="1"/>
      <c r="EOC91" s="1"/>
      <c r="EOD91" s="1"/>
      <c r="EOE91" s="1"/>
      <c r="EOF91" s="1"/>
      <c r="EOG91" s="1"/>
      <c r="EOH91" s="1"/>
      <c r="EOI91" s="1"/>
      <c r="EOJ91" s="1"/>
      <c r="EOK91" s="1"/>
      <c r="EOL91" s="1"/>
      <c r="EOM91" s="1"/>
      <c r="EON91" s="1"/>
      <c r="EOO91" s="1"/>
      <c r="EOP91" s="1"/>
      <c r="EOQ91" s="1"/>
      <c r="EOR91" s="1"/>
      <c r="EOS91" s="1"/>
      <c r="EOT91" s="1"/>
      <c r="EOU91" s="1"/>
      <c r="EOV91" s="1"/>
      <c r="EOW91" s="1"/>
      <c r="EOX91" s="1"/>
      <c r="EOY91" s="1"/>
      <c r="EOZ91" s="1"/>
      <c r="EPA91" s="1"/>
      <c r="EPB91" s="1"/>
      <c r="EPC91" s="1"/>
      <c r="EPD91" s="1"/>
      <c r="EPE91" s="1"/>
      <c r="EPF91" s="1"/>
      <c r="EPG91" s="1"/>
      <c r="EPH91" s="1"/>
      <c r="EPI91" s="1"/>
      <c r="EPJ91" s="1"/>
      <c r="EPK91" s="1"/>
      <c r="EPL91" s="1"/>
      <c r="EPM91" s="1"/>
      <c r="EPN91" s="1"/>
      <c r="EPO91" s="1"/>
      <c r="EPP91" s="1"/>
      <c r="EPQ91" s="1"/>
      <c r="EPR91" s="1"/>
      <c r="EPS91" s="1"/>
      <c r="EPT91" s="1"/>
      <c r="EPU91" s="1"/>
      <c r="EPV91" s="1"/>
      <c r="EPW91" s="1"/>
      <c r="EPX91" s="1"/>
      <c r="EPY91" s="1"/>
      <c r="EPZ91" s="1"/>
      <c r="EQA91" s="1"/>
      <c r="EQB91" s="1"/>
      <c r="EQC91" s="1"/>
      <c r="EQD91" s="1"/>
      <c r="EQE91" s="1"/>
      <c r="EQF91" s="1"/>
      <c r="EQG91" s="1"/>
      <c r="EQH91" s="1"/>
      <c r="EQI91" s="1"/>
      <c r="EQJ91" s="1"/>
      <c r="EQK91" s="1"/>
      <c r="EQL91" s="1"/>
      <c r="EQM91" s="1"/>
      <c r="EQN91" s="1"/>
      <c r="EQO91" s="1"/>
      <c r="EQP91" s="1"/>
      <c r="EQQ91" s="1"/>
      <c r="EQR91" s="1"/>
      <c r="EQS91" s="1"/>
      <c r="EQT91" s="1"/>
      <c r="EQU91" s="1"/>
      <c r="EQV91" s="1"/>
      <c r="EQW91" s="1"/>
      <c r="EQX91" s="1"/>
      <c r="EQY91" s="1"/>
      <c r="EQZ91" s="1"/>
      <c r="ERA91" s="1"/>
      <c r="ERB91" s="1"/>
      <c r="ERC91" s="1"/>
      <c r="ERD91" s="1"/>
      <c r="ERE91" s="1"/>
      <c r="ERF91" s="1"/>
      <c r="ERG91" s="1"/>
      <c r="ERH91" s="1"/>
      <c r="ERI91" s="1"/>
      <c r="ERJ91" s="1"/>
      <c r="ERK91" s="1"/>
      <c r="ERL91" s="1"/>
      <c r="ERM91" s="1"/>
      <c r="ERN91" s="1"/>
      <c r="ERO91" s="1"/>
      <c r="ERP91" s="1"/>
      <c r="ERQ91" s="1"/>
      <c r="ERR91" s="1"/>
      <c r="ERS91" s="1"/>
      <c r="ERT91" s="1"/>
      <c r="ERU91" s="1"/>
      <c r="ERV91" s="1"/>
      <c r="ERW91" s="1"/>
      <c r="ERX91" s="1"/>
      <c r="ERY91" s="1"/>
      <c r="ERZ91" s="1"/>
      <c r="ESA91" s="1"/>
      <c r="ESB91" s="1"/>
      <c r="ESC91" s="1"/>
      <c r="ESD91" s="1"/>
      <c r="ESE91" s="1"/>
      <c r="ESF91" s="1"/>
      <c r="ESG91" s="1"/>
      <c r="ESH91" s="1"/>
      <c r="ESI91" s="1"/>
      <c r="ESJ91" s="1"/>
      <c r="ESK91" s="1"/>
      <c r="ESL91" s="1"/>
      <c r="ESM91" s="1"/>
      <c r="ESN91" s="1"/>
      <c r="ESO91" s="1"/>
      <c r="ESP91" s="1"/>
      <c r="ESQ91" s="1"/>
      <c r="ESR91" s="1"/>
      <c r="ESS91" s="1"/>
      <c r="EST91" s="1"/>
      <c r="ESU91" s="1"/>
      <c r="ESV91" s="1"/>
      <c r="ESW91" s="1"/>
      <c r="ESX91" s="1"/>
      <c r="ESY91" s="1"/>
      <c r="ESZ91" s="1"/>
      <c r="ETA91" s="1"/>
      <c r="ETB91" s="1"/>
      <c r="ETC91" s="1"/>
      <c r="ETD91" s="1"/>
      <c r="ETE91" s="1"/>
      <c r="ETF91" s="1"/>
      <c r="ETG91" s="1"/>
      <c r="ETH91" s="1"/>
      <c r="ETI91" s="1"/>
      <c r="ETJ91" s="1"/>
      <c r="ETK91" s="1"/>
      <c r="ETL91" s="1"/>
      <c r="ETM91" s="1"/>
      <c r="ETN91" s="1"/>
      <c r="ETO91" s="1"/>
      <c r="ETP91" s="1"/>
      <c r="ETQ91" s="1"/>
      <c r="ETR91" s="1"/>
      <c r="ETS91" s="1"/>
      <c r="ETT91" s="1"/>
      <c r="ETU91" s="1"/>
      <c r="ETV91" s="1"/>
      <c r="ETW91" s="1"/>
      <c r="ETX91" s="1"/>
      <c r="ETY91" s="1"/>
      <c r="ETZ91" s="1"/>
      <c r="EUA91" s="1"/>
      <c r="EUB91" s="1"/>
      <c r="EUC91" s="1"/>
      <c r="EUD91" s="1"/>
      <c r="EUE91" s="1"/>
      <c r="EUF91" s="1"/>
      <c r="EUG91" s="1"/>
      <c r="EUH91" s="1"/>
      <c r="EUI91" s="1"/>
      <c r="EUJ91" s="1"/>
      <c r="EUK91" s="1"/>
      <c r="EUL91" s="1"/>
      <c r="EUM91" s="1"/>
      <c r="EUN91" s="1"/>
      <c r="EUO91" s="1"/>
      <c r="EUP91" s="1"/>
      <c r="EUQ91" s="1"/>
      <c r="EUR91" s="1"/>
      <c r="EUS91" s="1"/>
      <c r="EUT91" s="1"/>
      <c r="EUU91" s="1"/>
      <c r="EUV91" s="1"/>
      <c r="EUW91" s="1"/>
      <c r="EUX91" s="1"/>
      <c r="EUY91" s="1"/>
      <c r="EUZ91" s="1"/>
      <c r="EVA91" s="1"/>
      <c r="EVB91" s="1"/>
      <c r="EVC91" s="1"/>
      <c r="EVD91" s="1"/>
      <c r="EVE91" s="1"/>
      <c r="EVF91" s="1"/>
      <c r="EVG91" s="1"/>
      <c r="EVH91" s="1"/>
      <c r="EVI91" s="1"/>
      <c r="EVJ91" s="1"/>
      <c r="EVK91" s="1"/>
      <c r="EVL91" s="1"/>
      <c r="EVM91" s="1"/>
      <c r="EVN91" s="1"/>
      <c r="EVO91" s="1"/>
      <c r="EVP91" s="1"/>
      <c r="EVQ91" s="1"/>
      <c r="EVR91" s="1"/>
      <c r="EVS91" s="1"/>
      <c r="EVT91" s="1"/>
      <c r="EVU91" s="1"/>
      <c r="EVV91" s="1"/>
      <c r="EVW91" s="1"/>
      <c r="EVX91" s="1"/>
      <c r="EVY91" s="1"/>
      <c r="EVZ91" s="1"/>
      <c r="EWA91" s="1"/>
      <c r="EWB91" s="1"/>
      <c r="EWC91" s="1"/>
      <c r="EWD91" s="1"/>
      <c r="EWE91" s="1"/>
      <c r="EWF91" s="1"/>
      <c r="EWG91" s="1"/>
      <c r="EWH91" s="1"/>
      <c r="EWI91" s="1"/>
      <c r="EWJ91" s="1"/>
      <c r="EWK91" s="1"/>
      <c r="EWL91" s="1"/>
      <c r="EWM91" s="1"/>
      <c r="EWN91" s="1"/>
      <c r="EWO91" s="1"/>
      <c r="EWP91" s="1"/>
      <c r="EWQ91" s="1"/>
      <c r="EWR91" s="1"/>
      <c r="EWS91" s="1"/>
      <c r="EWT91" s="1"/>
      <c r="EWU91" s="1"/>
      <c r="EWV91" s="1"/>
      <c r="EWW91" s="1"/>
      <c r="EWX91" s="1"/>
      <c r="EWY91" s="1"/>
      <c r="EWZ91" s="1"/>
      <c r="EXA91" s="1"/>
      <c r="EXB91" s="1"/>
      <c r="EXC91" s="1"/>
      <c r="EXD91" s="1"/>
      <c r="EXE91" s="1"/>
      <c r="EXF91" s="1"/>
      <c r="EXG91" s="1"/>
      <c r="EXH91" s="1"/>
      <c r="EXI91" s="1"/>
      <c r="EXJ91" s="1"/>
      <c r="EXK91" s="1"/>
      <c r="EXL91" s="1"/>
      <c r="EXM91" s="1"/>
      <c r="EXN91" s="1"/>
      <c r="EXO91" s="1"/>
      <c r="EXP91" s="1"/>
      <c r="EXQ91" s="1"/>
      <c r="EXR91" s="1"/>
      <c r="EXS91" s="1"/>
      <c r="EXT91" s="1"/>
      <c r="EXU91" s="1"/>
      <c r="EXV91" s="1"/>
      <c r="EXW91" s="1"/>
      <c r="EXX91" s="1"/>
      <c r="EXY91" s="1"/>
      <c r="EXZ91" s="1"/>
      <c r="EYA91" s="1"/>
      <c r="EYB91" s="1"/>
      <c r="EYC91" s="1"/>
      <c r="EYD91" s="1"/>
      <c r="EYE91" s="1"/>
      <c r="EYF91" s="1"/>
      <c r="EYG91" s="1"/>
      <c r="EYH91" s="1"/>
      <c r="EYI91" s="1"/>
      <c r="EYJ91" s="1"/>
      <c r="EYK91" s="1"/>
      <c r="EYL91" s="1"/>
      <c r="EYM91" s="1"/>
      <c r="EYN91" s="1"/>
      <c r="EYO91" s="1"/>
      <c r="EYP91" s="1"/>
      <c r="EYQ91" s="1"/>
      <c r="EYR91" s="1"/>
      <c r="EYS91" s="1"/>
      <c r="EYT91" s="1"/>
      <c r="EYU91" s="1"/>
      <c r="EYV91" s="1"/>
      <c r="EYW91" s="1"/>
      <c r="EYX91" s="1"/>
      <c r="EYY91" s="1"/>
      <c r="EYZ91" s="1"/>
      <c r="EZA91" s="1"/>
      <c r="EZB91" s="1"/>
      <c r="EZC91" s="1"/>
      <c r="EZD91" s="1"/>
      <c r="EZE91" s="1"/>
      <c r="EZF91" s="1"/>
      <c r="EZG91" s="1"/>
      <c r="EZH91" s="1"/>
      <c r="EZI91" s="1"/>
      <c r="EZJ91" s="1"/>
      <c r="EZK91" s="1"/>
      <c r="EZL91" s="1"/>
      <c r="EZM91" s="1"/>
      <c r="EZN91" s="1"/>
      <c r="EZO91" s="1"/>
      <c r="EZP91" s="1"/>
      <c r="EZQ91" s="1"/>
      <c r="EZR91" s="1"/>
      <c r="EZS91" s="1"/>
      <c r="EZT91" s="1"/>
      <c r="EZU91" s="1"/>
      <c r="EZV91" s="1"/>
      <c r="EZW91" s="1"/>
      <c r="EZX91" s="1"/>
      <c r="EZY91" s="1"/>
      <c r="EZZ91" s="1"/>
      <c r="FAA91" s="1"/>
      <c r="FAB91" s="1"/>
      <c r="FAC91" s="1"/>
      <c r="FAD91" s="1"/>
      <c r="FAE91" s="1"/>
      <c r="FAF91" s="1"/>
      <c r="FAG91" s="1"/>
      <c r="FAH91" s="1"/>
      <c r="FAI91" s="1"/>
      <c r="FAJ91" s="1"/>
      <c r="FAK91" s="1"/>
      <c r="FAL91" s="1"/>
      <c r="FAM91" s="1"/>
      <c r="FAN91" s="1"/>
      <c r="FAO91" s="1"/>
      <c r="FAP91" s="1"/>
      <c r="FAQ91" s="1"/>
      <c r="FAR91" s="1"/>
      <c r="FAS91" s="1"/>
      <c r="FAT91" s="1"/>
      <c r="FAU91" s="1"/>
      <c r="FAV91" s="1"/>
      <c r="FAW91" s="1"/>
      <c r="FAX91" s="1"/>
      <c r="FAY91" s="1"/>
      <c r="FAZ91" s="1"/>
      <c r="FBA91" s="1"/>
      <c r="FBB91" s="1"/>
      <c r="FBC91" s="1"/>
      <c r="FBD91" s="1"/>
      <c r="FBE91" s="1"/>
      <c r="FBF91" s="1"/>
      <c r="FBG91" s="1"/>
      <c r="FBH91" s="1"/>
      <c r="FBI91" s="1"/>
      <c r="FBJ91" s="1"/>
      <c r="FBK91" s="1"/>
      <c r="FBL91" s="1"/>
      <c r="FBM91" s="1"/>
      <c r="FBN91" s="1"/>
      <c r="FBO91" s="1"/>
      <c r="FBP91" s="1"/>
      <c r="FBQ91" s="1"/>
      <c r="FBR91" s="1"/>
      <c r="FBS91" s="1"/>
      <c r="FBT91" s="1"/>
      <c r="FBU91" s="1"/>
      <c r="FBV91" s="1"/>
      <c r="FBW91" s="1"/>
      <c r="FBX91" s="1"/>
      <c r="FBY91" s="1"/>
      <c r="FBZ91" s="1"/>
      <c r="FCA91" s="1"/>
      <c r="FCB91" s="1"/>
      <c r="FCC91" s="1"/>
      <c r="FCD91" s="1"/>
      <c r="FCE91" s="1"/>
      <c r="FCF91" s="1"/>
      <c r="FCG91" s="1"/>
      <c r="FCH91" s="1"/>
      <c r="FCI91" s="1"/>
      <c r="FCJ91" s="1"/>
      <c r="FCK91" s="1"/>
      <c r="FCL91" s="1"/>
      <c r="FCM91" s="1"/>
      <c r="FCN91" s="1"/>
      <c r="FCO91" s="1"/>
      <c r="FCP91" s="1"/>
      <c r="FCQ91" s="1"/>
      <c r="FCR91" s="1"/>
      <c r="FCS91" s="1"/>
      <c r="FCT91" s="1"/>
      <c r="FCU91" s="1"/>
      <c r="FCV91" s="1"/>
      <c r="FCW91" s="1"/>
      <c r="FCX91" s="1"/>
      <c r="FCY91" s="1"/>
      <c r="FCZ91" s="1"/>
      <c r="FDA91" s="1"/>
      <c r="FDB91" s="1"/>
      <c r="FDC91" s="1"/>
      <c r="FDD91" s="1"/>
      <c r="FDE91" s="1"/>
      <c r="FDF91" s="1"/>
      <c r="FDG91" s="1"/>
      <c r="FDH91" s="1"/>
      <c r="FDI91" s="1"/>
      <c r="FDJ91" s="1"/>
      <c r="FDK91" s="1"/>
      <c r="FDL91" s="1"/>
      <c r="FDM91" s="1"/>
      <c r="FDN91" s="1"/>
      <c r="FDO91" s="1"/>
      <c r="FDP91" s="1"/>
      <c r="FDQ91" s="1"/>
      <c r="FDR91" s="1"/>
      <c r="FDS91" s="1"/>
      <c r="FDT91" s="1"/>
      <c r="FDU91" s="1"/>
      <c r="FDV91" s="1"/>
      <c r="FDW91" s="1"/>
      <c r="FDX91" s="1"/>
      <c r="FDY91" s="1"/>
      <c r="FDZ91" s="1"/>
      <c r="FEA91" s="1"/>
      <c r="FEB91" s="1"/>
      <c r="FEC91" s="1"/>
      <c r="FED91" s="1"/>
      <c r="FEE91" s="1"/>
      <c r="FEF91" s="1"/>
      <c r="FEG91" s="1"/>
      <c r="FEH91" s="1"/>
      <c r="FEI91" s="1"/>
      <c r="FEJ91" s="1"/>
      <c r="FEK91" s="1"/>
      <c r="FEL91" s="1"/>
      <c r="FEM91" s="1"/>
      <c r="FEN91" s="1"/>
      <c r="FEO91" s="1"/>
      <c r="FEP91" s="1"/>
      <c r="FEQ91" s="1"/>
      <c r="FER91" s="1"/>
      <c r="FES91" s="1"/>
      <c r="FET91" s="1"/>
      <c r="FEU91" s="1"/>
      <c r="FEV91" s="1"/>
      <c r="FEW91" s="1"/>
      <c r="FEX91" s="1"/>
      <c r="FEY91" s="1"/>
      <c r="FEZ91" s="1"/>
      <c r="FFA91" s="1"/>
      <c r="FFB91" s="1"/>
      <c r="FFC91" s="1"/>
      <c r="FFD91" s="1"/>
      <c r="FFE91" s="1"/>
      <c r="FFF91" s="1"/>
      <c r="FFG91" s="1"/>
      <c r="FFH91" s="1"/>
      <c r="FFI91" s="1"/>
      <c r="FFJ91" s="1"/>
      <c r="FFK91" s="1"/>
      <c r="FFL91" s="1"/>
      <c r="FFM91" s="1"/>
      <c r="FFN91" s="1"/>
      <c r="FFO91" s="1"/>
      <c r="FFP91" s="1"/>
      <c r="FFQ91" s="1"/>
      <c r="FFR91" s="1"/>
      <c r="FFS91" s="1"/>
      <c r="FFT91" s="1"/>
      <c r="FFU91" s="1"/>
      <c r="FFV91" s="1"/>
      <c r="FFW91" s="1"/>
      <c r="FFX91" s="1"/>
      <c r="FFY91" s="1"/>
      <c r="FFZ91" s="1"/>
      <c r="FGA91" s="1"/>
      <c r="FGB91" s="1"/>
      <c r="FGC91" s="1"/>
      <c r="FGD91" s="1"/>
      <c r="FGE91" s="1"/>
      <c r="FGF91" s="1"/>
      <c r="FGG91" s="1"/>
      <c r="FGH91" s="1"/>
      <c r="FGI91" s="1"/>
      <c r="FGJ91" s="1"/>
      <c r="FGK91" s="1"/>
      <c r="FGL91" s="1"/>
      <c r="FGM91" s="1"/>
      <c r="FGN91" s="1"/>
      <c r="FGO91" s="1"/>
      <c r="FGP91" s="1"/>
      <c r="FGQ91" s="1"/>
      <c r="FGR91" s="1"/>
      <c r="FGS91" s="1"/>
      <c r="FGT91" s="1"/>
      <c r="FGU91" s="1"/>
      <c r="FGV91" s="1"/>
      <c r="FGW91" s="1"/>
      <c r="FGX91" s="1"/>
      <c r="FGY91" s="1"/>
      <c r="FGZ91" s="1"/>
      <c r="FHA91" s="1"/>
      <c r="FHB91" s="1"/>
      <c r="FHC91" s="1"/>
      <c r="FHD91" s="1"/>
      <c r="FHE91" s="1"/>
      <c r="FHF91" s="1"/>
      <c r="FHG91" s="1"/>
      <c r="FHH91" s="1"/>
      <c r="FHI91" s="1"/>
      <c r="FHJ91" s="1"/>
      <c r="FHK91" s="1"/>
      <c r="FHL91" s="1"/>
      <c r="FHM91" s="1"/>
      <c r="FHN91" s="1"/>
      <c r="FHO91" s="1"/>
      <c r="FHP91" s="1"/>
      <c r="FHQ91" s="1"/>
      <c r="FHR91" s="1"/>
      <c r="FHS91" s="1"/>
      <c r="FHT91" s="1"/>
      <c r="FHU91" s="1"/>
      <c r="FHV91" s="1"/>
      <c r="FHW91" s="1"/>
      <c r="FHX91" s="1"/>
      <c r="FHY91" s="1"/>
      <c r="FHZ91" s="1"/>
      <c r="FIA91" s="1"/>
      <c r="FIB91" s="1"/>
      <c r="FIC91" s="1"/>
      <c r="FID91" s="1"/>
      <c r="FIE91" s="1"/>
      <c r="FIF91" s="1"/>
      <c r="FIG91" s="1"/>
      <c r="FIH91" s="1"/>
      <c r="FII91" s="1"/>
      <c r="FIJ91" s="1"/>
      <c r="FIK91" s="1"/>
      <c r="FIL91" s="1"/>
      <c r="FIM91" s="1"/>
      <c r="FIN91" s="1"/>
      <c r="FIO91" s="1"/>
      <c r="FIP91" s="1"/>
      <c r="FIQ91" s="1"/>
      <c r="FIR91" s="1"/>
      <c r="FIS91" s="1"/>
      <c r="FIT91" s="1"/>
      <c r="FIU91" s="1"/>
      <c r="FIV91" s="1"/>
      <c r="FIW91" s="1"/>
      <c r="FIX91" s="1"/>
      <c r="FIY91" s="1"/>
      <c r="FIZ91" s="1"/>
      <c r="FJA91" s="1"/>
      <c r="FJB91" s="1"/>
      <c r="FJC91" s="1"/>
      <c r="FJD91" s="1"/>
      <c r="FJE91" s="1"/>
      <c r="FJF91" s="1"/>
      <c r="FJG91" s="1"/>
      <c r="FJH91" s="1"/>
      <c r="FJI91" s="1"/>
      <c r="FJJ91" s="1"/>
      <c r="FJK91" s="1"/>
      <c r="FJL91" s="1"/>
      <c r="FJM91" s="1"/>
      <c r="FJN91" s="1"/>
      <c r="FJO91" s="1"/>
      <c r="FJP91" s="1"/>
      <c r="FJQ91" s="1"/>
      <c r="FJR91" s="1"/>
      <c r="FJS91" s="1"/>
      <c r="FJT91" s="1"/>
      <c r="FJU91" s="1"/>
      <c r="FJV91" s="1"/>
      <c r="FJW91" s="1"/>
      <c r="FJX91" s="1"/>
      <c r="FJY91" s="1"/>
      <c r="FJZ91" s="1"/>
      <c r="FKA91" s="1"/>
      <c r="FKB91" s="1"/>
      <c r="FKC91" s="1"/>
      <c r="FKD91" s="1"/>
      <c r="FKE91" s="1"/>
      <c r="FKF91" s="1"/>
      <c r="FKG91" s="1"/>
      <c r="FKH91" s="1"/>
      <c r="FKI91" s="1"/>
      <c r="FKJ91" s="1"/>
      <c r="FKK91" s="1"/>
      <c r="FKL91" s="1"/>
      <c r="FKM91" s="1"/>
      <c r="FKN91" s="1"/>
      <c r="FKO91" s="1"/>
      <c r="FKP91" s="1"/>
      <c r="FKQ91" s="1"/>
      <c r="FKR91" s="1"/>
      <c r="FKS91" s="1"/>
      <c r="FKT91" s="1"/>
      <c r="FKU91" s="1"/>
      <c r="FKV91" s="1"/>
      <c r="FKW91" s="1"/>
      <c r="FKX91" s="1"/>
      <c r="FKY91" s="1"/>
      <c r="FKZ91" s="1"/>
      <c r="FLA91" s="1"/>
      <c r="FLB91" s="1"/>
      <c r="FLC91" s="1"/>
      <c r="FLD91" s="1"/>
      <c r="FLE91" s="1"/>
      <c r="FLF91" s="1"/>
      <c r="FLG91" s="1"/>
      <c r="FLH91" s="1"/>
      <c r="FLI91" s="1"/>
      <c r="FLJ91" s="1"/>
      <c r="FLK91" s="1"/>
      <c r="FLL91" s="1"/>
      <c r="FLM91" s="1"/>
      <c r="FLN91" s="1"/>
      <c r="FLO91" s="1"/>
      <c r="FLP91" s="1"/>
      <c r="FLQ91" s="1"/>
      <c r="FLR91" s="1"/>
      <c r="FLS91" s="1"/>
      <c r="FLT91" s="1"/>
      <c r="FLU91" s="1"/>
      <c r="FLV91" s="1"/>
      <c r="FLW91" s="1"/>
      <c r="FLX91" s="1"/>
      <c r="FLY91" s="1"/>
      <c r="FLZ91" s="1"/>
      <c r="FMA91" s="1"/>
      <c r="FMB91" s="1"/>
      <c r="FMC91" s="1"/>
      <c r="FMD91" s="1"/>
      <c r="FME91" s="1"/>
      <c r="FMF91" s="1"/>
      <c r="FMG91" s="1"/>
      <c r="FMH91" s="1"/>
      <c r="FMI91" s="1"/>
      <c r="FMJ91" s="1"/>
      <c r="FMK91" s="1"/>
      <c r="FML91" s="1"/>
      <c r="FMM91" s="1"/>
      <c r="FMN91" s="1"/>
      <c r="FMO91" s="1"/>
      <c r="FMP91" s="1"/>
      <c r="FMQ91" s="1"/>
      <c r="FMR91" s="1"/>
      <c r="FMS91" s="1"/>
      <c r="FMT91" s="1"/>
      <c r="FMU91" s="1"/>
      <c r="FMV91" s="1"/>
      <c r="FMW91" s="1"/>
      <c r="FMX91" s="1"/>
      <c r="FMY91" s="1"/>
      <c r="FMZ91" s="1"/>
      <c r="FNA91" s="1"/>
      <c r="FNB91" s="1"/>
      <c r="FNC91" s="1"/>
      <c r="FND91" s="1"/>
      <c r="FNE91" s="1"/>
      <c r="FNF91" s="1"/>
      <c r="FNG91" s="1"/>
      <c r="FNH91" s="1"/>
      <c r="FNI91" s="1"/>
      <c r="FNJ91" s="1"/>
      <c r="FNK91" s="1"/>
      <c r="FNL91" s="1"/>
      <c r="FNM91" s="1"/>
      <c r="FNN91" s="1"/>
      <c r="FNO91" s="1"/>
      <c r="FNP91" s="1"/>
      <c r="FNQ91" s="1"/>
      <c r="FNR91" s="1"/>
      <c r="FNS91" s="1"/>
      <c r="FNT91" s="1"/>
      <c r="FNU91" s="1"/>
      <c r="FNV91" s="1"/>
      <c r="FNW91" s="1"/>
      <c r="FNX91" s="1"/>
      <c r="FNY91" s="1"/>
      <c r="FNZ91" s="1"/>
      <c r="FOA91" s="1"/>
      <c r="FOB91" s="1"/>
      <c r="FOC91" s="1"/>
      <c r="FOD91" s="1"/>
      <c r="FOE91" s="1"/>
      <c r="FOF91" s="1"/>
      <c r="FOG91" s="1"/>
      <c r="FOH91" s="1"/>
      <c r="FOI91" s="1"/>
      <c r="FOJ91" s="1"/>
      <c r="FOK91" s="1"/>
      <c r="FOL91" s="1"/>
      <c r="FOM91" s="1"/>
      <c r="FON91" s="1"/>
      <c r="FOO91" s="1"/>
      <c r="FOP91" s="1"/>
      <c r="FOQ91" s="1"/>
      <c r="FOR91" s="1"/>
      <c r="FOS91" s="1"/>
      <c r="FOT91" s="1"/>
      <c r="FOU91" s="1"/>
      <c r="FOV91" s="1"/>
      <c r="FOW91" s="1"/>
      <c r="FOX91" s="1"/>
      <c r="FOY91" s="1"/>
      <c r="FOZ91" s="1"/>
      <c r="FPA91" s="1"/>
      <c r="FPB91" s="1"/>
      <c r="FPC91" s="1"/>
      <c r="FPD91" s="1"/>
      <c r="FPE91" s="1"/>
      <c r="FPF91" s="1"/>
      <c r="FPG91" s="1"/>
      <c r="FPH91" s="1"/>
      <c r="FPI91" s="1"/>
      <c r="FPJ91" s="1"/>
      <c r="FPK91" s="1"/>
      <c r="FPL91" s="1"/>
      <c r="FPM91" s="1"/>
      <c r="FPN91" s="1"/>
      <c r="FPO91" s="1"/>
      <c r="FPP91" s="1"/>
      <c r="FPQ91" s="1"/>
      <c r="FPR91" s="1"/>
      <c r="FPS91" s="1"/>
      <c r="FPT91" s="1"/>
      <c r="FPU91" s="1"/>
      <c r="FPV91" s="1"/>
      <c r="FPW91" s="1"/>
      <c r="FPX91" s="1"/>
      <c r="FPY91" s="1"/>
      <c r="FPZ91" s="1"/>
      <c r="FQA91" s="1"/>
      <c r="FQB91" s="1"/>
      <c r="FQC91" s="1"/>
      <c r="FQD91" s="1"/>
      <c r="FQE91" s="1"/>
      <c r="FQF91" s="1"/>
      <c r="FQG91" s="1"/>
      <c r="FQH91" s="1"/>
      <c r="FQI91" s="1"/>
      <c r="FQJ91" s="1"/>
      <c r="FQK91" s="1"/>
      <c r="FQL91" s="1"/>
      <c r="FQM91" s="1"/>
      <c r="FQN91" s="1"/>
      <c r="FQO91" s="1"/>
      <c r="FQP91" s="1"/>
      <c r="FQQ91" s="1"/>
      <c r="FQR91" s="1"/>
      <c r="FQS91" s="1"/>
      <c r="FQT91" s="1"/>
      <c r="FQU91" s="1"/>
      <c r="FQV91" s="1"/>
      <c r="FQW91" s="1"/>
      <c r="FQX91" s="1"/>
      <c r="FQY91" s="1"/>
      <c r="FQZ91" s="1"/>
      <c r="FRA91" s="1"/>
      <c r="FRB91" s="1"/>
      <c r="FRC91" s="1"/>
      <c r="FRD91" s="1"/>
      <c r="FRE91" s="1"/>
      <c r="FRF91" s="1"/>
      <c r="FRG91" s="1"/>
      <c r="FRH91" s="1"/>
      <c r="FRI91" s="1"/>
      <c r="FRJ91" s="1"/>
      <c r="FRK91" s="1"/>
      <c r="FRL91" s="1"/>
      <c r="FRM91" s="1"/>
      <c r="FRN91" s="1"/>
      <c r="FRO91" s="1"/>
      <c r="FRP91" s="1"/>
      <c r="FRQ91" s="1"/>
      <c r="FRR91" s="1"/>
      <c r="FRS91" s="1"/>
      <c r="FRT91" s="1"/>
      <c r="FRU91" s="1"/>
      <c r="FRV91" s="1"/>
      <c r="FRW91" s="1"/>
      <c r="FRX91" s="1"/>
      <c r="FRY91" s="1"/>
      <c r="FRZ91" s="1"/>
      <c r="FSA91" s="1"/>
      <c r="FSB91" s="1"/>
      <c r="FSC91" s="1"/>
      <c r="FSD91" s="1"/>
      <c r="FSE91" s="1"/>
      <c r="FSF91" s="1"/>
      <c r="FSG91" s="1"/>
      <c r="FSH91" s="1"/>
      <c r="FSI91" s="1"/>
      <c r="FSJ91" s="1"/>
      <c r="FSK91" s="1"/>
      <c r="FSL91" s="1"/>
      <c r="FSM91" s="1"/>
      <c r="FSN91" s="1"/>
      <c r="FSO91" s="1"/>
      <c r="FSP91" s="1"/>
      <c r="FSQ91" s="1"/>
      <c r="FSR91" s="1"/>
      <c r="FSS91" s="1"/>
      <c r="FST91" s="1"/>
      <c r="FSU91" s="1"/>
      <c r="FSV91" s="1"/>
      <c r="FSW91" s="1"/>
      <c r="FSX91" s="1"/>
      <c r="FSY91" s="1"/>
      <c r="FSZ91" s="1"/>
      <c r="FTA91" s="1"/>
      <c r="FTB91" s="1"/>
      <c r="FTC91" s="1"/>
      <c r="FTD91" s="1"/>
      <c r="FTE91" s="1"/>
      <c r="FTF91" s="1"/>
      <c r="FTG91" s="1"/>
      <c r="FTH91" s="1"/>
      <c r="FTI91" s="1"/>
      <c r="FTJ91" s="1"/>
      <c r="FTK91" s="1"/>
      <c r="FTL91" s="1"/>
      <c r="FTM91" s="1"/>
      <c r="FTN91" s="1"/>
      <c r="FTO91" s="1"/>
      <c r="FTP91" s="1"/>
      <c r="FTQ91" s="1"/>
      <c r="FTR91" s="1"/>
      <c r="FTS91" s="1"/>
      <c r="FTT91" s="1"/>
      <c r="FTU91" s="1"/>
      <c r="FTV91" s="1"/>
      <c r="FTW91" s="1"/>
      <c r="FTX91" s="1"/>
      <c r="FTY91" s="1"/>
      <c r="FTZ91" s="1"/>
      <c r="FUA91" s="1"/>
      <c r="FUB91" s="1"/>
      <c r="FUC91" s="1"/>
      <c r="FUD91" s="1"/>
      <c r="FUE91" s="1"/>
      <c r="FUF91" s="1"/>
      <c r="FUG91" s="1"/>
      <c r="FUH91" s="1"/>
      <c r="FUI91" s="1"/>
      <c r="FUJ91" s="1"/>
      <c r="FUK91" s="1"/>
      <c r="FUL91" s="1"/>
      <c r="FUM91" s="1"/>
      <c r="FUN91" s="1"/>
      <c r="FUO91" s="1"/>
      <c r="FUP91" s="1"/>
      <c r="FUQ91" s="1"/>
      <c r="FUR91" s="1"/>
      <c r="FUS91" s="1"/>
      <c r="FUT91" s="1"/>
      <c r="FUU91" s="1"/>
      <c r="FUV91" s="1"/>
      <c r="FUW91" s="1"/>
      <c r="FUX91" s="1"/>
      <c r="FUY91" s="1"/>
      <c r="FUZ91" s="1"/>
      <c r="FVA91" s="1"/>
      <c r="FVB91" s="1"/>
      <c r="FVC91" s="1"/>
      <c r="FVD91" s="1"/>
      <c r="FVE91" s="1"/>
      <c r="FVF91" s="1"/>
      <c r="FVG91" s="1"/>
      <c r="FVH91" s="1"/>
      <c r="FVI91" s="1"/>
      <c r="FVJ91" s="1"/>
      <c r="FVK91" s="1"/>
      <c r="FVL91" s="1"/>
      <c r="FVM91" s="1"/>
      <c r="FVN91" s="1"/>
      <c r="FVO91" s="1"/>
      <c r="FVP91" s="1"/>
      <c r="FVQ91" s="1"/>
      <c r="FVR91" s="1"/>
      <c r="FVS91" s="1"/>
      <c r="FVT91" s="1"/>
      <c r="FVU91" s="1"/>
      <c r="FVV91" s="1"/>
      <c r="FVW91" s="1"/>
      <c r="FVX91" s="1"/>
      <c r="FVY91" s="1"/>
      <c r="FVZ91" s="1"/>
      <c r="FWA91" s="1"/>
      <c r="FWB91" s="1"/>
      <c r="FWC91" s="1"/>
      <c r="FWD91" s="1"/>
      <c r="FWE91" s="1"/>
      <c r="FWF91" s="1"/>
      <c r="FWG91" s="1"/>
      <c r="FWH91" s="1"/>
      <c r="FWI91" s="1"/>
      <c r="FWJ91" s="1"/>
      <c r="FWK91" s="1"/>
      <c r="FWL91" s="1"/>
      <c r="FWM91" s="1"/>
      <c r="FWN91" s="1"/>
      <c r="FWO91" s="1"/>
      <c r="FWP91" s="1"/>
      <c r="FWQ91" s="1"/>
      <c r="FWR91" s="1"/>
      <c r="FWS91" s="1"/>
      <c r="FWT91" s="1"/>
      <c r="FWU91" s="1"/>
      <c r="FWV91" s="1"/>
      <c r="FWW91" s="1"/>
      <c r="FWX91" s="1"/>
      <c r="FWY91" s="1"/>
      <c r="FWZ91" s="1"/>
      <c r="FXA91" s="1"/>
      <c r="FXB91" s="1"/>
      <c r="FXC91" s="1"/>
      <c r="FXD91" s="1"/>
      <c r="FXE91" s="1"/>
      <c r="FXF91" s="1"/>
      <c r="FXG91" s="1"/>
      <c r="FXH91" s="1"/>
      <c r="FXI91" s="1"/>
      <c r="FXJ91" s="1"/>
      <c r="FXK91" s="1"/>
      <c r="FXL91" s="1"/>
      <c r="FXM91" s="1"/>
      <c r="FXN91" s="1"/>
      <c r="FXO91" s="1"/>
      <c r="FXP91" s="1"/>
      <c r="FXQ91" s="1"/>
      <c r="FXR91" s="1"/>
      <c r="FXS91" s="1"/>
      <c r="FXT91" s="1"/>
      <c r="FXU91" s="1"/>
      <c r="FXV91" s="1"/>
      <c r="FXW91" s="1"/>
      <c r="FXX91" s="1"/>
      <c r="FXY91" s="1"/>
      <c r="FXZ91" s="1"/>
      <c r="FYA91" s="1"/>
      <c r="FYB91" s="1"/>
      <c r="FYC91" s="1"/>
      <c r="FYD91" s="1"/>
      <c r="FYE91" s="1"/>
      <c r="FYF91" s="1"/>
      <c r="FYG91" s="1"/>
      <c r="FYH91" s="1"/>
      <c r="FYI91" s="1"/>
      <c r="FYJ91" s="1"/>
      <c r="FYK91" s="1"/>
      <c r="FYL91" s="1"/>
      <c r="FYM91" s="1"/>
      <c r="FYN91" s="1"/>
      <c r="FYO91" s="1"/>
      <c r="FYP91" s="1"/>
      <c r="FYQ91" s="1"/>
      <c r="FYR91" s="1"/>
      <c r="FYS91" s="1"/>
      <c r="FYT91" s="1"/>
      <c r="FYU91" s="1"/>
      <c r="FYV91" s="1"/>
      <c r="FYW91" s="1"/>
      <c r="FYX91" s="1"/>
      <c r="FYY91" s="1"/>
      <c r="FYZ91" s="1"/>
      <c r="FZA91" s="1"/>
      <c r="FZB91" s="1"/>
      <c r="FZC91" s="1"/>
      <c r="FZD91" s="1"/>
      <c r="FZE91" s="1"/>
      <c r="FZF91" s="1"/>
      <c r="FZG91" s="1"/>
      <c r="FZH91" s="1"/>
      <c r="FZI91" s="1"/>
      <c r="FZJ91" s="1"/>
      <c r="FZK91" s="1"/>
      <c r="FZL91" s="1"/>
      <c r="FZM91" s="1"/>
      <c r="FZN91" s="1"/>
      <c r="FZO91" s="1"/>
      <c r="FZP91" s="1"/>
      <c r="FZQ91" s="1"/>
      <c r="FZR91" s="1"/>
      <c r="FZS91" s="1"/>
      <c r="FZT91" s="1"/>
      <c r="FZU91" s="1"/>
      <c r="FZV91" s="1"/>
      <c r="FZW91" s="1"/>
      <c r="FZX91" s="1"/>
      <c r="FZY91" s="1"/>
      <c r="FZZ91" s="1"/>
      <c r="GAA91" s="1"/>
      <c r="GAB91" s="1"/>
      <c r="GAC91" s="1"/>
      <c r="GAD91" s="1"/>
      <c r="GAE91" s="1"/>
      <c r="GAF91" s="1"/>
      <c r="GAG91" s="1"/>
      <c r="GAH91" s="1"/>
      <c r="GAI91" s="1"/>
      <c r="GAJ91" s="1"/>
      <c r="GAK91" s="1"/>
      <c r="GAL91" s="1"/>
      <c r="GAM91" s="1"/>
      <c r="GAN91" s="1"/>
      <c r="GAO91" s="1"/>
      <c r="GAP91" s="1"/>
      <c r="GAQ91" s="1"/>
      <c r="GAR91" s="1"/>
      <c r="GAS91" s="1"/>
      <c r="GAT91" s="1"/>
      <c r="GAU91" s="1"/>
      <c r="GAV91" s="1"/>
      <c r="GAW91" s="1"/>
      <c r="GAX91" s="1"/>
      <c r="GAY91" s="1"/>
      <c r="GAZ91" s="1"/>
      <c r="GBA91" s="1"/>
      <c r="GBB91" s="1"/>
      <c r="GBC91" s="1"/>
      <c r="GBD91" s="1"/>
      <c r="GBE91" s="1"/>
      <c r="GBF91" s="1"/>
      <c r="GBG91" s="1"/>
      <c r="GBH91" s="1"/>
      <c r="GBI91" s="1"/>
      <c r="GBJ91" s="1"/>
      <c r="GBK91" s="1"/>
      <c r="GBL91" s="1"/>
      <c r="GBM91" s="1"/>
      <c r="GBN91" s="1"/>
      <c r="GBO91" s="1"/>
      <c r="GBP91" s="1"/>
      <c r="GBQ91" s="1"/>
      <c r="GBR91" s="1"/>
      <c r="GBS91" s="1"/>
      <c r="GBT91" s="1"/>
      <c r="GBU91" s="1"/>
      <c r="GBV91" s="1"/>
      <c r="GBW91" s="1"/>
      <c r="GBX91" s="1"/>
      <c r="GBY91" s="1"/>
      <c r="GBZ91" s="1"/>
      <c r="GCA91" s="1"/>
      <c r="GCB91" s="1"/>
      <c r="GCC91" s="1"/>
      <c r="GCD91" s="1"/>
      <c r="GCE91" s="1"/>
      <c r="GCF91" s="1"/>
      <c r="GCG91" s="1"/>
      <c r="GCH91" s="1"/>
      <c r="GCI91" s="1"/>
      <c r="GCJ91" s="1"/>
      <c r="GCK91" s="1"/>
      <c r="GCL91" s="1"/>
      <c r="GCM91" s="1"/>
      <c r="GCN91" s="1"/>
      <c r="GCO91" s="1"/>
      <c r="GCP91" s="1"/>
      <c r="GCQ91" s="1"/>
      <c r="GCR91" s="1"/>
      <c r="GCS91" s="1"/>
      <c r="GCT91" s="1"/>
      <c r="GCU91" s="1"/>
      <c r="GCV91" s="1"/>
      <c r="GCW91" s="1"/>
      <c r="GCX91" s="1"/>
      <c r="GCY91" s="1"/>
      <c r="GCZ91" s="1"/>
      <c r="GDA91" s="1"/>
      <c r="GDB91" s="1"/>
      <c r="GDC91" s="1"/>
      <c r="GDD91" s="1"/>
      <c r="GDE91" s="1"/>
      <c r="GDF91" s="1"/>
      <c r="GDG91" s="1"/>
      <c r="GDH91" s="1"/>
      <c r="GDI91" s="1"/>
      <c r="GDJ91" s="1"/>
      <c r="GDK91" s="1"/>
      <c r="GDL91" s="1"/>
      <c r="GDM91" s="1"/>
      <c r="GDN91" s="1"/>
      <c r="GDO91" s="1"/>
      <c r="GDP91" s="1"/>
      <c r="GDQ91" s="1"/>
      <c r="GDR91" s="1"/>
      <c r="GDS91" s="1"/>
      <c r="GDT91" s="1"/>
      <c r="GDU91" s="1"/>
      <c r="GDV91" s="1"/>
      <c r="GDW91" s="1"/>
      <c r="GDX91" s="1"/>
      <c r="GDY91" s="1"/>
      <c r="GDZ91" s="1"/>
      <c r="GEA91" s="1"/>
      <c r="GEB91" s="1"/>
      <c r="GEC91" s="1"/>
      <c r="GED91" s="1"/>
      <c r="GEE91" s="1"/>
      <c r="GEF91" s="1"/>
      <c r="GEG91" s="1"/>
      <c r="GEH91" s="1"/>
      <c r="GEI91" s="1"/>
      <c r="GEJ91" s="1"/>
      <c r="GEK91" s="1"/>
      <c r="GEL91" s="1"/>
      <c r="GEM91" s="1"/>
      <c r="GEN91" s="1"/>
      <c r="GEO91" s="1"/>
      <c r="GEP91" s="1"/>
      <c r="GEQ91" s="1"/>
      <c r="GER91" s="1"/>
      <c r="GES91" s="1"/>
      <c r="GET91" s="1"/>
      <c r="GEU91" s="1"/>
      <c r="GEV91" s="1"/>
      <c r="GEW91" s="1"/>
      <c r="GEX91" s="1"/>
      <c r="GEY91" s="1"/>
      <c r="GEZ91" s="1"/>
      <c r="GFA91" s="1"/>
      <c r="GFB91" s="1"/>
      <c r="GFC91" s="1"/>
      <c r="GFD91" s="1"/>
      <c r="GFE91" s="1"/>
      <c r="GFF91" s="1"/>
      <c r="GFG91" s="1"/>
      <c r="GFH91" s="1"/>
      <c r="GFI91" s="1"/>
      <c r="GFJ91" s="1"/>
      <c r="GFK91" s="1"/>
      <c r="GFL91" s="1"/>
      <c r="GFM91" s="1"/>
      <c r="GFN91" s="1"/>
      <c r="GFO91" s="1"/>
      <c r="GFP91" s="1"/>
      <c r="GFQ91" s="1"/>
      <c r="GFR91" s="1"/>
      <c r="GFS91" s="1"/>
      <c r="GFT91" s="1"/>
      <c r="GFU91" s="1"/>
      <c r="GFV91" s="1"/>
      <c r="GFW91" s="1"/>
      <c r="GFX91" s="1"/>
      <c r="GFY91" s="1"/>
      <c r="GFZ91" s="1"/>
      <c r="GGA91" s="1"/>
      <c r="GGB91" s="1"/>
      <c r="GGC91" s="1"/>
      <c r="GGD91" s="1"/>
      <c r="GGE91" s="1"/>
      <c r="GGF91" s="1"/>
      <c r="GGG91" s="1"/>
      <c r="GGH91" s="1"/>
      <c r="GGI91" s="1"/>
      <c r="GGJ91" s="1"/>
      <c r="GGK91" s="1"/>
      <c r="GGL91" s="1"/>
      <c r="GGM91" s="1"/>
      <c r="GGN91" s="1"/>
      <c r="GGO91" s="1"/>
      <c r="GGP91" s="1"/>
      <c r="GGQ91" s="1"/>
      <c r="GGR91" s="1"/>
      <c r="GGS91" s="1"/>
      <c r="GGT91" s="1"/>
      <c r="GGU91" s="1"/>
      <c r="GGV91" s="1"/>
      <c r="GGW91" s="1"/>
      <c r="GGX91" s="1"/>
      <c r="GGY91" s="1"/>
      <c r="GGZ91" s="1"/>
      <c r="GHA91" s="1"/>
      <c r="GHB91" s="1"/>
      <c r="GHC91" s="1"/>
      <c r="GHD91" s="1"/>
      <c r="GHE91" s="1"/>
      <c r="GHF91" s="1"/>
      <c r="GHG91" s="1"/>
      <c r="GHH91" s="1"/>
      <c r="GHI91" s="1"/>
      <c r="GHJ91" s="1"/>
      <c r="GHK91" s="1"/>
      <c r="GHL91" s="1"/>
      <c r="GHM91" s="1"/>
      <c r="GHN91" s="1"/>
      <c r="GHO91" s="1"/>
      <c r="GHP91" s="1"/>
      <c r="GHQ91" s="1"/>
      <c r="GHR91" s="1"/>
      <c r="GHS91" s="1"/>
      <c r="GHT91" s="1"/>
      <c r="GHU91" s="1"/>
      <c r="GHV91" s="1"/>
      <c r="GHW91" s="1"/>
      <c r="GHX91" s="1"/>
      <c r="GHY91" s="1"/>
      <c r="GHZ91" s="1"/>
      <c r="GIA91" s="1"/>
      <c r="GIB91" s="1"/>
      <c r="GIC91" s="1"/>
      <c r="GID91" s="1"/>
      <c r="GIE91" s="1"/>
      <c r="GIF91" s="1"/>
      <c r="GIG91" s="1"/>
      <c r="GIH91" s="1"/>
      <c r="GII91" s="1"/>
      <c r="GIJ91" s="1"/>
      <c r="GIK91" s="1"/>
      <c r="GIL91" s="1"/>
      <c r="GIM91" s="1"/>
      <c r="GIN91" s="1"/>
      <c r="GIO91" s="1"/>
      <c r="GIP91" s="1"/>
      <c r="GIQ91" s="1"/>
      <c r="GIR91" s="1"/>
      <c r="GIS91" s="1"/>
      <c r="GIT91" s="1"/>
      <c r="GIU91" s="1"/>
      <c r="GIV91" s="1"/>
      <c r="GIW91" s="1"/>
      <c r="GIX91" s="1"/>
      <c r="GIY91" s="1"/>
      <c r="GIZ91" s="1"/>
      <c r="GJA91" s="1"/>
      <c r="GJB91" s="1"/>
      <c r="GJC91" s="1"/>
      <c r="GJD91" s="1"/>
      <c r="GJE91" s="1"/>
      <c r="GJF91" s="1"/>
      <c r="GJG91" s="1"/>
      <c r="GJH91" s="1"/>
      <c r="GJI91" s="1"/>
      <c r="GJJ91" s="1"/>
      <c r="GJK91" s="1"/>
      <c r="GJL91" s="1"/>
      <c r="GJM91" s="1"/>
      <c r="GJN91" s="1"/>
      <c r="GJO91" s="1"/>
      <c r="GJP91" s="1"/>
      <c r="GJQ91" s="1"/>
      <c r="GJR91" s="1"/>
      <c r="GJS91" s="1"/>
      <c r="GJT91" s="1"/>
      <c r="GJU91" s="1"/>
      <c r="GJV91" s="1"/>
      <c r="GJW91" s="1"/>
      <c r="GJX91" s="1"/>
      <c r="GJY91" s="1"/>
      <c r="GJZ91" s="1"/>
      <c r="GKA91" s="1"/>
      <c r="GKB91" s="1"/>
      <c r="GKC91" s="1"/>
      <c r="GKD91" s="1"/>
      <c r="GKE91" s="1"/>
      <c r="GKF91" s="1"/>
      <c r="GKG91" s="1"/>
      <c r="GKH91" s="1"/>
      <c r="GKI91" s="1"/>
      <c r="GKJ91" s="1"/>
      <c r="GKK91" s="1"/>
      <c r="GKL91" s="1"/>
      <c r="GKM91" s="1"/>
      <c r="GKN91" s="1"/>
      <c r="GKO91" s="1"/>
      <c r="GKP91" s="1"/>
      <c r="GKQ91" s="1"/>
      <c r="GKR91" s="1"/>
      <c r="GKS91" s="1"/>
      <c r="GKT91" s="1"/>
      <c r="GKU91" s="1"/>
      <c r="GKV91" s="1"/>
      <c r="GKW91" s="1"/>
      <c r="GKX91" s="1"/>
      <c r="GKY91" s="1"/>
      <c r="GKZ91" s="1"/>
      <c r="GLA91" s="1"/>
      <c r="GLB91" s="1"/>
      <c r="GLC91" s="1"/>
      <c r="GLD91" s="1"/>
      <c r="GLE91" s="1"/>
      <c r="GLF91" s="1"/>
      <c r="GLG91" s="1"/>
      <c r="GLH91" s="1"/>
      <c r="GLI91" s="1"/>
      <c r="GLJ91" s="1"/>
      <c r="GLK91" s="1"/>
      <c r="GLL91" s="1"/>
      <c r="GLM91" s="1"/>
      <c r="GLN91" s="1"/>
      <c r="GLO91" s="1"/>
      <c r="GLP91" s="1"/>
      <c r="GLQ91" s="1"/>
      <c r="GLR91" s="1"/>
      <c r="GLS91" s="1"/>
      <c r="GLT91" s="1"/>
      <c r="GLU91" s="1"/>
      <c r="GLV91" s="1"/>
      <c r="GLW91" s="1"/>
      <c r="GLX91" s="1"/>
      <c r="GLY91" s="1"/>
      <c r="GLZ91" s="1"/>
      <c r="GMA91" s="1"/>
      <c r="GMB91" s="1"/>
      <c r="GMC91" s="1"/>
      <c r="GMD91" s="1"/>
      <c r="GME91" s="1"/>
      <c r="GMF91" s="1"/>
      <c r="GMG91" s="1"/>
      <c r="GMH91" s="1"/>
      <c r="GMI91" s="1"/>
      <c r="GMJ91" s="1"/>
      <c r="GMK91" s="1"/>
      <c r="GML91" s="1"/>
      <c r="GMM91" s="1"/>
      <c r="GMN91" s="1"/>
      <c r="GMO91" s="1"/>
      <c r="GMP91" s="1"/>
      <c r="GMQ91" s="1"/>
      <c r="GMR91" s="1"/>
      <c r="GMS91" s="1"/>
      <c r="GMT91" s="1"/>
      <c r="GMU91" s="1"/>
      <c r="GMV91" s="1"/>
      <c r="GMW91" s="1"/>
      <c r="GMX91" s="1"/>
      <c r="GMY91" s="1"/>
      <c r="GMZ91" s="1"/>
      <c r="GNA91" s="1"/>
      <c r="GNB91" s="1"/>
      <c r="GNC91" s="1"/>
      <c r="GND91" s="1"/>
      <c r="GNE91" s="1"/>
      <c r="GNF91" s="1"/>
      <c r="GNG91" s="1"/>
      <c r="GNH91" s="1"/>
      <c r="GNI91" s="1"/>
      <c r="GNJ91" s="1"/>
      <c r="GNK91" s="1"/>
      <c r="GNL91" s="1"/>
      <c r="GNM91" s="1"/>
      <c r="GNN91" s="1"/>
      <c r="GNO91" s="1"/>
      <c r="GNP91" s="1"/>
      <c r="GNQ91" s="1"/>
      <c r="GNR91" s="1"/>
      <c r="GNS91" s="1"/>
      <c r="GNT91" s="1"/>
      <c r="GNU91" s="1"/>
      <c r="GNV91" s="1"/>
      <c r="GNW91" s="1"/>
      <c r="GNX91" s="1"/>
      <c r="GNY91" s="1"/>
      <c r="GNZ91" s="1"/>
      <c r="GOA91" s="1"/>
      <c r="GOB91" s="1"/>
      <c r="GOC91" s="1"/>
      <c r="GOD91" s="1"/>
      <c r="GOE91" s="1"/>
      <c r="GOF91" s="1"/>
      <c r="GOG91" s="1"/>
      <c r="GOH91" s="1"/>
      <c r="GOI91" s="1"/>
      <c r="GOJ91" s="1"/>
      <c r="GOK91" s="1"/>
      <c r="GOL91" s="1"/>
      <c r="GOM91" s="1"/>
      <c r="GON91" s="1"/>
      <c r="GOO91" s="1"/>
      <c r="GOP91" s="1"/>
      <c r="GOQ91" s="1"/>
      <c r="GOR91" s="1"/>
      <c r="GOS91" s="1"/>
      <c r="GOT91" s="1"/>
      <c r="GOU91" s="1"/>
      <c r="GOV91" s="1"/>
      <c r="GOW91" s="1"/>
      <c r="GOX91" s="1"/>
      <c r="GOY91" s="1"/>
      <c r="GOZ91" s="1"/>
      <c r="GPA91" s="1"/>
      <c r="GPB91" s="1"/>
      <c r="GPC91" s="1"/>
      <c r="GPD91" s="1"/>
      <c r="GPE91" s="1"/>
      <c r="GPF91" s="1"/>
      <c r="GPG91" s="1"/>
      <c r="GPH91" s="1"/>
      <c r="GPI91" s="1"/>
      <c r="GPJ91" s="1"/>
      <c r="GPK91" s="1"/>
      <c r="GPL91" s="1"/>
      <c r="GPM91" s="1"/>
      <c r="GPN91" s="1"/>
      <c r="GPO91" s="1"/>
      <c r="GPP91" s="1"/>
      <c r="GPQ91" s="1"/>
      <c r="GPR91" s="1"/>
      <c r="GPS91" s="1"/>
      <c r="GPT91" s="1"/>
      <c r="GPU91" s="1"/>
      <c r="GPV91" s="1"/>
      <c r="GPW91" s="1"/>
      <c r="GPX91" s="1"/>
      <c r="GPY91" s="1"/>
      <c r="GPZ91" s="1"/>
      <c r="GQA91" s="1"/>
      <c r="GQB91" s="1"/>
      <c r="GQC91" s="1"/>
      <c r="GQD91" s="1"/>
      <c r="GQE91" s="1"/>
      <c r="GQF91" s="1"/>
      <c r="GQG91" s="1"/>
      <c r="GQH91" s="1"/>
      <c r="GQI91" s="1"/>
      <c r="GQJ91" s="1"/>
      <c r="GQK91" s="1"/>
      <c r="GQL91" s="1"/>
      <c r="GQM91" s="1"/>
      <c r="GQN91" s="1"/>
      <c r="GQO91" s="1"/>
      <c r="GQP91" s="1"/>
      <c r="GQQ91" s="1"/>
      <c r="GQR91" s="1"/>
      <c r="GQS91" s="1"/>
      <c r="GQT91" s="1"/>
      <c r="GQU91" s="1"/>
      <c r="GQV91" s="1"/>
      <c r="GQW91" s="1"/>
      <c r="GQX91" s="1"/>
      <c r="GQY91" s="1"/>
      <c r="GQZ91" s="1"/>
      <c r="GRA91" s="1"/>
      <c r="GRB91" s="1"/>
      <c r="GRC91" s="1"/>
      <c r="GRD91" s="1"/>
      <c r="GRE91" s="1"/>
      <c r="GRF91" s="1"/>
      <c r="GRG91" s="1"/>
      <c r="GRH91" s="1"/>
      <c r="GRI91" s="1"/>
      <c r="GRJ91" s="1"/>
      <c r="GRK91" s="1"/>
      <c r="GRL91" s="1"/>
      <c r="GRM91" s="1"/>
      <c r="GRN91" s="1"/>
      <c r="GRO91" s="1"/>
      <c r="GRP91" s="1"/>
      <c r="GRQ91" s="1"/>
      <c r="GRR91" s="1"/>
      <c r="GRS91" s="1"/>
      <c r="GRT91" s="1"/>
      <c r="GRU91" s="1"/>
      <c r="GRV91" s="1"/>
      <c r="GRW91" s="1"/>
      <c r="GRX91" s="1"/>
      <c r="GRY91" s="1"/>
      <c r="GRZ91" s="1"/>
      <c r="GSA91" s="1"/>
      <c r="GSB91" s="1"/>
      <c r="GSC91" s="1"/>
      <c r="GSD91" s="1"/>
      <c r="GSE91" s="1"/>
      <c r="GSF91" s="1"/>
      <c r="GSG91" s="1"/>
      <c r="GSH91" s="1"/>
      <c r="GSI91" s="1"/>
      <c r="GSJ91" s="1"/>
      <c r="GSK91" s="1"/>
      <c r="GSL91" s="1"/>
      <c r="GSM91" s="1"/>
      <c r="GSN91" s="1"/>
      <c r="GSO91" s="1"/>
      <c r="GSP91" s="1"/>
      <c r="GSQ91" s="1"/>
      <c r="GSR91" s="1"/>
      <c r="GSS91" s="1"/>
      <c r="GST91" s="1"/>
      <c r="GSU91" s="1"/>
      <c r="GSV91" s="1"/>
      <c r="GSW91" s="1"/>
      <c r="GSX91" s="1"/>
      <c r="GSY91" s="1"/>
      <c r="GSZ91" s="1"/>
      <c r="GTA91" s="1"/>
      <c r="GTB91" s="1"/>
      <c r="GTC91" s="1"/>
      <c r="GTD91" s="1"/>
      <c r="GTE91" s="1"/>
      <c r="GTF91" s="1"/>
      <c r="GTG91" s="1"/>
      <c r="GTH91" s="1"/>
      <c r="GTI91" s="1"/>
      <c r="GTJ91" s="1"/>
      <c r="GTK91" s="1"/>
      <c r="GTL91" s="1"/>
      <c r="GTM91" s="1"/>
      <c r="GTN91" s="1"/>
      <c r="GTO91" s="1"/>
      <c r="GTP91" s="1"/>
      <c r="GTQ91" s="1"/>
      <c r="GTR91" s="1"/>
      <c r="GTS91" s="1"/>
      <c r="GTT91" s="1"/>
      <c r="GTU91" s="1"/>
      <c r="GTV91" s="1"/>
      <c r="GTW91" s="1"/>
      <c r="GTX91" s="1"/>
      <c r="GTY91" s="1"/>
      <c r="GTZ91" s="1"/>
      <c r="GUA91" s="1"/>
      <c r="GUB91" s="1"/>
      <c r="GUC91" s="1"/>
      <c r="GUD91" s="1"/>
      <c r="GUE91" s="1"/>
      <c r="GUF91" s="1"/>
      <c r="GUG91" s="1"/>
      <c r="GUH91" s="1"/>
      <c r="GUI91" s="1"/>
      <c r="GUJ91" s="1"/>
      <c r="GUK91" s="1"/>
      <c r="GUL91" s="1"/>
      <c r="GUM91" s="1"/>
      <c r="GUN91" s="1"/>
      <c r="GUO91" s="1"/>
      <c r="GUP91" s="1"/>
      <c r="GUQ91" s="1"/>
      <c r="GUR91" s="1"/>
      <c r="GUS91" s="1"/>
      <c r="GUT91" s="1"/>
      <c r="GUU91" s="1"/>
      <c r="GUV91" s="1"/>
      <c r="GUW91" s="1"/>
      <c r="GUX91" s="1"/>
      <c r="GUY91" s="1"/>
      <c r="GUZ91" s="1"/>
      <c r="GVA91" s="1"/>
      <c r="GVB91" s="1"/>
      <c r="GVC91" s="1"/>
      <c r="GVD91" s="1"/>
      <c r="GVE91" s="1"/>
      <c r="GVF91" s="1"/>
      <c r="GVG91" s="1"/>
      <c r="GVH91" s="1"/>
      <c r="GVI91" s="1"/>
      <c r="GVJ91" s="1"/>
      <c r="GVK91" s="1"/>
      <c r="GVL91" s="1"/>
      <c r="GVM91" s="1"/>
      <c r="GVN91" s="1"/>
      <c r="GVO91" s="1"/>
      <c r="GVP91" s="1"/>
      <c r="GVQ91" s="1"/>
      <c r="GVR91" s="1"/>
      <c r="GVS91" s="1"/>
      <c r="GVT91" s="1"/>
      <c r="GVU91" s="1"/>
      <c r="GVV91" s="1"/>
      <c r="GVW91" s="1"/>
      <c r="GVX91" s="1"/>
      <c r="GVY91" s="1"/>
      <c r="GVZ91" s="1"/>
      <c r="GWA91" s="1"/>
      <c r="GWB91" s="1"/>
      <c r="GWC91" s="1"/>
      <c r="GWD91" s="1"/>
      <c r="GWE91" s="1"/>
      <c r="GWF91" s="1"/>
      <c r="GWG91" s="1"/>
      <c r="GWH91" s="1"/>
      <c r="GWI91" s="1"/>
      <c r="GWJ91" s="1"/>
      <c r="GWK91" s="1"/>
      <c r="GWL91" s="1"/>
      <c r="GWM91" s="1"/>
      <c r="GWN91" s="1"/>
      <c r="GWO91" s="1"/>
      <c r="GWP91" s="1"/>
      <c r="GWQ91" s="1"/>
      <c r="GWR91" s="1"/>
      <c r="GWS91" s="1"/>
      <c r="GWT91" s="1"/>
      <c r="GWU91" s="1"/>
      <c r="GWV91" s="1"/>
      <c r="GWW91" s="1"/>
      <c r="GWX91" s="1"/>
      <c r="GWY91" s="1"/>
      <c r="GWZ91" s="1"/>
      <c r="GXA91" s="1"/>
      <c r="GXB91" s="1"/>
      <c r="GXC91" s="1"/>
      <c r="GXD91" s="1"/>
      <c r="GXE91" s="1"/>
      <c r="GXF91" s="1"/>
      <c r="GXG91" s="1"/>
      <c r="GXH91" s="1"/>
      <c r="GXI91" s="1"/>
      <c r="GXJ91" s="1"/>
      <c r="GXK91" s="1"/>
      <c r="GXL91" s="1"/>
      <c r="GXM91" s="1"/>
      <c r="GXN91" s="1"/>
      <c r="GXO91" s="1"/>
      <c r="GXP91" s="1"/>
      <c r="GXQ91" s="1"/>
      <c r="GXR91" s="1"/>
      <c r="GXS91" s="1"/>
      <c r="GXT91" s="1"/>
      <c r="GXU91" s="1"/>
      <c r="GXV91" s="1"/>
      <c r="GXW91" s="1"/>
      <c r="GXX91" s="1"/>
      <c r="GXY91" s="1"/>
      <c r="GXZ91" s="1"/>
      <c r="GYA91" s="1"/>
      <c r="GYB91" s="1"/>
      <c r="GYC91" s="1"/>
      <c r="GYD91" s="1"/>
      <c r="GYE91" s="1"/>
      <c r="GYF91" s="1"/>
      <c r="GYG91" s="1"/>
      <c r="GYH91" s="1"/>
      <c r="GYI91" s="1"/>
      <c r="GYJ91" s="1"/>
      <c r="GYK91" s="1"/>
      <c r="GYL91" s="1"/>
      <c r="GYM91" s="1"/>
      <c r="GYN91" s="1"/>
      <c r="GYO91" s="1"/>
      <c r="GYP91" s="1"/>
      <c r="GYQ91" s="1"/>
      <c r="GYR91" s="1"/>
      <c r="GYS91" s="1"/>
      <c r="GYT91" s="1"/>
      <c r="GYU91" s="1"/>
      <c r="GYV91" s="1"/>
      <c r="GYW91" s="1"/>
      <c r="GYX91" s="1"/>
      <c r="GYY91" s="1"/>
      <c r="GYZ91" s="1"/>
      <c r="GZA91" s="1"/>
      <c r="GZB91" s="1"/>
      <c r="GZC91" s="1"/>
      <c r="GZD91" s="1"/>
      <c r="GZE91" s="1"/>
      <c r="GZF91" s="1"/>
      <c r="GZG91" s="1"/>
      <c r="GZH91" s="1"/>
      <c r="GZI91" s="1"/>
      <c r="GZJ91" s="1"/>
      <c r="GZK91" s="1"/>
      <c r="GZL91" s="1"/>
      <c r="GZM91" s="1"/>
      <c r="GZN91" s="1"/>
      <c r="GZO91" s="1"/>
      <c r="GZP91" s="1"/>
      <c r="GZQ91" s="1"/>
      <c r="GZR91" s="1"/>
      <c r="GZS91" s="1"/>
      <c r="GZT91" s="1"/>
      <c r="GZU91" s="1"/>
      <c r="GZV91" s="1"/>
      <c r="GZW91" s="1"/>
      <c r="GZX91" s="1"/>
      <c r="GZY91" s="1"/>
      <c r="GZZ91" s="1"/>
      <c r="HAA91" s="1"/>
      <c r="HAB91" s="1"/>
      <c r="HAC91" s="1"/>
      <c r="HAD91" s="1"/>
      <c r="HAE91" s="1"/>
      <c r="HAF91" s="1"/>
      <c r="HAG91" s="1"/>
      <c r="HAH91" s="1"/>
      <c r="HAI91" s="1"/>
      <c r="HAJ91" s="1"/>
      <c r="HAK91" s="1"/>
      <c r="HAL91" s="1"/>
      <c r="HAM91" s="1"/>
      <c r="HAN91" s="1"/>
      <c r="HAO91" s="1"/>
      <c r="HAP91" s="1"/>
      <c r="HAQ91" s="1"/>
      <c r="HAR91" s="1"/>
      <c r="HAS91" s="1"/>
      <c r="HAT91" s="1"/>
      <c r="HAU91" s="1"/>
      <c r="HAV91" s="1"/>
      <c r="HAW91" s="1"/>
      <c r="HAX91" s="1"/>
      <c r="HAY91" s="1"/>
      <c r="HAZ91" s="1"/>
      <c r="HBA91" s="1"/>
      <c r="HBB91" s="1"/>
      <c r="HBC91" s="1"/>
      <c r="HBD91" s="1"/>
      <c r="HBE91" s="1"/>
      <c r="HBF91" s="1"/>
      <c r="HBG91" s="1"/>
      <c r="HBH91" s="1"/>
      <c r="HBI91" s="1"/>
      <c r="HBJ91" s="1"/>
      <c r="HBK91" s="1"/>
      <c r="HBL91" s="1"/>
      <c r="HBM91" s="1"/>
      <c r="HBN91" s="1"/>
      <c r="HBO91" s="1"/>
      <c r="HBP91" s="1"/>
      <c r="HBQ91" s="1"/>
      <c r="HBR91" s="1"/>
      <c r="HBS91" s="1"/>
      <c r="HBT91" s="1"/>
      <c r="HBU91" s="1"/>
      <c r="HBV91" s="1"/>
      <c r="HBW91" s="1"/>
      <c r="HBX91" s="1"/>
      <c r="HBY91" s="1"/>
      <c r="HBZ91" s="1"/>
      <c r="HCA91" s="1"/>
      <c r="HCB91" s="1"/>
      <c r="HCC91" s="1"/>
      <c r="HCD91" s="1"/>
      <c r="HCE91" s="1"/>
      <c r="HCF91" s="1"/>
      <c r="HCG91" s="1"/>
      <c r="HCH91" s="1"/>
      <c r="HCI91" s="1"/>
      <c r="HCJ91" s="1"/>
      <c r="HCK91" s="1"/>
      <c r="HCL91" s="1"/>
      <c r="HCM91" s="1"/>
      <c r="HCN91" s="1"/>
      <c r="HCO91" s="1"/>
      <c r="HCP91" s="1"/>
      <c r="HCQ91" s="1"/>
      <c r="HCR91" s="1"/>
      <c r="HCS91" s="1"/>
      <c r="HCT91" s="1"/>
      <c r="HCU91" s="1"/>
      <c r="HCV91" s="1"/>
      <c r="HCW91" s="1"/>
      <c r="HCX91" s="1"/>
      <c r="HCY91" s="1"/>
      <c r="HCZ91" s="1"/>
      <c r="HDA91" s="1"/>
      <c r="HDB91" s="1"/>
      <c r="HDC91" s="1"/>
      <c r="HDD91" s="1"/>
      <c r="HDE91" s="1"/>
      <c r="HDF91" s="1"/>
      <c r="HDG91" s="1"/>
      <c r="HDH91" s="1"/>
      <c r="HDI91" s="1"/>
      <c r="HDJ91" s="1"/>
      <c r="HDK91" s="1"/>
      <c r="HDL91" s="1"/>
      <c r="HDM91" s="1"/>
      <c r="HDN91" s="1"/>
      <c r="HDO91" s="1"/>
      <c r="HDP91" s="1"/>
      <c r="HDQ91" s="1"/>
      <c r="HDR91" s="1"/>
      <c r="HDS91" s="1"/>
      <c r="HDT91" s="1"/>
      <c r="HDU91" s="1"/>
      <c r="HDV91" s="1"/>
      <c r="HDW91" s="1"/>
      <c r="HDX91" s="1"/>
      <c r="HDY91" s="1"/>
      <c r="HDZ91" s="1"/>
      <c r="HEA91" s="1"/>
      <c r="HEB91" s="1"/>
      <c r="HEC91" s="1"/>
      <c r="HED91" s="1"/>
      <c r="HEE91" s="1"/>
      <c r="HEF91" s="1"/>
      <c r="HEG91" s="1"/>
      <c r="HEH91" s="1"/>
      <c r="HEI91" s="1"/>
      <c r="HEJ91" s="1"/>
      <c r="HEK91" s="1"/>
      <c r="HEL91" s="1"/>
      <c r="HEM91" s="1"/>
      <c r="HEN91" s="1"/>
      <c r="HEO91" s="1"/>
      <c r="HEP91" s="1"/>
      <c r="HEQ91" s="1"/>
      <c r="HER91" s="1"/>
      <c r="HES91" s="1"/>
      <c r="HET91" s="1"/>
      <c r="HEU91" s="1"/>
      <c r="HEV91" s="1"/>
      <c r="HEW91" s="1"/>
      <c r="HEX91" s="1"/>
      <c r="HEY91" s="1"/>
      <c r="HEZ91" s="1"/>
      <c r="HFA91" s="1"/>
      <c r="HFB91" s="1"/>
      <c r="HFC91" s="1"/>
      <c r="HFD91" s="1"/>
      <c r="HFE91" s="1"/>
      <c r="HFF91" s="1"/>
      <c r="HFG91" s="1"/>
      <c r="HFH91" s="1"/>
      <c r="HFI91" s="1"/>
      <c r="HFJ91" s="1"/>
      <c r="HFK91" s="1"/>
      <c r="HFL91" s="1"/>
      <c r="HFM91" s="1"/>
      <c r="HFN91" s="1"/>
      <c r="HFO91" s="1"/>
      <c r="HFP91" s="1"/>
      <c r="HFQ91" s="1"/>
      <c r="HFR91" s="1"/>
      <c r="HFS91" s="1"/>
      <c r="HFT91" s="1"/>
      <c r="HFU91" s="1"/>
      <c r="HFV91" s="1"/>
      <c r="HFW91" s="1"/>
      <c r="HFX91" s="1"/>
      <c r="HFY91" s="1"/>
      <c r="HFZ91" s="1"/>
      <c r="HGA91" s="1"/>
      <c r="HGB91" s="1"/>
      <c r="HGC91" s="1"/>
      <c r="HGD91" s="1"/>
      <c r="HGE91" s="1"/>
      <c r="HGF91" s="1"/>
      <c r="HGG91" s="1"/>
      <c r="HGH91" s="1"/>
      <c r="HGI91" s="1"/>
      <c r="HGJ91" s="1"/>
      <c r="HGK91" s="1"/>
      <c r="HGL91" s="1"/>
      <c r="HGM91" s="1"/>
      <c r="HGN91" s="1"/>
      <c r="HGO91" s="1"/>
      <c r="HGP91" s="1"/>
      <c r="HGQ91" s="1"/>
      <c r="HGR91" s="1"/>
      <c r="HGS91" s="1"/>
      <c r="HGT91" s="1"/>
      <c r="HGU91" s="1"/>
      <c r="HGV91" s="1"/>
      <c r="HGW91" s="1"/>
      <c r="HGX91" s="1"/>
      <c r="HGY91" s="1"/>
      <c r="HGZ91" s="1"/>
      <c r="HHA91" s="1"/>
      <c r="HHB91" s="1"/>
      <c r="HHC91" s="1"/>
      <c r="HHD91" s="1"/>
      <c r="HHE91" s="1"/>
      <c r="HHF91" s="1"/>
      <c r="HHG91" s="1"/>
      <c r="HHH91" s="1"/>
      <c r="HHI91" s="1"/>
      <c r="HHJ91" s="1"/>
      <c r="HHK91" s="1"/>
      <c r="HHL91" s="1"/>
      <c r="HHM91" s="1"/>
      <c r="HHN91" s="1"/>
      <c r="HHO91" s="1"/>
      <c r="HHP91" s="1"/>
      <c r="HHQ91" s="1"/>
      <c r="HHR91" s="1"/>
      <c r="HHS91" s="1"/>
      <c r="HHT91" s="1"/>
      <c r="HHU91" s="1"/>
      <c r="HHV91" s="1"/>
      <c r="HHW91" s="1"/>
      <c r="HHX91" s="1"/>
      <c r="HHY91" s="1"/>
      <c r="HHZ91" s="1"/>
      <c r="HIA91" s="1"/>
      <c r="HIB91" s="1"/>
      <c r="HIC91" s="1"/>
      <c r="HID91" s="1"/>
      <c r="HIE91" s="1"/>
      <c r="HIF91" s="1"/>
      <c r="HIG91" s="1"/>
      <c r="HIH91" s="1"/>
      <c r="HII91" s="1"/>
      <c r="HIJ91" s="1"/>
      <c r="HIK91" s="1"/>
      <c r="HIL91" s="1"/>
      <c r="HIM91" s="1"/>
      <c r="HIN91" s="1"/>
      <c r="HIO91" s="1"/>
      <c r="HIP91" s="1"/>
      <c r="HIQ91" s="1"/>
      <c r="HIR91" s="1"/>
      <c r="HIS91" s="1"/>
      <c r="HIT91" s="1"/>
      <c r="HIU91" s="1"/>
      <c r="HIV91" s="1"/>
      <c r="HIW91" s="1"/>
      <c r="HIX91" s="1"/>
      <c r="HIY91" s="1"/>
      <c r="HIZ91" s="1"/>
      <c r="HJA91" s="1"/>
      <c r="HJB91" s="1"/>
      <c r="HJC91" s="1"/>
      <c r="HJD91" s="1"/>
      <c r="HJE91" s="1"/>
      <c r="HJF91" s="1"/>
      <c r="HJG91" s="1"/>
      <c r="HJH91" s="1"/>
      <c r="HJI91" s="1"/>
      <c r="HJJ91" s="1"/>
      <c r="HJK91" s="1"/>
      <c r="HJL91" s="1"/>
      <c r="HJM91" s="1"/>
      <c r="HJN91" s="1"/>
      <c r="HJO91" s="1"/>
      <c r="HJP91" s="1"/>
      <c r="HJQ91" s="1"/>
      <c r="HJR91" s="1"/>
      <c r="HJS91" s="1"/>
      <c r="HJT91" s="1"/>
      <c r="HJU91" s="1"/>
      <c r="HJV91" s="1"/>
      <c r="HJW91" s="1"/>
      <c r="HJX91" s="1"/>
      <c r="HJY91" s="1"/>
      <c r="HJZ91" s="1"/>
      <c r="HKA91" s="1"/>
      <c r="HKB91" s="1"/>
      <c r="HKC91" s="1"/>
      <c r="HKD91" s="1"/>
      <c r="HKE91" s="1"/>
      <c r="HKF91" s="1"/>
      <c r="HKG91" s="1"/>
      <c r="HKH91" s="1"/>
      <c r="HKI91" s="1"/>
      <c r="HKJ91" s="1"/>
      <c r="HKK91" s="1"/>
      <c r="HKL91" s="1"/>
      <c r="HKM91" s="1"/>
      <c r="HKN91" s="1"/>
      <c r="HKO91" s="1"/>
      <c r="HKP91" s="1"/>
      <c r="HKQ91" s="1"/>
      <c r="HKR91" s="1"/>
      <c r="HKS91" s="1"/>
      <c r="HKT91" s="1"/>
      <c r="HKU91" s="1"/>
      <c r="HKV91" s="1"/>
      <c r="HKW91" s="1"/>
      <c r="HKX91" s="1"/>
      <c r="HKY91" s="1"/>
      <c r="HKZ91" s="1"/>
      <c r="HLA91" s="1"/>
      <c r="HLB91" s="1"/>
      <c r="HLC91" s="1"/>
      <c r="HLD91" s="1"/>
      <c r="HLE91" s="1"/>
      <c r="HLF91" s="1"/>
      <c r="HLG91" s="1"/>
      <c r="HLH91" s="1"/>
      <c r="HLI91" s="1"/>
      <c r="HLJ91" s="1"/>
      <c r="HLK91" s="1"/>
      <c r="HLL91" s="1"/>
      <c r="HLM91" s="1"/>
      <c r="HLN91" s="1"/>
      <c r="HLO91" s="1"/>
      <c r="HLP91" s="1"/>
      <c r="HLQ91" s="1"/>
      <c r="HLR91" s="1"/>
      <c r="HLS91" s="1"/>
      <c r="HLT91" s="1"/>
      <c r="HLU91" s="1"/>
      <c r="HLV91" s="1"/>
      <c r="HLW91" s="1"/>
      <c r="HLX91" s="1"/>
      <c r="HLY91" s="1"/>
      <c r="HLZ91" s="1"/>
      <c r="HMA91" s="1"/>
      <c r="HMB91" s="1"/>
      <c r="HMC91" s="1"/>
      <c r="HMD91" s="1"/>
      <c r="HME91" s="1"/>
      <c r="HMF91" s="1"/>
      <c r="HMG91" s="1"/>
      <c r="HMH91" s="1"/>
      <c r="HMI91" s="1"/>
      <c r="HMJ91" s="1"/>
      <c r="HMK91" s="1"/>
      <c r="HML91" s="1"/>
      <c r="HMM91" s="1"/>
      <c r="HMN91" s="1"/>
      <c r="HMO91" s="1"/>
      <c r="HMP91" s="1"/>
      <c r="HMQ91" s="1"/>
      <c r="HMR91" s="1"/>
      <c r="HMS91" s="1"/>
      <c r="HMT91" s="1"/>
      <c r="HMU91" s="1"/>
      <c r="HMV91" s="1"/>
      <c r="HMW91" s="1"/>
      <c r="HMX91" s="1"/>
      <c r="HMY91" s="1"/>
      <c r="HMZ91" s="1"/>
      <c r="HNA91" s="1"/>
      <c r="HNB91" s="1"/>
      <c r="HNC91" s="1"/>
      <c r="HND91" s="1"/>
      <c r="HNE91" s="1"/>
      <c r="HNF91" s="1"/>
      <c r="HNG91" s="1"/>
      <c r="HNH91" s="1"/>
      <c r="HNI91" s="1"/>
      <c r="HNJ91" s="1"/>
      <c r="HNK91" s="1"/>
      <c r="HNL91" s="1"/>
      <c r="HNM91" s="1"/>
      <c r="HNN91" s="1"/>
      <c r="HNO91" s="1"/>
      <c r="HNP91" s="1"/>
      <c r="HNQ91" s="1"/>
      <c r="HNR91" s="1"/>
      <c r="HNS91" s="1"/>
      <c r="HNT91" s="1"/>
      <c r="HNU91" s="1"/>
      <c r="HNV91" s="1"/>
      <c r="HNW91" s="1"/>
      <c r="HNX91" s="1"/>
      <c r="HNY91" s="1"/>
      <c r="HNZ91" s="1"/>
      <c r="HOA91" s="1"/>
      <c r="HOB91" s="1"/>
      <c r="HOC91" s="1"/>
      <c r="HOD91" s="1"/>
      <c r="HOE91" s="1"/>
      <c r="HOF91" s="1"/>
      <c r="HOG91" s="1"/>
      <c r="HOH91" s="1"/>
      <c r="HOI91" s="1"/>
      <c r="HOJ91" s="1"/>
      <c r="HOK91" s="1"/>
      <c r="HOL91" s="1"/>
      <c r="HOM91" s="1"/>
      <c r="HON91" s="1"/>
      <c r="HOO91" s="1"/>
      <c r="HOP91" s="1"/>
      <c r="HOQ91" s="1"/>
      <c r="HOR91" s="1"/>
      <c r="HOS91" s="1"/>
      <c r="HOT91" s="1"/>
      <c r="HOU91" s="1"/>
      <c r="HOV91" s="1"/>
      <c r="HOW91" s="1"/>
      <c r="HOX91" s="1"/>
      <c r="HOY91" s="1"/>
      <c r="HOZ91" s="1"/>
      <c r="HPA91" s="1"/>
      <c r="HPB91" s="1"/>
      <c r="HPC91" s="1"/>
      <c r="HPD91" s="1"/>
      <c r="HPE91" s="1"/>
      <c r="HPF91" s="1"/>
      <c r="HPG91" s="1"/>
      <c r="HPH91" s="1"/>
      <c r="HPI91" s="1"/>
      <c r="HPJ91" s="1"/>
      <c r="HPK91" s="1"/>
      <c r="HPL91" s="1"/>
      <c r="HPM91" s="1"/>
      <c r="HPN91" s="1"/>
      <c r="HPO91" s="1"/>
      <c r="HPP91" s="1"/>
      <c r="HPQ91" s="1"/>
      <c r="HPR91" s="1"/>
      <c r="HPS91" s="1"/>
      <c r="HPT91" s="1"/>
      <c r="HPU91" s="1"/>
      <c r="HPV91" s="1"/>
      <c r="HPW91" s="1"/>
      <c r="HPX91" s="1"/>
      <c r="HPY91" s="1"/>
      <c r="HPZ91" s="1"/>
      <c r="HQA91" s="1"/>
      <c r="HQB91" s="1"/>
      <c r="HQC91" s="1"/>
      <c r="HQD91" s="1"/>
      <c r="HQE91" s="1"/>
      <c r="HQF91" s="1"/>
      <c r="HQG91" s="1"/>
      <c r="HQH91" s="1"/>
      <c r="HQI91" s="1"/>
      <c r="HQJ91" s="1"/>
      <c r="HQK91" s="1"/>
      <c r="HQL91" s="1"/>
      <c r="HQM91" s="1"/>
      <c r="HQN91" s="1"/>
      <c r="HQO91" s="1"/>
      <c r="HQP91" s="1"/>
      <c r="HQQ91" s="1"/>
      <c r="HQR91" s="1"/>
      <c r="HQS91" s="1"/>
      <c r="HQT91" s="1"/>
      <c r="HQU91" s="1"/>
      <c r="HQV91" s="1"/>
      <c r="HQW91" s="1"/>
      <c r="HQX91" s="1"/>
      <c r="HQY91" s="1"/>
      <c r="HQZ91" s="1"/>
      <c r="HRA91" s="1"/>
      <c r="HRB91" s="1"/>
      <c r="HRC91" s="1"/>
      <c r="HRD91" s="1"/>
      <c r="HRE91" s="1"/>
      <c r="HRF91" s="1"/>
      <c r="HRG91" s="1"/>
      <c r="HRH91" s="1"/>
      <c r="HRI91" s="1"/>
      <c r="HRJ91" s="1"/>
      <c r="HRK91" s="1"/>
      <c r="HRL91" s="1"/>
      <c r="HRM91" s="1"/>
      <c r="HRN91" s="1"/>
      <c r="HRO91" s="1"/>
      <c r="HRP91" s="1"/>
      <c r="HRQ91" s="1"/>
      <c r="HRR91" s="1"/>
      <c r="HRS91" s="1"/>
      <c r="HRT91" s="1"/>
      <c r="HRU91" s="1"/>
      <c r="HRV91" s="1"/>
      <c r="HRW91" s="1"/>
      <c r="HRX91" s="1"/>
      <c r="HRY91" s="1"/>
      <c r="HRZ91" s="1"/>
      <c r="HSA91" s="1"/>
      <c r="HSB91" s="1"/>
      <c r="HSC91" s="1"/>
      <c r="HSD91" s="1"/>
      <c r="HSE91" s="1"/>
      <c r="HSF91" s="1"/>
      <c r="HSG91" s="1"/>
      <c r="HSH91" s="1"/>
      <c r="HSI91" s="1"/>
      <c r="HSJ91" s="1"/>
      <c r="HSK91" s="1"/>
      <c r="HSL91" s="1"/>
      <c r="HSM91" s="1"/>
      <c r="HSN91" s="1"/>
      <c r="HSO91" s="1"/>
      <c r="HSP91" s="1"/>
      <c r="HSQ91" s="1"/>
      <c r="HSR91" s="1"/>
      <c r="HSS91" s="1"/>
      <c r="HST91" s="1"/>
      <c r="HSU91" s="1"/>
      <c r="HSV91" s="1"/>
      <c r="HSW91" s="1"/>
      <c r="HSX91" s="1"/>
      <c r="HSY91" s="1"/>
      <c r="HSZ91" s="1"/>
      <c r="HTA91" s="1"/>
      <c r="HTB91" s="1"/>
      <c r="HTC91" s="1"/>
      <c r="HTD91" s="1"/>
      <c r="HTE91" s="1"/>
      <c r="HTF91" s="1"/>
      <c r="HTG91" s="1"/>
      <c r="HTH91" s="1"/>
      <c r="HTI91" s="1"/>
      <c r="HTJ91" s="1"/>
      <c r="HTK91" s="1"/>
      <c r="HTL91" s="1"/>
      <c r="HTM91" s="1"/>
      <c r="HTN91" s="1"/>
      <c r="HTO91" s="1"/>
      <c r="HTP91" s="1"/>
      <c r="HTQ91" s="1"/>
      <c r="HTR91" s="1"/>
      <c r="HTS91" s="1"/>
      <c r="HTT91" s="1"/>
      <c r="HTU91" s="1"/>
      <c r="HTV91" s="1"/>
      <c r="HTW91" s="1"/>
      <c r="HTX91" s="1"/>
      <c r="HTY91" s="1"/>
      <c r="HTZ91" s="1"/>
      <c r="HUA91" s="1"/>
      <c r="HUB91" s="1"/>
      <c r="HUC91" s="1"/>
      <c r="HUD91" s="1"/>
      <c r="HUE91" s="1"/>
      <c r="HUF91" s="1"/>
      <c r="HUG91" s="1"/>
      <c r="HUH91" s="1"/>
      <c r="HUI91" s="1"/>
      <c r="HUJ91" s="1"/>
      <c r="HUK91" s="1"/>
      <c r="HUL91" s="1"/>
      <c r="HUM91" s="1"/>
      <c r="HUN91" s="1"/>
      <c r="HUO91" s="1"/>
      <c r="HUP91" s="1"/>
      <c r="HUQ91" s="1"/>
      <c r="HUR91" s="1"/>
      <c r="HUS91" s="1"/>
      <c r="HUT91" s="1"/>
      <c r="HUU91" s="1"/>
      <c r="HUV91" s="1"/>
      <c r="HUW91" s="1"/>
      <c r="HUX91" s="1"/>
      <c r="HUY91" s="1"/>
      <c r="HUZ91" s="1"/>
      <c r="HVA91" s="1"/>
      <c r="HVB91" s="1"/>
      <c r="HVC91" s="1"/>
      <c r="HVD91" s="1"/>
      <c r="HVE91" s="1"/>
      <c r="HVF91" s="1"/>
      <c r="HVG91" s="1"/>
      <c r="HVH91" s="1"/>
      <c r="HVI91" s="1"/>
      <c r="HVJ91" s="1"/>
      <c r="HVK91" s="1"/>
      <c r="HVL91" s="1"/>
      <c r="HVM91" s="1"/>
      <c r="HVN91" s="1"/>
      <c r="HVO91" s="1"/>
      <c r="HVP91" s="1"/>
      <c r="HVQ91" s="1"/>
      <c r="HVR91" s="1"/>
      <c r="HVS91" s="1"/>
      <c r="HVT91" s="1"/>
      <c r="HVU91" s="1"/>
      <c r="HVV91" s="1"/>
      <c r="HVW91" s="1"/>
      <c r="HVX91" s="1"/>
      <c r="HVY91" s="1"/>
      <c r="HVZ91" s="1"/>
      <c r="HWA91" s="1"/>
      <c r="HWB91" s="1"/>
      <c r="HWC91" s="1"/>
      <c r="HWD91" s="1"/>
      <c r="HWE91" s="1"/>
      <c r="HWF91" s="1"/>
      <c r="HWG91" s="1"/>
      <c r="HWH91" s="1"/>
      <c r="HWI91" s="1"/>
      <c r="HWJ91" s="1"/>
      <c r="HWK91" s="1"/>
      <c r="HWL91" s="1"/>
      <c r="HWM91" s="1"/>
      <c r="HWN91" s="1"/>
      <c r="HWO91" s="1"/>
      <c r="HWP91" s="1"/>
      <c r="HWQ91" s="1"/>
      <c r="HWR91" s="1"/>
      <c r="HWS91" s="1"/>
      <c r="HWT91" s="1"/>
      <c r="HWU91" s="1"/>
      <c r="HWV91" s="1"/>
      <c r="HWW91" s="1"/>
      <c r="HWX91" s="1"/>
      <c r="HWY91" s="1"/>
      <c r="HWZ91" s="1"/>
      <c r="HXA91" s="1"/>
      <c r="HXB91" s="1"/>
    </row>
    <row r="92" spans="1:6034" s="16" customFormat="1">
      <c r="A92" s="14"/>
      <c r="B92" s="15"/>
      <c r="C92" s="14"/>
      <c r="D92" s="1"/>
      <c r="E92" s="1"/>
      <c r="F92" s="1"/>
      <c r="G92" s="1"/>
      <c r="H92" s="1"/>
      <c r="I92" s="1"/>
      <c r="J92" s="1"/>
      <c r="K92" s="22"/>
      <c r="L92" s="22"/>
      <c r="M92" s="22"/>
      <c r="N92" s="22"/>
      <c r="O92" s="22"/>
      <c r="P92" s="57"/>
      <c r="Q92" s="57"/>
      <c r="R92" s="57"/>
      <c r="S92" s="57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  <c r="AOH92" s="1"/>
      <c r="AOI92" s="1"/>
      <c r="AOJ92" s="1"/>
      <c r="AOK92" s="1"/>
      <c r="AOL92" s="1"/>
      <c r="AOM92" s="1"/>
      <c r="AON92" s="1"/>
      <c r="AOO92" s="1"/>
      <c r="AOP92" s="1"/>
      <c r="AOQ92" s="1"/>
      <c r="AOR92" s="1"/>
      <c r="AOS92" s="1"/>
      <c r="AOT92" s="1"/>
      <c r="AOU92" s="1"/>
      <c r="AOV92" s="1"/>
      <c r="AOW92" s="1"/>
      <c r="AOX92" s="1"/>
      <c r="AOY92" s="1"/>
      <c r="AOZ92" s="1"/>
      <c r="APA92" s="1"/>
      <c r="APB92" s="1"/>
      <c r="APC92" s="1"/>
      <c r="APD92" s="1"/>
      <c r="APE92" s="1"/>
      <c r="APF92" s="1"/>
      <c r="APG92" s="1"/>
      <c r="APH92" s="1"/>
      <c r="API92" s="1"/>
      <c r="APJ92" s="1"/>
      <c r="APK92" s="1"/>
      <c r="APL92" s="1"/>
      <c r="APM92" s="1"/>
      <c r="APN92" s="1"/>
      <c r="APO92" s="1"/>
      <c r="APP92" s="1"/>
      <c r="APQ92" s="1"/>
      <c r="APR92" s="1"/>
      <c r="APS92" s="1"/>
      <c r="APT92" s="1"/>
      <c r="APU92" s="1"/>
      <c r="APV92" s="1"/>
      <c r="APW92" s="1"/>
      <c r="APX92" s="1"/>
      <c r="APY92" s="1"/>
      <c r="APZ92" s="1"/>
      <c r="AQA92" s="1"/>
      <c r="AQB92" s="1"/>
      <c r="AQC92" s="1"/>
      <c r="AQD92" s="1"/>
      <c r="AQE92" s="1"/>
      <c r="AQF92" s="1"/>
      <c r="AQG92" s="1"/>
      <c r="AQH92" s="1"/>
      <c r="AQI92" s="1"/>
      <c r="AQJ92" s="1"/>
      <c r="AQK92" s="1"/>
      <c r="AQL92" s="1"/>
      <c r="AQM92" s="1"/>
      <c r="AQN92" s="1"/>
      <c r="AQO92" s="1"/>
      <c r="AQP92" s="1"/>
      <c r="AQQ92" s="1"/>
      <c r="AQR92" s="1"/>
      <c r="AQS92" s="1"/>
      <c r="AQT92" s="1"/>
      <c r="AQU92" s="1"/>
      <c r="AQV92" s="1"/>
      <c r="AQW92" s="1"/>
      <c r="AQX92" s="1"/>
      <c r="AQY92" s="1"/>
      <c r="AQZ92" s="1"/>
      <c r="ARA92" s="1"/>
      <c r="ARB92" s="1"/>
      <c r="ARC92" s="1"/>
      <c r="ARD92" s="1"/>
      <c r="ARE92" s="1"/>
      <c r="ARF92" s="1"/>
      <c r="ARG92" s="1"/>
      <c r="ARH92" s="1"/>
      <c r="ARI92" s="1"/>
      <c r="ARJ92" s="1"/>
      <c r="ARK92" s="1"/>
      <c r="ARL92" s="1"/>
      <c r="ARM92" s="1"/>
      <c r="ARN92" s="1"/>
      <c r="ARO92" s="1"/>
      <c r="ARP92" s="1"/>
      <c r="ARQ92" s="1"/>
      <c r="ARR92" s="1"/>
      <c r="ARS92" s="1"/>
      <c r="ART92" s="1"/>
      <c r="ARU92" s="1"/>
      <c r="ARV92" s="1"/>
      <c r="ARW92" s="1"/>
      <c r="ARX92" s="1"/>
      <c r="ARY92" s="1"/>
      <c r="ARZ92" s="1"/>
      <c r="ASA92" s="1"/>
      <c r="ASB92" s="1"/>
      <c r="ASC92" s="1"/>
      <c r="ASD92" s="1"/>
      <c r="ASE92" s="1"/>
      <c r="ASF92" s="1"/>
      <c r="ASG92" s="1"/>
      <c r="ASH92" s="1"/>
      <c r="ASI92" s="1"/>
      <c r="ASJ92" s="1"/>
      <c r="ASK92" s="1"/>
      <c r="ASL92" s="1"/>
      <c r="ASM92" s="1"/>
      <c r="ASN92" s="1"/>
      <c r="ASO92" s="1"/>
      <c r="ASP92" s="1"/>
      <c r="ASQ92" s="1"/>
      <c r="ASR92" s="1"/>
      <c r="ASS92" s="1"/>
      <c r="AST92" s="1"/>
      <c r="ASU92" s="1"/>
      <c r="ASV92" s="1"/>
      <c r="ASW92" s="1"/>
      <c r="ASX92" s="1"/>
      <c r="ASY92" s="1"/>
      <c r="ASZ92" s="1"/>
      <c r="ATA92" s="1"/>
      <c r="ATB92" s="1"/>
      <c r="ATC92" s="1"/>
      <c r="ATD92" s="1"/>
      <c r="ATE92" s="1"/>
      <c r="ATF92" s="1"/>
      <c r="ATG92" s="1"/>
      <c r="ATH92" s="1"/>
      <c r="ATI92" s="1"/>
      <c r="ATJ92" s="1"/>
      <c r="ATK92" s="1"/>
      <c r="ATL92" s="1"/>
      <c r="ATM92" s="1"/>
      <c r="ATN92" s="1"/>
      <c r="ATO92" s="1"/>
      <c r="ATP92" s="1"/>
      <c r="ATQ92" s="1"/>
      <c r="ATR92" s="1"/>
      <c r="ATS92" s="1"/>
      <c r="ATT92" s="1"/>
      <c r="ATU92" s="1"/>
      <c r="ATV92" s="1"/>
      <c r="ATW92" s="1"/>
      <c r="ATX92" s="1"/>
      <c r="ATY92" s="1"/>
      <c r="ATZ92" s="1"/>
      <c r="AUA92" s="1"/>
      <c r="AUB92" s="1"/>
      <c r="AUC92" s="1"/>
      <c r="AUD92" s="1"/>
      <c r="AUE92" s="1"/>
      <c r="AUF92" s="1"/>
      <c r="AUG92" s="1"/>
      <c r="AUH92" s="1"/>
      <c r="AUI92" s="1"/>
      <c r="AUJ92" s="1"/>
      <c r="AUK92" s="1"/>
      <c r="AUL92" s="1"/>
      <c r="AUM92" s="1"/>
      <c r="AUN92" s="1"/>
      <c r="AUO92" s="1"/>
      <c r="AUP92" s="1"/>
      <c r="AUQ92" s="1"/>
      <c r="AUR92" s="1"/>
      <c r="AUS92" s="1"/>
      <c r="AUT92" s="1"/>
      <c r="AUU92" s="1"/>
      <c r="AUV92" s="1"/>
      <c r="AUW92" s="1"/>
      <c r="AUX92" s="1"/>
      <c r="AUY92" s="1"/>
      <c r="AUZ92" s="1"/>
      <c r="AVA92" s="1"/>
      <c r="AVB92" s="1"/>
      <c r="AVC92" s="1"/>
      <c r="AVD92" s="1"/>
      <c r="AVE92" s="1"/>
      <c r="AVF92" s="1"/>
      <c r="AVG92" s="1"/>
      <c r="AVH92" s="1"/>
      <c r="AVI92" s="1"/>
      <c r="AVJ92" s="1"/>
      <c r="AVK92" s="1"/>
      <c r="AVL92" s="1"/>
      <c r="AVM92" s="1"/>
      <c r="AVN92" s="1"/>
      <c r="AVO92" s="1"/>
      <c r="AVP92" s="1"/>
      <c r="AVQ92" s="1"/>
      <c r="AVR92" s="1"/>
      <c r="AVS92" s="1"/>
      <c r="AVT92" s="1"/>
      <c r="AVU92" s="1"/>
      <c r="AVV92" s="1"/>
      <c r="AVW92" s="1"/>
      <c r="AVX92" s="1"/>
      <c r="AVY92" s="1"/>
      <c r="AVZ92" s="1"/>
      <c r="AWA92" s="1"/>
      <c r="AWB92" s="1"/>
      <c r="AWC92" s="1"/>
      <c r="AWD92" s="1"/>
      <c r="AWE92" s="1"/>
      <c r="AWF92" s="1"/>
      <c r="AWG92" s="1"/>
      <c r="AWH92" s="1"/>
      <c r="AWI92" s="1"/>
      <c r="AWJ92" s="1"/>
      <c r="AWK92" s="1"/>
      <c r="AWL92" s="1"/>
      <c r="AWM92" s="1"/>
      <c r="AWN92" s="1"/>
      <c r="AWO92" s="1"/>
      <c r="AWP92" s="1"/>
      <c r="AWQ92" s="1"/>
      <c r="AWR92" s="1"/>
      <c r="AWS92" s="1"/>
      <c r="AWT92" s="1"/>
      <c r="AWU92" s="1"/>
      <c r="AWV92" s="1"/>
      <c r="AWW92" s="1"/>
      <c r="AWX92" s="1"/>
      <c r="AWY92" s="1"/>
      <c r="AWZ92" s="1"/>
      <c r="AXA92" s="1"/>
      <c r="AXB92" s="1"/>
      <c r="AXC92" s="1"/>
      <c r="AXD92" s="1"/>
      <c r="AXE92" s="1"/>
      <c r="AXF92" s="1"/>
      <c r="AXG92" s="1"/>
      <c r="AXH92" s="1"/>
      <c r="AXI92" s="1"/>
      <c r="AXJ92" s="1"/>
      <c r="AXK92" s="1"/>
      <c r="AXL92" s="1"/>
      <c r="AXM92" s="1"/>
      <c r="AXN92" s="1"/>
      <c r="AXO92" s="1"/>
      <c r="AXP92" s="1"/>
      <c r="AXQ92" s="1"/>
      <c r="AXR92" s="1"/>
      <c r="AXS92" s="1"/>
      <c r="AXT92" s="1"/>
      <c r="AXU92" s="1"/>
      <c r="AXV92" s="1"/>
      <c r="AXW92" s="1"/>
      <c r="AXX92" s="1"/>
      <c r="AXY92" s="1"/>
      <c r="AXZ92" s="1"/>
      <c r="AYA92" s="1"/>
      <c r="AYB92" s="1"/>
      <c r="AYC92" s="1"/>
      <c r="AYD92" s="1"/>
      <c r="AYE92" s="1"/>
      <c r="AYF92" s="1"/>
      <c r="AYG92" s="1"/>
      <c r="AYH92" s="1"/>
      <c r="AYI92" s="1"/>
      <c r="AYJ92" s="1"/>
      <c r="AYK92" s="1"/>
      <c r="AYL92" s="1"/>
      <c r="AYM92" s="1"/>
      <c r="AYN92" s="1"/>
      <c r="AYO92" s="1"/>
      <c r="AYP92" s="1"/>
      <c r="AYQ92" s="1"/>
      <c r="AYR92" s="1"/>
      <c r="AYS92" s="1"/>
      <c r="AYT92" s="1"/>
      <c r="AYU92" s="1"/>
      <c r="AYV92" s="1"/>
      <c r="AYW92" s="1"/>
      <c r="AYX92" s="1"/>
      <c r="AYY92" s="1"/>
      <c r="AYZ92" s="1"/>
      <c r="AZA92" s="1"/>
      <c r="AZB92" s="1"/>
      <c r="AZC92" s="1"/>
      <c r="AZD92" s="1"/>
      <c r="AZE92" s="1"/>
      <c r="AZF92" s="1"/>
      <c r="AZG92" s="1"/>
      <c r="AZH92" s="1"/>
      <c r="AZI92" s="1"/>
      <c r="AZJ92" s="1"/>
      <c r="AZK92" s="1"/>
      <c r="AZL92" s="1"/>
      <c r="AZM92" s="1"/>
      <c r="AZN92" s="1"/>
      <c r="AZO92" s="1"/>
      <c r="AZP92" s="1"/>
      <c r="AZQ92" s="1"/>
      <c r="AZR92" s="1"/>
      <c r="AZS92" s="1"/>
      <c r="AZT92" s="1"/>
      <c r="AZU92" s="1"/>
      <c r="AZV92" s="1"/>
      <c r="AZW92" s="1"/>
      <c r="AZX92" s="1"/>
      <c r="AZY92" s="1"/>
      <c r="AZZ92" s="1"/>
      <c r="BAA92" s="1"/>
      <c r="BAB92" s="1"/>
      <c r="BAC92" s="1"/>
      <c r="BAD92" s="1"/>
      <c r="BAE92" s="1"/>
      <c r="BAF92" s="1"/>
      <c r="BAG92" s="1"/>
      <c r="BAH92" s="1"/>
      <c r="BAI92" s="1"/>
      <c r="BAJ92" s="1"/>
      <c r="BAK92" s="1"/>
      <c r="BAL92" s="1"/>
      <c r="BAM92" s="1"/>
      <c r="BAN92" s="1"/>
      <c r="BAO92" s="1"/>
      <c r="BAP92" s="1"/>
      <c r="BAQ92" s="1"/>
      <c r="BAR92" s="1"/>
      <c r="BAS92" s="1"/>
      <c r="BAT92" s="1"/>
      <c r="BAU92" s="1"/>
      <c r="BAV92" s="1"/>
      <c r="BAW92" s="1"/>
      <c r="BAX92" s="1"/>
      <c r="BAY92" s="1"/>
      <c r="BAZ92" s="1"/>
      <c r="BBA92" s="1"/>
      <c r="BBB92" s="1"/>
      <c r="BBC92" s="1"/>
      <c r="BBD92" s="1"/>
      <c r="BBE92" s="1"/>
      <c r="BBF92" s="1"/>
      <c r="BBG92" s="1"/>
      <c r="BBH92" s="1"/>
      <c r="BBI92" s="1"/>
      <c r="BBJ92" s="1"/>
      <c r="BBK92" s="1"/>
      <c r="BBL92" s="1"/>
      <c r="BBM92" s="1"/>
      <c r="BBN92" s="1"/>
      <c r="BBO92" s="1"/>
      <c r="BBP92" s="1"/>
      <c r="BBQ92" s="1"/>
      <c r="BBR92" s="1"/>
      <c r="BBS92" s="1"/>
      <c r="BBT92" s="1"/>
      <c r="BBU92" s="1"/>
      <c r="BBV92" s="1"/>
      <c r="BBW92" s="1"/>
      <c r="BBX92" s="1"/>
      <c r="BBY92" s="1"/>
      <c r="BBZ92" s="1"/>
      <c r="BCA92" s="1"/>
      <c r="BCB92" s="1"/>
      <c r="BCC92" s="1"/>
      <c r="BCD92" s="1"/>
      <c r="BCE92" s="1"/>
      <c r="BCF92" s="1"/>
      <c r="BCG92" s="1"/>
      <c r="BCH92" s="1"/>
      <c r="BCI92" s="1"/>
      <c r="BCJ92" s="1"/>
      <c r="BCK92" s="1"/>
      <c r="BCL92" s="1"/>
      <c r="BCM92" s="1"/>
      <c r="BCN92" s="1"/>
      <c r="BCO92" s="1"/>
      <c r="BCP92" s="1"/>
      <c r="BCQ92" s="1"/>
      <c r="BCR92" s="1"/>
      <c r="BCS92" s="1"/>
      <c r="BCT92" s="1"/>
      <c r="BCU92" s="1"/>
      <c r="BCV92" s="1"/>
      <c r="BCW92" s="1"/>
      <c r="BCX92" s="1"/>
      <c r="BCY92" s="1"/>
      <c r="BCZ92" s="1"/>
      <c r="BDA92" s="1"/>
      <c r="BDB92" s="1"/>
      <c r="BDC92" s="1"/>
      <c r="BDD92" s="1"/>
      <c r="BDE92" s="1"/>
      <c r="BDF92" s="1"/>
      <c r="BDG92" s="1"/>
      <c r="BDH92" s="1"/>
      <c r="BDI92" s="1"/>
      <c r="BDJ92" s="1"/>
      <c r="BDK92" s="1"/>
      <c r="BDL92" s="1"/>
      <c r="BDM92" s="1"/>
      <c r="BDN92" s="1"/>
      <c r="BDO92" s="1"/>
      <c r="BDP92" s="1"/>
      <c r="BDQ92" s="1"/>
      <c r="BDR92" s="1"/>
      <c r="BDS92" s="1"/>
      <c r="BDT92" s="1"/>
      <c r="BDU92" s="1"/>
      <c r="BDV92" s="1"/>
      <c r="BDW92" s="1"/>
      <c r="BDX92" s="1"/>
      <c r="BDY92" s="1"/>
      <c r="BDZ92" s="1"/>
      <c r="BEA92" s="1"/>
      <c r="BEB92" s="1"/>
      <c r="BEC92" s="1"/>
      <c r="BED92" s="1"/>
      <c r="BEE92" s="1"/>
      <c r="BEF92" s="1"/>
      <c r="BEG92" s="1"/>
      <c r="BEH92" s="1"/>
      <c r="BEI92" s="1"/>
      <c r="BEJ92" s="1"/>
      <c r="BEK92" s="1"/>
      <c r="BEL92" s="1"/>
      <c r="BEM92" s="1"/>
      <c r="BEN92" s="1"/>
      <c r="BEO92" s="1"/>
      <c r="BEP92" s="1"/>
      <c r="BEQ92" s="1"/>
      <c r="BER92" s="1"/>
      <c r="BES92" s="1"/>
      <c r="BET92" s="1"/>
      <c r="BEU92" s="1"/>
      <c r="BEV92" s="1"/>
      <c r="BEW92" s="1"/>
      <c r="BEX92" s="1"/>
      <c r="BEY92" s="1"/>
      <c r="BEZ92" s="1"/>
      <c r="BFA92" s="1"/>
      <c r="BFB92" s="1"/>
      <c r="BFC92" s="1"/>
      <c r="BFD92" s="1"/>
      <c r="BFE92" s="1"/>
      <c r="BFF92" s="1"/>
      <c r="BFG92" s="1"/>
      <c r="BFH92" s="1"/>
      <c r="BFI92" s="1"/>
      <c r="BFJ92" s="1"/>
      <c r="BFK92" s="1"/>
      <c r="BFL92" s="1"/>
      <c r="BFM92" s="1"/>
      <c r="BFN92" s="1"/>
      <c r="BFO92" s="1"/>
      <c r="BFP92" s="1"/>
      <c r="BFQ92" s="1"/>
      <c r="BFR92" s="1"/>
      <c r="BFS92" s="1"/>
      <c r="BFT92" s="1"/>
      <c r="BFU92" s="1"/>
      <c r="BFV92" s="1"/>
      <c r="BFW92" s="1"/>
      <c r="BFX92" s="1"/>
      <c r="BFY92" s="1"/>
      <c r="BFZ92" s="1"/>
      <c r="BGA92" s="1"/>
      <c r="BGB92" s="1"/>
      <c r="BGC92" s="1"/>
      <c r="BGD92" s="1"/>
      <c r="BGE92" s="1"/>
      <c r="BGF92" s="1"/>
      <c r="BGG92" s="1"/>
      <c r="BGH92" s="1"/>
      <c r="BGI92" s="1"/>
      <c r="BGJ92" s="1"/>
      <c r="BGK92" s="1"/>
      <c r="BGL92" s="1"/>
      <c r="BGM92" s="1"/>
      <c r="BGN92" s="1"/>
      <c r="BGO92" s="1"/>
      <c r="BGP92" s="1"/>
      <c r="BGQ92" s="1"/>
      <c r="BGR92" s="1"/>
      <c r="BGS92" s="1"/>
      <c r="BGT92" s="1"/>
      <c r="BGU92" s="1"/>
      <c r="BGV92" s="1"/>
      <c r="BGW92" s="1"/>
      <c r="BGX92" s="1"/>
      <c r="BGY92" s="1"/>
      <c r="BGZ92" s="1"/>
      <c r="BHA92" s="1"/>
      <c r="BHB92" s="1"/>
      <c r="BHC92" s="1"/>
      <c r="BHD92" s="1"/>
      <c r="BHE92" s="1"/>
      <c r="BHF92" s="1"/>
      <c r="BHG92" s="1"/>
      <c r="BHH92" s="1"/>
      <c r="BHI92" s="1"/>
      <c r="BHJ92" s="1"/>
      <c r="BHK92" s="1"/>
      <c r="BHL92" s="1"/>
      <c r="BHM92" s="1"/>
      <c r="BHN92" s="1"/>
      <c r="BHO92" s="1"/>
      <c r="BHP92" s="1"/>
      <c r="BHQ92" s="1"/>
      <c r="BHR92" s="1"/>
      <c r="BHS92" s="1"/>
      <c r="BHT92" s="1"/>
      <c r="BHU92" s="1"/>
      <c r="BHV92" s="1"/>
      <c r="BHW92" s="1"/>
      <c r="BHX92" s="1"/>
      <c r="BHY92" s="1"/>
      <c r="BHZ92" s="1"/>
      <c r="BIA92" s="1"/>
      <c r="BIB92" s="1"/>
      <c r="BIC92" s="1"/>
      <c r="BID92" s="1"/>
      <c r="BIE92" s="1"/>
      <c r="BIF92" s="1"/>
      <c r="BIG92" s="1"/>
      <c r="BIH92" s="1"/>
      <c r="BII92" s="1"/>
      <c r="BIJ92" s="1"/>
      <c r="BIK92" s="1"/>
      <c r="BIL92" s="1"/>
      <c r="BIM92" s="1"/>
      <c r="BIN92" s="1"/>
      <c r="BIO92" s="1"/>
      <c r="BIP92" s="1"/>
      <c r="BIQ92" s="1"/>
      <c r="BIR92" s="1"/>
      <c r="BIS92" s="1"/>
      <c r="BIT92" s="1"/>
      <c r="BIU92" s="1"/>
      <c r="BIV92" s="1"/>
      <c r="BIW92" s="1"/>
      <c r="BIX92" s="1"/>
      <c r="BIY92" s="1"/>
      <c r="BIZ92" s="1"/>
      <c r="BJA92" s="1"/>
      <c r="BJB92" s="1"/>
      <c r="BJC92" s="1"/>
      <c r="BJD92" s="1"/>
      <c r="BJE92" s="1"/>
      <c r="BJF92" s="1"/>
      <c r="BJG92" s="1"/>
      <c r="BJH92" s="1"/>
      <c r="BJI92" s="1"/>
      <c r="BJJ92" s="1"/>
      <c r="BJK92" s="1"/>
      <c r="BJL92" s="1"/>
      <c r="BJM92" s="1"/>
      <c r="BJN92" s="1"/>
      <c r="BJO92" s="1"/>
      <c r="BJP92" s="1"/>
      <c r="BJQ92" s="1"/>
      <c r="BJR92" s="1"/>
      <c r="BJS92" s="1"/>
      <c r="BJT92" s="1"/>
      <c r="BJU92" s="1"/>
      <c r="BJV92" s="1"/>
      <c r="BJW92" s="1"/>
      <c r="BJX92" s="1"/>
      <c r="BJY92" s="1"/>
      <c r="BJZ92" s="1"/>
      <c r="BKA92" s="1"/>
      <c r="BKB92" s="1"/>
      <c r="BKC92" s="1"/>
      <c r="BKD92" s="1"/>
      <c r="BKE92" s="1"/>
      <c r="BKF92" s="1"/>
      <c r="BKG92" s="1"/>
      <c r="BKH92" s="1"/>
      <c r="BKI92" s="1"/>
      <c r="BKJ92" s="1"/>
      <c r="BKK92" s="1"/>
      <c r="BKL92" s="1"/>
      <c r="BKM92" s="1"/>
      <c r="BKN92" s="1"/>
      <c r="BKO92" s="1"/>
      <c r="BKP92" s="1"/>
      <c r="BKQ92" s="1"/>
      <c r="BKR92" s="1"/>
      <c r="BKS92" s="1"/>
      <c r="BKT92" s="1"/>
      <c r="BKU92" s="1"/>
      <c r="BKV92" s="1"/>
      <c r="BKW92" s="1"/>
      <c r="BKX92" s="1"/>
      <c r="BKY92" s="1"/>
      <c r="BKZ92" s="1"/>
      <c r="BLA92" s="1"/>
      <c r="BLB92" s="1"/>
      <c r="BLC92" s="1"/>
      <c r="BLD92" s="1"/>
      <c r="BLE92" s="1"/>
      <c r="BLF92" s="1"/>
      <c r="BLG92" s="1"/>
      <c r="BLH92" s="1"/>
      <c r="BLI92" s="1"/>
      <c r="BLJ92" s="1"/>
      <c r="BLK92" s="1"/>
      <c r="BLL92" s="1"/>
      <c r="BLM92" s="1"/>
      <c r="BLN92" s="1"/>
      <c r="BLO92" s="1"/>
      <c r="BLP92" s="1"/>
      <c r="BLQ92" s="1"/>
      <c r="BLR92" s="1"/>
      <c r="BLS92" s="1"/>
      <c r="BLT92" s="1"/>
      <c r="BLU92" s="1"/>
      <c r="BLV92" s="1"/>
      <c r="BLW92" s="1"/>
      <c r="BLX92" s="1"/>
      <c r="BLY92" s="1"/>
      <c r="BLZ92" s="1"/>
      <c r="BMA92" s="1"/>
      <c r="BMB92" s="1"/>
      <c r="BMC92" s="1"/>
      <c r="BMD92" s="1"/>
      <c r="BME92" s="1"/>
      <c r="BMF92" s="1"/>
      <c r="BMG92" s="1"/>
      <c r="BMH92" s="1"/>
      <c r="BMI92" s="1"/>
      <c r="BMJ92" s="1"/>
      <c r="BMK92" s="1"/>
      <c r="BML92" s="1"/>
      <c r="BMM92" s="1"/>
      <c r="BMN92" s="1"/>
      <c r="BMO92" s="1"/>
      <c r="BMP92" s="1"/>
      <c r="BMQ92" s="1"/>
      <c r="BMR92" s="1"/>
      <c r="BMS92" s="1"/>
      <c r="BMT92" s="1"/>
      <c r="BMU92" s="1"/>
      <c r="BMV92" s="1"/>
      <c r="BMW92" s="1"/>
      <c r="BMX92" s="1"/>
      <c r="BMY92" s="1"/>
      <c r="BMZ92" s="1"/>
      <c r="BNA92" s="1"/>
      <c r="BNB92" s="1"/>
      <c r="BNC92" s="1"/>
      <c r="BND92" s="1"/>
      <c r="BNE92" s="1"/>
      <c r="BNF92" s="1"/>
      <c r="BNG92" s="1"/>
      <c r="BNH92" s="1"/>
      <c r="BNI92" s="1"/>
      <c r="BNJ92" s="1"/>
      <c r="BNK92" s="1"/>
      <c r="BNL92" s="1"/>
      <c r="BNM92" s="1"/>
      <c r="BNN92" s="1"/>
      <c r="BNO92" s="1"/>
      <c r="BNP92" s="1"/>
      <c r="BNQ92" s="1"/>
      <c r="BNR92" s="1"/>
      <c r="BNS92" s="1"/>
      <c r="BNT92" s="1"/>
      <c r="BNU92" s="1"/>
      <c r="BNV92" s="1"/>
      <c r="BNW92" s="1"/>
      <c r="BNX92" s="1"/>
      <c r="BNY92" s="1"/>
      <c r="BNZ92" s="1"/>
      <c r="BOA92" s="1"/>
      <c r="BOB92" s="1"/>
      <c r="BOC92" s="1"/>
      <c r="BOD92" s="1"/>
      <c r="BOE92" s="1"/>
      <c r="BOF92" s="1"/>
      <c r="BOG92" s="1"/>
      <c r="BOH92" s="1"/>
      <c r="BOI92" s="1"/>
      <c r="BOJ92" s="1"/>
      <c r="BOK92" s="1"/>
      <c r="BOL92" s="1"/>
      <c r="BOM92" s="1"/>
      <c r="BON92" s="1"/>
      <c r="BOO92" s="1"/>
      <c r="BOP92" s="1"/>
      <c r="BOQ92" s="1"/>
      <c r="BOR92" s="1"/>
      <c r="BOS92" s="1"/>
      <c r="BOT92" s="1"/>
      <c r="BOU92" s="1"/>
      <c r="BOV92" s="1"/>
      <c r="BOW92" s="1"/>
      <c r="BOX92" s="1"/>
      <c r="BOY92" s="1"/>
      <c r="BOZ92" s="1"/>
      <c r="BPA92" s="1"/>
      <c r="BPB92" s="1"/>
      <c r="BPC92" s="1"/>
      <c r="BPD92" s="1"/>
      <c r="BPE92" s="1"/>
      <c r="BPF92" s="1"/>
      <c r="BPG92" s="1"/>
      <c r="BPH92" s="1"/>
      <c r="BPI92" s="1"/>
      <c r="BPJ92" s="1"/>
      <c r="BPK92" s="1"/>
      <c r="BPL92" s="1"/>
      <c r="BPM92" s="1"/>
      <c r="BPN92" s="1"/>
      <c r="BPO92" s="1"/>
      <c r="BPP92" s="1"/>
      <c r="BPQ92" s="1"/>
      <c r="BPR92" s="1"/>
      <c r="BPS92" s="1"/>
      <c r="BPT92" s="1"/>
      <c r="BPU92" s="1"/>
      <c r="BPV92" s="1"/>
      <c r="BPW92" s="1"/>
      <c r="BPX92" s="1"/>
      <c r="BPY92" s="1"/>
      <c r="BPZ92" s="1"/>
      <c r="BQA92" s="1"/>
      <c r="BQB92" s="1"/>
      <c r="BQC92" s="1"/>
      <c r="BQD92" s="1"/>
      <c r="BQE92" s="1"/>
      <c r="BQF92" s="1"/>
      <c r="BQG92" s="1"/>
      <c r="BQH92" s="1"/>
      <c r="BQI92" s="1"/>
      <c r="BQJ92" s="1"/>
      <c r="BQK92" s="1"/>
      <c r="BQL92" s="1"/>
      <c r="BQM92" s="1"/>
      <c r="BQN92" s="1"/>
      <c r="BQO92" s="1"/>
      <c r="BQP92" s="1"/>
      <c r="BQQ92" s="1"/>
      <c r="BQR92" s="1"/>
      <c r="BQS92" s="1"/>
      <c r="BQT92" s="1"/>
      <c r="BQU92" s="1"/>
      <c r="BQV92" s="1"/>
      <c r="BQW92" s="1"/>
      <c r="BQX92" s="1"/>
      <c r="BQY92" s="1"/>
      <c r="BQZ92" s="1"/>
      <c r="BRA92" s="1"/>
      <c r="BRB92" s="1"/>
      <c r="BRC92" s="1"/>
      <c r="BRD92" s="1"/>
      <c r="BRE92" s="1"/>
      <c r="BRF92" s="1"/>
      <c r="BRG92" s="1"/>
      <c r="BRH92" s="1"/>
      <c r="BRI92" s="1"/>
      <c r="BRJ92" s="1"/>
      <c r="BRK92" s="1"/>
      <c r="BRL92" s="1"/>
      <c r="BRM92" s="1"/>
      <c r="BRN92" s="1"/>
      <c r="BRO92" s="1"/>
      <c r="BRP92" s="1"/>
      <c r="BRQ92" s="1"/>
      <c r="BRR92" s="1"/>
      <c r="BRS92" s="1"/>
      <c r="BRT92" s="1"/>
      <c r="BRU92" s="1"/>
      <c r="BRV92" s="1"/>
      <c r="BRW92" s="1"/>
      <c r="BRX92" s="1"/>
      <c r="BRY92" s="1"/>
      <c r="BRZ92" s="1"/>
      <c r="BSA92" s="1"/>
      <c r="BSB92" s="1"/>
      <c r="BSC92" s="1"/>
      <c r="BSD92" s="1"/>
      <c r="BSE92" s="1"/>
      <c r="BSF92" s="1"/>
      <c r="BSG92" s="1"/>
      <c r="BSH92" s="1"/>
      <c r="BSI92" s="1"/>
      <c r="BSJ92" s="1"/>
      <c r="BSK92" s="1"/>
      <c r="BSL92" s="1"/>
      <c r="BSM92" s="1"/>
      <c r="BSN92" s="1"/>
      <c r="BSO92" s="1"/>
      <c r="BSP92" s="1"/>
      <c r="BSQ92" s="1"/>
      <c r="BSR92" s="1"/>
      <c r="BSS92" s="1"/>
      <c r="BST92" s="1"/>
      <c r="BSU92" s="1"/>
      <c r="BSV92" s="1"/>
      <c r="BSW92" s="1"/>
      <c r="BSX92" s="1"/>
      <c r="BSY92" s="1"/>
      <c r="BSZ92" s="1"/>
      <c r="BTA92" s="1"/>
      <c r="BTB92" s="1"/>
      <c r="BTC92" s="1"/>
      <c r="BTD92" s="1"/>
      <c r="BTE92" s="1"/>
      <c r="BTF92" s="1"/>
      <c r="BTG92" s="1"/>
      <c r="BTH92" s="1"/>
      <c r="BTI92" s="1"/>
      <c r="BTJ92" s="1"/>
      <c r="BTK92" s="1"/>
      <c r="BTL92" s="1"/>
      <c r="BTM92" s="1"/>
      <c r="BTN92" s="1"/>
      <c r="BTO92" s="1"/>
      <c r="BTP92" s="1"/>
      <c r="BTQ92" s="1"/>
      <c r="BTR92" s="1"/>
      <c r="BTS92" s="1"/>
      <c r="BTT92" s="1"/>
      <c r="BTU92" s="1"/>
      <c r="BTV92" s="1"/>
      <c r="BTW92" s="1"/>
      <c r="BTX92" s="1"/>
      <c r="BTY92" s="1"/>
      <c r="BTZ92" s="1"/>
      <c r="BUA92" s="1"/>
      <c r="BUB92" s="1"/>
      <c r="BUC92" s="1"/>
      <c r="BUD92" s="1"/>
      <c r="BUE92" s="1"/>
      <c r="BUF92" s="1"/>
      <c r="BUG92" s="1"/>
      <c r="BUH92" s="1"/>
      <c r="BUI92" s="1"/>
      <c r="BUJ92" s="1"/>
      <c r="BUK92" s="1"/>
      <c r="BUL92" s="1"/>
      <c r="BUM92" s="1"/>
      <c r="BUN92" s="1"/>
      <c r="BUO92" s="1"/>
      <c r="BUP92" s="1"/>
      <c r="BUQ92" s="1"/>
      <c r="BUR92" s="1"/>
      <c r="BUS92" s="1"/>
      <c r="BUT92" s="1"/>
      <c r="BUU92" s="1"/>
      <c r="BUV92" s="1"/>
      <c r="BUW92" s="1"/>
      <c r="BUX92" s="1"/>
      <c r="BUY92" s="1"/>
      <c r="BUZ92" s="1"/>
      <c r="BVA92" s="1"/>
      <c r="BVB92" s="1"/>
      <c r="BVC92" s="1"/>
      <c r="BVD92" s="1"/>
      <c r="BVE92" s="1"/>
      <c r="BVF92" s="1"/>
      <c r="BVG92" s="1"/>
      <c r="BVH92" s="1"/>
      <c r="BVI92" s="1"/>
      <c r="BVJ92" s="1"/>
      <c r="BVK92" s="1"/>
      <c r="BVL92" s="1"/>
      <c r="BVM92" s="1"/>
      <c r="BVN92" s="1"/>
      <c r="BVO92" s="1"/>
      <c r="BVP92" s="1"/>
      <c r="BVQ92" s="1"/>
      <c r="BVR92" s="1"/>
      <c r="BVS92" s="1"/>
      <c r="BVT92" s="1"/>
      <c r="BVU92" s="1"/>
      <c r="BVV92" s="1"/>
      <c r="BVW92" s="1"/>
      <c r="BVX92" s="1"/>
      <c r="BVY92" s="1"/>
      <c r="BVZ92" s="1"/>
      <c r="BWA92" s="1"/>
      <c r="BWB92" s="1"/>
      <c r="BWC92" s="1"/>
      <c r="BWD92" s="1"/>
      <c r="BWE92" s="1"/>
      <c r="BWF92" s="1"/>
      <c r="BWG92" s="1"/>
      <c r="BWH92" s="1"/>
      <c r="BWI92" s="1"/>
      <c r="BWJ92" s="1"/>
      <c r="BWK92" s="1"/>
      <c r="BWL92" s="1"/>
      <c r="BWM92" s="1"/>
      <c r="BWN92" s="1"/>
      <c r="BWO92" s="1"/>
      <c r="BWP92" s="1"/>
      <c r="BWQ92" s="1"/>
      <c r="BWR92" s="1"/>
      <c r="BWS92" s="1"/>
      <c r="BWT92" s="1"/>
      <c r="BWU92" s="1"/>
      <c r="BWV92" s="1"/>
      <c r="BWW92" s="1"/>
      <c r="BWX92" s="1"/>
      <c r="BWY92" s="1"/>
      <c r="BWZ92" s="1"/>
      <c r="BXA92" s="1"/>
      <c r="BXB92" s="1"/>
      <c r="BXC92" s="1"/>
      <c r="BXD92" s="1"/>
      <c r="BXE92" s="1"/>
      <c r="BXF92" s="1"/>
      <c r="BXG92" s="1"/>
      <c r="BXH92" s="1"/>
      <c r="BXI92" s="1"/>
      <c r="BXJ92" s="1"/>
      <c r="BXK92" s="1"/>
      <c r="BXL92" s="1"/>
      <c r="BXM92" s="1"/>
      <c r="BXN92" s="1"/>
      <c r="BXO92" s="1"/>
      <c r="BXP92" s="1"/>
      <c r="BXQ92" s="1"/>
      <c r="BXR92" s="1"/>
      <c r="BXS92" s="1"/>
      <c r="BXT92" s="1"/>
      <c r="BXU92" s="1"/>
      <c r="BXV92" s="1"/>
      <c r="BXW92" s="1"/>
      <c r="BXX92" s="1"/>
      <c r="BXY92" s="1"/>
      <c r="BXZ92" s="1"/>
      <c r="BYA92" s="1"/>
      <c r="BYB92" s="1"/>
      <c r="BYC92" s="1"/>
      <c r="BYD92" s="1"/>
      <c r="BYE92" s="1"/>
      <c r="BYF92" s="1"/>
      <c r="BYG92" s="1"/>
      <c r="BYH92" s="1"/>
      <c r="BYI92" s="1"/>
      <c r="BYJ92" s="1"/>
      <c r="BYK92" s="1"/>
      <c r="BYL92" s="1"/>
      <c r="BYM92" s="1"/>
      <c r="BYN92" s="1"/>
      <c r="BYO92" s="1"/>
      <c r="BYP92" s="1"/>
      <c r="BYQ92" s="1"/>
      <c r="BYR92" s="1"/>
      <c r="BYS92" s="1"/>
      <c r="BYT92" s="1"/>
      <c r="BYU92" s="1"/>
      <c r="BYV92" s="1"/>
      <c r="BYW92" s="1"/>
      <c r="BYX92" s="1"/>
      <c r="BYY92" s="1"/>
      <c r="BYZ92" s="1"/>
      <c r="BZA92" s="1"/>
      <c r="BZB92" s="1"/>
      <c r="BZC92" s="1"/>
      <c r="BZD92" s="1"/>
      <c r="BZE92" s="1"/>
      <c r="BZF92" s="1"/>
      <c r="BZG92" s="1"/>
      <c r="BZH92" s="1"/>
      <c r="BZI92" s="1"/>
      <c r="BZJ92" s="1"/>
      <c r="BZK92" s="1"/>
      <c r="BZL92" s="1"/>
      <c r="BZM92" s="1"/>
      <c r="BZN92" s="1"/>
      <c r="BZO92" s="1"/>
      <c r="BZP92" s="1"/>
      <c r="BZQ92" s="1"/>
      <c r="BZR92" s="1"/>
      <c r="BZS92" s="1"/>
      <c r="BZT92" s="1"/>
      <c r="BZU92" s="1"/>
      <c r="BZV92" s="1"/>
      <c r="BZW92" s="1"/>
      <c r="BZX92" s="1"/>
      <c r="BZY92" s="1"/>
      <c r="BZZ92" s="1"/>
      <c r="CAA92" s="1"/>
      <c r="CAB92" s="1"/>
      <c r="CAC92" s="1"/>
      <c r="CAD92" s="1"/>
      <c r="CAE92" s="1"/>
      <c r="CAF92" s="1"/>
      <c r="CAG92" s="1"/>
      <c r="CAH92" s="1"/>
      <c r="CAI92" s="1"/>
      <c r="CAJ92" s="1"/>
      <c r="CAK92" s="1"/>
      <c r="CAL92" s="1"/>
      <c r="CAM92" s="1"/>
      <c r="CAN92" s="1"/>
      <c r="CAO92" s="1"/>
      <c r="CAP92" s="1"/>
      <c r="CAQ92" s="1"/>
      <c r="CAR92" s="1"/>
      <c r="CAS92" s="1"/>
      <c r="CAT92" s="1"/>
      <c r="CAU92" s="1"/>
      <c r="CAV92" s="1"/>
      <c r="CAW92" s="1"/>
      <c r="CAX92" s="1"/>
      <c r="CAY92" s="1"/>
      <c r="CAZ92" s="1"/>
      <c r="CBA92" s="1"/>
      <c r="CBB92" s="1"/>
      <c r="CBC92" s="1"/>
      <c r="CBD92" s="1"/>
      <c r="CBE92" s="1"/>
      <c r="CBF92" s="1"/>
      <c r="CBG92" s="1"/>
      <c r="CBH92" s="1"/>
      <c r="CBI92" s="1"/>
      <c r="CBJ92" s="1"/>
      <c r="CBK92" s="1"/>
      <c r="CBL92" s="1"/>
      <c r="CBM92" s="1"/>
      <c r="CBN92" s="1"/>
      <c r="CBO92" s="1"/>
      <c r="CBP92" s="1"/>
      <c r="CBQ92" s="1"/>
      <c r="CBR92" s="1"/>
      <c r="CBS92" s="1"/>
      <c r="CBT92" s="1"/>
      <c r="CBU92" s="1"/>
      <c r="CBV92" s="1"/>
      <c r="CBW92" s="1"/>
      <c r="CBX92" s="1"/>
      <c r="CBY92" s="1"/>
      <c r="CBZ92" s="1"/>
      <c r="CCA92" s="1"/>
      <c r="CCB92" s="1"/>
      <c r="CCC92" s="1"/>
      <c r="CCD92" s="1"/>
      <c r="CCE92" s="1"/>
      <c r="CCF92" s="1"/>
      <c r="CCG92" s="1"/>
      <c r="CCH92" s="1"/>
      <c r="CCI92" s="1"/>
      <c r="CCJ92" s="1"/>
      <c r="CCK92" s="1"/>
      <c r="CCL92" s="1"/>
      <c r="CCM92" s="1"/>
      <c r="CCN92" s="1"/>
      <c r="CCO92" s="1"/>
      <c r="CCP92" s="1"/>
      <c r="CCQ92" s="1"/>
      <c r="CCR92" s="1"/>
      <c r="CCS92" s="1"/>
      <c r="CCT92" s="1"/>
      <c r="CCU92" s="1"/>
      <c r="CCV92" s="1"/>
      <c r="CCW92" s="1"/>
      <c r="CCX92" s="1"/>
      <c r="CCY92" s="1"/>
      <c r="CCZ92" s="1"/>
      <c r="CDA92" s="1"/>
      <c r="CDB92" s="1"/>
      <c r="CDC92" s="1"/>
      <c r="CDD92" s="1"/>
      <c r="CDE92" s="1"/>
      <c r="CDF92" s="1"/>
      <c r="CDG92" s="1"/>
      <c r="CDH92" s="1"/>
      <c r="CDI92" s="1"/>
      <c r="CDJ92" s="1"/>
      <c r="CDK92" s="1"/>
      <c r="CDL92" s="1"/>
      <c r="CDM92" s="1"/>
      <c r="CDN92" s="1"/>
      <c r="CDO92" s="1"/>
      <c r="CDP92" s="1"/>
      <c r="CDQ92" s="1"/>
      <c r="CDR92" s="1"/>
      <c r="CDS92" s="1"/>
      <c r="CDT92" s="1"/>
      <c r="CDU92" s="1"/>
      <c r="CDV92" s="1"/>
      <c r="CDW92" s="1"/>
      <c r="CDX92" s="1"/>
      <c r="CDY92" s="1"/>
      <c r="CDZ92" s="1"/>
      <c r="CEA92" s="1"/>
      <c r="CEB92" s="1"/>
      <c r="CEC92" s="1"/>
      <c r="CED92" s="1"/>
      <c r="CEE92" s="1"/>
      <c r="CEF92" s="1"/>
      <c r="CEG92" s="1"/>
      <c r="CEH92" s="1"/>
      <c r="CEI92" s="1"/>
      <c r="CEJ92" s="1"/>
      <c r="CEK92" s="1"/>
      <c r="CEL92" s="1"/>
      <c r="CEM92" s="1"/>
      <c r="CEN92" s="1"/>
      <c r="CEO92" s="1"/>
      <c r="CEP92" s="1"/>
      <c r="CEQ92" s="1"/>
      <c r="CER92" s="1"/>
      <c r="CES92" s="1"/>
      <c r="CET92" s="1"/>
      <c r="CEU92" s="1"/>
      <c r="CEV92" s="1"/>
      <c r="CEW92" s="1"/>
      <c r="CEX92" s="1"/>
      <c r="CEY92" s="1"/>
      <c r="CEZ92" s="1"/>
      <c r="CFA92" s="1"/>
      <c r="CFB92" s="1"/>
      <c r="CFC92" s="1"/>
      <c r="CFD92" s="1"/>
      <c r="CFE92" s="1"/>
      <c r="CFF92" s="1"/>
      <c r="CFG92" s="1"/>
      <c r="CFH92" s="1"/>
      <c r="CFI92" s="1"/>
      <c r="CFJ92" s="1"/>
      <c r="CFK92" s="1"/>
      <c r="CFL92" s="1"/>
      <c r="CFM92" s="1"/>
      <c r="CFN92" s="1"/>
      <c r="CFO92" s="1"/>
      <c r="CFP92" s="1"/>
      <c r="CFQ92" s="1"/>
      <c r="CFR92" s="1"/>
      <c r="CFS92" s="1"/>
      <c r="CFT92" s="1"/>
      <c r="CFU92" s="1"/>
      <c r="CFV92" s="1"/>
      <c r="CFW92" s="1"/>
      <c r="CFX92" s="1"/>
      <c r="CFY92" s="1"/>
      <c r="CFZ92" s="1"/>
      <c r="CGA92" s="1"/>
      <c r="CGB92" s="1"/>
      <c r="CGC92" s="1"/>
      <c r="CGD92" s="1"/>
      <c r="CGE92" s="1"/>
      <c r="CGF92" s="1"/>
      <c r="CGG92" s="1"/>
      <c r="CGH92" s="1"/>
      <c r="CGI92" s="1"/>
      <c r="CGJ92" s="1"/>
      <c r="CGK92" s="1"/>
      <c r="CGL92" s="1"/>
      <c r="CGM92" s="1"/>
      <c r="CGN92" s="1"/>
      <c r="CGO92" s="1"/>
      <c r="CGP92" s="1"/>
      <c r="CGQ92" s="1"/>
      <c r="CGR92" s="1"/>
      <c r="CGS92" s="1"/>
      <c r="CGT92" s="1"/>
      <c r="CGU92" s="1"/>
      <c r="CGV92" s="1"/>
      <c r="CGW92" s="1"/>
      <c r="CGX92" s="1"/>
      <c r="CGY92" s="1"/>
      <c r="CGZ92" s="1"/>
      <c r="CHA92" s="1"/>
      <c r="CHB92" s="1"/>
      <c r="CHC92" s="1"/>
      <c r="CHD92" s="1"/>
      <c r="CHE92" s="1"/>
      <c r="CHF92" s="1"/>
      <c r="CHG92" s="1"/>
      <c r="CHH92" s="1"/>
      <c r="CHI92" s="1"/>
      <c r="CHJ92" s="1"/>
      <c r="CHK92" s="1"/>
      <c r="CHL92" s="1"/>
      <c r="CHM92" s="1"/>
      <c r="CHN92" s="1"/>
      <c r="CHO92" s="1"/>
      <c r="CHP92" s="1"/>
      <c r="CHQ92" s="1"/>
      <c r="CHR92" s="1"/>
      <c r="CHS92" s="1"/>
      <c r="CHT92" s="1"/>
      <c r="CHU92" s="1"/>
      <c r="CHV92" s="1"/>
      <c r="CHW92" s="1"/>
      <c r="CHX92" s="1"/>
      <c r="CHY92" s="1"/>
      <c r="CHZ92" s="1"/>
      <c r="CIA92" s="1"/>
      <c r="CIB92" s="1"/>
      <c r="CIC92" s="1"/>
      <c r="CID92" s="1"/>
      <c r="CIE92" s="1"/>
      <c r="CIF92" s="1"/>
      <c r="CIG92" s="1"/>
      <c r="CIH92" s="1"/>
      <c r="CII92" s="1"/>
      <c r="CIJ92" s="1"/>
      <c r="CIK92" s="1"/>
      <c r="CIL92" s="1"/>
      <c r="CIM92" s="1"/>
      <c r="CIN92" s="1"/>
      <c r="CIO92" s="1"/>
      <c r="CIP92" s="1"/>
      <c r="CIQ92" s="1"/>
      <c r="CIR92" s="1"/>
      <c r="CIS92" s="1"/>
      <c r="CIT92" s="1"/>
      <c r="CIU92" s="1"/>
      <c r="CIV92" s="1"/>
      <c r="CIW92" s="1"/>
      <c r="CIX92" s="1"/>
      <c r="CIY92" s="1"/>
      <c r="CIZ92" s="1"/>
      <c r="CJA92" s="1"/>
      <c r="CJB92" s="1"/>
      <c r="CJC92" s="1"/>
      <c r="CJD92" s="1"/>
      <c r="CJE92" s="1"/>
      <c r="CJF92" s="1"/>
      <c r="CJG92" s="1"/>
      <c r="CJH92" s="1"/>
      <c r="CJI92" s="1"/>
      <c r="CJJ92" s="1"/>
      <c r="CJK92" s="1"/>
      <c r="CJL92" s="1"/>
      <c r="CJM92" s="1"/>
      <c r="CJN92" s="1"/>
      <c r="CJO92" s="1"/>
      <c r="CJP92" s="1"/>
      <c r="CJQ92" s="1"/>
      <c r="CJR92" s="1"/>
      <c r="CJS92" s="1"/>
      <c r="CJT92" s="1"/>
      <c r="CJU92" s="1"/>
      <c r="CJV92" s="1"/>
      <c r="CJW92" s="1"/>
      <c r="CJX92" s="1"/>
      <c r="CJY92" s="1"/>
      <c r="CJZ92" s="1"/>
      <c r="CKA92" s="1"/>
      <c r="CKB92" s="1"/>
      <c r="CKC92" s="1"/>
      <c r="CKD92" s="1"/>
      <c r="CKE92" s="1"/>
      <c r="CKF92" s="1"/>
      <c r="CKG92" s="1"/>
      <c r="CKH92" s="1"/>
      <c r="CKI92" s="1"/>
      <c r="CKJ92" s="1"/>
      <c r="CKK92" s="1"/>
      <c r="CKL92" s="1"/>
      <c r="CKM92" s="1"/>
      <c r="CKN92" s="1"/>
      <c r="CKO92" s="1"/>
      <c r="CKP92" s="1"/>
      <c r="CKQ92" s="1"/>
      <c r="CKR92" s="1"/>
      <c r="CKS92" s="1"/>
      <c r="CKT92" s="1"/>
      <c r="CKU92" s="1"/>
      <c r="CKV92" s="1"/>
      <c r="CKW92" s="1"/>
      <c r="CKX92" s="1"/>
      <c r="CKY92" s="1"/>
      <c r="CKZ92" s="1"/>
      <c r="CLA92" s="1"/>
      <c r="CLB92" s="1"/>
      <c r="CLC92" s="1"/>
      <c r="CLD92" s="1"/>
      <c r="CLE92" s="1"/>
      <c r="CLF92" s="1"/>
      <c r="CLG92" s="1"/>
      <c r="CLH92" s="1"/>
      <c r="CLI92" s="1"/>
      <c r="CLJ92" s="1"/>
      <c r="CLK92" s="1"/>
      <c r="CLL92" s="1"/>
      <c r="CLM92" s="1"/>
      <c r="CLN92" s="1"/>
      <c r="CLO92" s="1"/>
      <c r="CLP92" s="1"/>
      <c r="CLQ92" s="1"/>
      <c r="CLR92" s="1"/>
      <c r="CLS92" s="1"/>
      <c r="CLT92" s="1"/>
      <c r="CLU92" s="1"/>
      <c r="CLV92" s="1"/>
      <c r="CLW92" s="1"/>
      <c r="CLX92" s="1"/>
      <c r="CLY92" s="1"/>
      <c r="CLZ92" s="1"/>
      <c r="CMA92" s="1"/>
      <c r="CMB92" s="1"/>
      <c r="CMC92" s="1"/>
      <c r="CMD92" s="1"/>
      <c r="CME92" s="1"/>
      <c r="CMF92" s="1"/>
      <c r="CMG92" s="1"/>
      <c r="CMH92" s="1"/>
      <c r="CMI92" s="1"/>
      <c r="CMJ92" s="1"/>
      <c r="CMK92" s="1"/>
      <c r="CML92" s="1"/>
      <c r="CMM92" s="1"/>
      <c r="CMN92" s="1"/>
      <c r="CMO92" s="1"/>
      <c r="CMP92" s="1"/>
      <c r="CMQ92" s="1"/>
      <c r="CMR92" s="1"/>
      <c r="CMS92" s="1"/>
      <c r="CMT92" s="1"/>
      <c r="CMU92" s="1"/>
      <c r="CMV92" s="1"/>
      <c r="CMW92" s="1"/>
      <c r="CMX92" s="1"/>
      <c r="CMY92" s="1"/>
      <c r="CMZ92" s="1"/>
      <c r="CNA92" s="1"/>
      <c r="CNB92" s="1"/>
      <c r="CNC92" s="1"/>
      <c r="CND92" s="1"/>
      <c r="CNE92" s="1"/>
      <c r="CNF92" s="1"/>
      <c r="CNG92" s="1"/>
      <c r="CNH92" s="1"/>
      <c r="CNI92" s="1"/>
      <c r="CNJ92" s="1"/>
      <c r="CNK92" s="1"/>
      <c r="CNL92" s="1"/>
      <c r="CNM92" s="1"/>
      <c r="CNN92" s="1"/>
      <c r="CNO92" s="1"/>
      <c r="CNP92" s="1"/>
      <c r="CNQ92" s="1"/>
      <c r="CNR92" s="1"/>
      <c r="CNS92" s="1"/>
      <c r="CNT92" s="1"/>
      <c r="CNU92" s="1"/>
      <c r="CNV92" s="1"/>
      <c r="CNW92" s="1"/>
      <c r="CNX92" s="1"/>
      <c r="CNY92" s="1"/>
      <c r="CNZ92" s="1"/>
      <c r="COA92" s="1"/>
      <c r="COB92" s="1"/>
      <c r="COC92" s="1"/>
      <c r="COD92" s="1"/>
      <c r="COE92" s="1"/>
      <c r="COF92" s="1"/>
      <c r="COG92" s="1"/>
      <c r="COH92" s="1"/>
      <c r="COI92" s="1"/>
      <c r="COJ92" s="1"/>
      <c r="COK92" s="1"/>
      <c r="COL92" s="1"/>
      <c r="COM92" s="1"/>
      <c r="CON92" s="1"/>
      <c r="COO92" s="1"/>
      <c r="COP92" s="1"/>
      <c r="COQ92" s="1"/>
      <c r="COR92" s="1"/>
      <c r="COS92" s="1"/>
      <c r="COT92" s="1"/>
      <c r="COU92" s="1"/>
      <c r="COV92" s="1"/>
      <c r="COW92" s="1"/>
      <c r="COX92" s="1"/>
      <c r="COY92" s="1"/>
      <c r="COZ92" s="1"/>
      <c r="CPA92" s="1"/>
      <c r="CPB92" s="1"/>
      <c r="CPC92" s="1"/>
      <c r="CPD92" s="1"/>
      <c r="CPE92" s="1"/>
      <c r="CPF92" s="1"/>
      <c r="CPG92" s="1"/>
      <c r="CPH92" s="1"/>
      <c r="CPI92" s="1"/>
      <c r="CPJ92" s="1"/>
      <c r="CPK92" s="1"/>
      <c r="CPL92" s="1"/>
      <c r="CPM92" s="1"/>
      <c r="CPN92" s="1"/>
      <c r="CPO92" s="1"/>
      <c r="CPP92" s="1"/>
      <c r="CPQ92" s="1"/>
      <c r="CPR92" s="1"/>
      <c r="CPS92" s="1"/>
      <c r="CPT92" s="1"/>
      <c r="CPU92" s="1"/>
      <c r="CPV92" s="1"/>
      <c r="CPW92" s="1"/>
      <c r="CPX92" s="1"/>
      <c r="CPY92" s="1"/>
      <c r="CPZ92" s="1"/>
      <c r="CQA92" s="1"/>
      <c r="CQB92" s="1"/>
      <c r="CQC92" s="1"/>
      <c r="CQD92" s="1"/>
      <c r="CQE92" s="1"/>
      <c r="CQF92" s="1"/>
      <c r="CQG92" s="1"/>
      <c r="CQH92" s="1"/>
      <c r="CQI92" s="1"/>
      <c r="CQJ92" s="1"/>
      <c r="CQK92" s="1"/>
      <c r="CQL92" s="1"/>
      <c r="CQM92" s="1"/>
      <c r="CQN92" s="1"/>
      <c r="CQO92" s="1"/>
      <c r="CQP92" s="1"/>
      <c r="CQQ92" s="1"/>
      <c r="CQR92" s="1"/>
      <c r="CQS92" s="1"/>
      <c r="CQT92" s="1"/>
      <c r="CQU92" s="1"/>
      <c r="CQV92" s="1"/>
      <c r="CQW92" s="1"/>
      <c r="CQX92" s="1"/>
      <c r="CQY92" s="1"/>
      <c r="CQZ92" s="1"/>
      <c r="CRA92" s="1"/>
      <c r="CRB92" s="1"/>
      <c r="CRC92" s="1"/>
      <c r="CRD92" s="1"/>
      <c r="CRE92" s="1"/>
      <c r="CRF92" s="1"/>
      <c r="CRG92" s="1"/>
      <c r="CRH92" s="1"/>
      <c r="CRI92" s="1"/>
      <c r="CRJ92" s="1"/>
      <c r="CRK92" s="1"/>
      <c r="CRL92" s="1"/>
      <c r="CRM92" s="1"/>
      <c r="CRN92" s="1"/>
      <c r="CRO92" s="1"/>
      <c r="CRP92" s="1"/>
      <c r="CRQ92" s="1"/>
      <c r="CRR92" s="1"/>
      <c r="CRS92" s="1"/>
      <c r="CRT92" s="1"/>
      <c r="CRU92" s="1"/>
      <c r="CRV92" s="1"/>
      <c r="CRW92" s="1"/>
      <c r="CRX92" s="1"/>
      <c r="CRY92" s="1"/>
      <c r="CRZ92" s="1"/>
      <c r="CSA92" s="1"/>
      <c r="CSB92" s="1"/>
      <c r="CSC92" s="1"/>
      <c r="CSD92" s="1"/>
      <c r="CSE92" s="1"/>
      <c r="CSF92" s="1"/>
      <c r="CSG92" s="1"/>
      <c r="CSH92" s="1"/>
      <c r="CSI92" s="1"/>
      <c r="CSJ92" s="1"/>
      <c r="CSK92" s="1"/>
      <c r="CSL92" s="1"/>
      <c r="CSM92" s="1"/>
      <c r="CSN92" s="1"/>
      <c r="CSO92" s="1"/>
      <c r="CSP92" s="1"/>
      <c r="CSQ92" s="1"/>
      <c r="CSR92" s="1"/>
      <c r="CSS92" s="1"/>
      <c r="CST92" s="1"/>
      <c r="CSU92" s="1"/>
      <c r="CSV92" s="1"/>
      <c r="CSW92" s="1"/>
      <c r="CSX92" s="1"/>
      <c r="CSY92" s="1"/>
      <c r="CSZ92" s="1"/>
      <c r="CTA92" s="1"/>
      <c r="CTB92" s="1"/>
      <c r="CTC92" s="1"/>
      <c r="CTD92" s="1"/>
      <c r="CTE92" s="1"/>
      <c r="CTF92" s="1"/>
      <c r="CTG92" s="1"/>
      <c r="CTH92" s="1"/>
      <c r="CTI92" s="1"/>
      <c r="CTJ92" s="1"/>
      <c r="CTK92" s="1"/>
      <c r="CTL92" s="1"/>
      <c r="CTM92" s="1"/>
      <c r="CTN92" s="1"/>
      <c r="CTO92" s="1"/>
      <c r="CTP92" s="1"/>
      <c r="CTQ92" s="1"/>
      <c r="CTR92" s="1"/>
      <c r="CTS92" s="1"/>
      <c r="CTT92" s="1"/>
      <c r="CTU92" s="1"/>
      <c r="CTV92" s="1"/>
      <c r="CTW92" s="1"/>
      <c r="CTX92" s="1"/>
      <c r="CTY92" s="1"/>
      <c r="CTZ92" s="1"/>
      <c r="CUA92" s="1"/>
      <c r="CUB92" s="1"/>
      <c r="CUC92" s="1"/>
      <c r="CUD92" s="1"/>
      <c r="CUE92" s="1"/>
      <c r="CUF92" s="1"/>
      <c r="CUG92" s="1"/>
      <c r="CUH92" s="1"/>
      <c r="CUI92" s="1"/>
      <c r="CUJ92" s="1"/>
      <c r="CUK92" s="1"/>
      <c r="CUL92" s="1"/>
      <c r="CUM92" s="1"/>
      <c r="CUN92" s="1"/>
      <c r="CUO92" s="1"/>
      <c r="CUP92" s="1"/>
      <c r="CUQ92" s="1"/>
      <c r="CUR92" s="1"/>
      <c r="CUS92" s="1"/>
      <c r="CUT92" s="1"/>
      <c r="CUU92" s="1"/>
      <c r="CUV92" s="1"/>
      <c r="CUW92" s="1"/>
      <c r="CUX92" s="1"/>
      <c r="CUY92" s="1"/>
      <c r="CUZ92" s="1"/>
      <c r="CVA92" s="1"/>
      <c r="CVB92" s="1"/>
      <c r="CVC92" s="1"/>
      <c r="CVD92" s="1"/>
      <c r="CVE92" s="1"/>
      <c r="CVF92" s="1"/>
      <c r="CVG92" s="1"/>
      <c r="CVH92" s="1"/>
      <c r="CVI92" s="1"/>
      <c r="CVJ92" s="1"/>
      <c r="CVK92" s="1"/>
      <c r="CVL92" s="1"/>
      <c r="CVM92" s="1"/>
      <c r="CVN92" s="1"/>
      <c r="CVO92" s="1"/>
      <c r="CVP92" s="1"/>
      <c r="CVQ92" s="1"/>
      <c r="CVR92" s="1"/>
      <c r="CVS92" s="1"/>
      <c r="CVT92" s="1"/>
      <c r="CVU92" s="1"/>
      <c r="CVV92" s="1"/>
      <c r="CVW92" s="1"/>
      <c r="CVX92" s="1"/>
      <c r="CVY92" s="1"/>
      <c r="CVZ92" s="1"/>
      <c r="CWA92" s="1"/>
      <c r="CWB92" s="1"/>
      <c r="CWC92" s="1"/>
      <c r="CWD92" s="1"/>
      <c r="CWE92" s="1"/>
      <c r="CWF92" s="1"/>
      <c r="CWG92" s="1"/>
      <c r="CWH92" s="1"/>
      <c r="CWI92" s="1"/>
      <c r="CWJ92" s="1"/>
      <c r="CWK92" s="1"/>
      <c r="CWL92" s="1"/>
      <c r="CWM92" s="1"/>
      <c r="CWN92" s="1"/>
      <c r="CWO92" s="1"/>
      <c r="CWP92" s="1"/>
      <c r="CWQ92" s="1"/>
      <c r="CWR92" s="1"/>
      <c r="CWS92" s="1"/>
      <c r="CWT92" s="1"/>
      <c r="CWU92" s="1"/>
      <c r="CWV92" s="1"/>
      <c r="CWW92" s="1"/>
      <c r="CWX92" s="1"/>
      <c r="CWY92" s="1"/>
      <c r="CWZ92" s="1"/>
      <c r="CXA92" s="1"/>
      <c r="CXB92" s="1"/>
      <c r="CXC92" s="1"/>
      <c r="CXD92" s="1"/>
      <c r="CXE92" s="1"/>
      <c r="CXF92" s="1"/>
      <c r="CXG92" s="1"/>
      <c r="CXH92" s="1"/>
      <c r="CXI92" s="1"/>
      <c r="CXJ92" s="1"/>
      <c r="CXK92" s="1"/>
      <c r="CXL92" s="1"/>
      <c r="CXM92" s="1"/>
      <c r="CXN92" s="1"/>
      <c r="CXO92" s="1"/>
      <c r="CXP92" s="1"/>
      <c r="CXQ92" s="1"/>
      <c r="CXR92" s="1"/>
      <c r="CXS92" s="1"/>
      <c r="CXT92" s="1"/>
      <c r="CXU92" s="1"/>
      <c r="CXV92" s="1"/>
      <c r="CXW92" s="1"/>
      <c r="CXX92" s="1"/>
      <c r="CXY92" s="1"/>
      <c r="CXZ92" s="1"/>
      <c r="CYA92" s="1"/>
      <c r="CYB92" s="1"/>
      <c r="CYC92" s="1"/>
      <c r="CYD92" s="1"/>
      <c r="CYE92" s="1"/>
      <c r="CYF92" s="1"/>
      <c r="CYG92" s="1"/>
      <c r="CYH92" s="1"/>
      <c r="CYI92" s="1"/>
      <c r="CYJ92" s="1"/>
      <c r="CYK92" s="1"/>
      <c r="CYL92" s="1"/>
      <c r="CYM92" s="1"/>
      <c r="CYN92" s="1"/>
      <c r="CYO92" s="1"/>
      <c r="CYP92" s="1"/>
      <c r="CYQ92" s="1"/>
      <c r="CYR92" s="1"/>
      <c r="CYS92" s="1"/>
      <c r="CYT92" s="1"/>
      <c r="CYU92" s="1"/>
      <c r="CYV92" s="1"/>
      <c r="CYW92" s="1"/>
      <c r="CYX92" s="1"/>
      <c r="CYY92" s="1"/>
      <c r="CYZ92" s="1"/>
      <c r="CZA92" s="1"/>
      <c r="CZB92" s="1"/>
      <c r="CZC92" s="1"/>
      <c r="CZD92" s="1"/>
      <c r="CZE92" s="1"/>
      <c r="CZF92" s="1"/>
      <c r="CZG92" s="1"/>
      <c r="CZH92" s="1"/>
      <c r="CZI92" s="1"/>
      <c r="CZJ92" s="1"/>
      <c r="CZK92" s="1"/>
      <c r="CZL92" s="1"/>
      <c r="CZM92" s="1"/>
      <c r="CZN92" s="1"/>
      <c r="CZO92" s="1"/>
      <c r="CZP92" s="1"/>
      <c r="CZQ92" s="1"/>
      <c r="CZR92" s="1"/>
      <c r="CZS92" s="1"/>
      <c r="CZT92" s="1"/>
      <c r="CZU92" s="1"/>
      <c r="CZV92" s="1"/>
      <c r="CZW92" s="1"/>
      <c r="CZX92" s="1"/>
      <c r="CZY92" s="1"/>
      <c r="CZZ92" s="1"/>
      <c r="DAA92" s="1"/>
      <c r="DAB92" s="1"/>
      <c r="DAC92" s="1"/>
      <c r="DAD92" s="1"/>
      <c r="DAE92" s="1"/>
      <c r="DAF92" s="1"/>
      <c r="DAG92" s="1"/>
      <c r="DAH92" s="1"/>
      <c r="DAI92" s="1"/>
      <c r="DAJ92" s="1"/>
      <c r="DAK92" s="1"/>
      <c r="DAL92" s="1"/>
      <c r="DAM92" s="1"/>
      <c r="DAN92" s="1"/>
      <c r="DAO92" s="1"/>
      <c r="DAP92" s="1"/>
      <c r="DAQ92" s="1"/>
      <c r="DAR92" s="1"/>
      <c r="DAS92" s="1"/>
      <c r="DAT92" s="1"/>
      <c r="DAU92" s="1"/>
      <c r="DAV92" s="1"/>
      <c r="DAW92" s="1"/>
      <c r="DAX92" s="1"/>
      <c r="DAY92" s="1"/>
      <c r="DAZ92" s="1"/>
      <c r="DBA92" s="1"/>
      <c r="DBB92" s="1"/>
      <c r="DBC92" s="1"/>
      <c r="DBD92" s="1"/>
      <c r="DBE92" s="1"/>
      <c r="DBF92" s="1"/>
      <c r="DBG92" s="1"/>
      <c r="DBH92" s="1"/>
      <c r="DBI92" s="1"/>
      <c r="DBJ92" s="1"/>
      <c r="DBK92" s="1"/>
      <c r="DBL92" s="1"/>
      <c r="DBM92" s="1"/>
      <c r="DBN92" s="1"/>
      <c r="DBO92" s="1"/>
      <c r="DBP92" s="1"/>
      <c r="DBQ92" s="1"/>
      <c r="DBR92" s="1"/>
      <c r="DBS92" s="1"/>
      <c r="DBT92" s="1"/>
      <c r="DBU92" s="1"/>
      <c r="DBV92" s="1"/>
      <c r="DBW92" s="1"/>
      <c r="DBX92" s="1"/>
      <c r="DBY92" s="1"/>
      <c r="DBZ92" s="1"/>
      <c r="DCA92" s="1"/>
      <c r="DCB92" s="1"/>
      <c r="DCC92" s="1"/>
      <c r="DCD92" s="1"/>
      <c r="DCE92" s="1"/>
      <c r="DCF92" s="1"/>
      <c r="DCG92" s="1"/>
      <c r="DCH92" s="1"/>
      <c r="DCI92" s="1"/>
      <c r="DCJ92" s="1"/>
      <c r="DCK92" s="1"/>
      <c r="DCL92" s="1"/>
      <c r="DCM92" s="1"/>
      <c r="DCN92" s="1"/>
      <c r="DCO92" s="1"/>
      <c r="DCP92" s="1"/>
      <c r="DCQ92" s="1"/>
      <c r="DCR92" s="1"/>
      <c r="DCS92" s="1"/>
      <c r="DCT92" s="1"/>
      <c r="DCU92" s="1"/>
      <c r="DCV92" s="1"/>
      <c r="DCW92" s="1"/>
      <c r="DCX92" s="1"/>
      <c r="DCY92" s="1"/>
      <c r="DCZ92" s="1"/>
      <c r="DDA92" s="1"/>
      <c r="DDB92" s="1"/>
      <c r="DDC92" s="1"/>
      <c r="DDD92" s="1"/>
      <c r="DDE92" s="1"/>
      <c r="DDF92" s="1"/>
      <c r="DDG92" s="1"/>
      <c r="DDH92" s="1"/>
      <c r="DDI92" s="1"/>
      <c r="DDJ92" s="1"/>
      <c r="DDK92" s="1"/>
      <c r="DDL92" s="1"/>
      <c r="DDM92" s="1"/>
      <c r="DDN92" s="1"/>
      <c r="DDO92" s="1"/>
      <c r="DDP92" s="1"/>
      <c r="DDQ92" s="1"/>
      <c r="DDR92" s="1"/>
      <c r="DDS92" s="1"/>
      <c r="DDT92" s="1"/>
      <c r="DDU92" s="1"/>
      <c r="DDV92" s="1"/>
      <c r="DDW92" s="1"/>
      <c r="DDX92" s="1"/>
      <c r="DDY92" s="1"/>
      <c r="DDZ92" s="1"/>
      <c r="DEA92" s="1"/>
      <c r="DEB92" s="1"/>
      <c r="DEC92" s="1"/>
      <c r="DED92" s="1"/>
      <c r="DEE92" s="1"/>
      <c r="DEF92" s="1"/>
      <c r="DEG92" s="1"/>
      <c r="DEH92" s="1"/>
      <c r="DEI92" s="1"/>
      <c r="DEJ92" s="1"/>
      <c r="DEK92" s="1"/>
      <c r="DEL92" s="1"/>
      <c r="DEM92" s="1"/>
      <c r="DEN92" s="1"/>
      <c r="DEO92" s="1"/>
      <c r="DEP92" s="1"/>
      <c r="DEQ92" s="1"/>
      <c r="DER92" s="1"/>
      <c r="DES92" s="1"/>
      <c r="DET92" s="1"/>
      <c r="DEU92" s="1"/>
      <c r="DEV92" s="1"/>
      <c r="DEW92" s="1"/>
      <c r="DEX92" s="1"/>
      <c r="DEY92" s="1"/>
      <c r="DEZ92" s="1"/>
      <c r="DFA92" s="1"/>
      <c r="DFB92" s="1"/>
      <c r="DFC92" s="1"/>
      <c r="DFD92" s="1"/>
      <c r="DFE92" s="1"/>
      <c r="DFF92" s="1"/>
      <c r="DFG92" s="1"/>
      <c r="DFH92" s="1"/>
      <c r="DFI92" s="1"/>
      <c r="DFJ92" s="1"/>
      <c r="DFK92" s="1"/>
      <c r="DFL92" s="1"/>
      <c r="DFM92" s="1"/>
      <c r="DFN92" s="1"/>
      <c r="DFO92" s="1"/>
      <c r="DFP92" s="1"/>
      <c r="DFQ92" s="1"/>
      <c r="DFR92" s="1"/>
      <c r="DFS92" s="1"/>
      <c r="DFT92" s="1"/>
      <c r="DFU92" s="1"/>
      <c r="DFV92" s="1"/>
      <c r="DFW92" s="1"/>
      <c r="DFX92" s="1"/>
      <c r="DFY92" s="1"/>
      <c r="DFZ92" s="1"/>
      <c r="DGA92" s="1"/>
      <c r="DGB92" s="1"/>
      <c r="DGC92" s="1"/>
      <c r="DGD92" s="1"/>
      <c r="DGE92" s="1"/>
      <c r="DGF92" s="1"/>
      <c r="DGG92" s="1"/>
      <c r="DGH92" s="1"/>
      <c r="DGI92" s="1"/>
      <c r="DGJ92" s="1"/>
      <c r="DGK92" s="1"/>
      <c r="DGL92" s="1"/>
      <c r="DGM92" s="1"/>
      <c r="DGN92" s="1"/>
      <c r="DGO92" s="1"/>
      <c r="DGP92" s="1"/>
      <c r="DGQ92" s="1"/>
      <c r="DGR92" s="1"/>
      <c r="DGS92" s="1"/>
      <c r="DGT92" s="1"/>
      <c r="DGU92" s="1"/>
      <c r="DGV92" s="1"/>
      <c r="DGW92" s="1"/>
      <c r="DGX92" s="1"/>
      <c r="DGY92" s="1"/>
      <c r="DGZ92" s="1"/>
      <c r="DHA92" s="1"/>
      <c r="DHB92" s="1"/>
      <c r="DHC92" s="1"/>
      <c r="DHD92" s="1"/>
      <c r="DHE92" s="1"/>
      <c r="DHF92" s="1"/>
      <c r="DHG92" s="1"/>
      <c r="DHH92" s="1"/>
      <c r="DHI92" s="1"/>
      <c r="DHJ92" s="1"/>
      <c r="DHK92" s="1"/>
      <c r="DHL92" s="1"/>
      <c r="DHM92" s="1"/>
      <c r="DHN92" s="1"/>
      <c r="DHO92" s="1"/>
      <c r="DHP92" s="1"/>
      <c r="DHQ92" s="1"/>
      <c r="DHR92" s="1"/>
      <c r="DHS92" s="1"/>
      <c r="DHT92" s="1"/>
      <c r="DHU92" s="1"/>
      <c r="DHV92" s="1"/>
      <c r="DHW92" s="1"/>
      <c r="DHX92" s="1"/>
      <c r="DHY92" s="1"/>
      <c r="DHZ92" s="1"/>
      <c r="DIA92" s="1"/>
      <c r="DIB92" s="1"/>
      <c r="DIC92" s="1"/>
      <c r="DID92" s="1"/>
      <c r="DIE92" s="1"/>
      <c r="DIF92" s="1"/>
      <c r="DIG92" s="1"/>
      <c r="DIH92" s="1"/>
      <c r="DII92" s="1"/>
      <c r="DIJ92" s="1"/>
      <c r="DIK92" s="1"/>
      <c r="DIL92" s="1"/>
      <c r="DIM92" s="1"/>
      <c r="DIN92" s="1"/>
      <c r="DIO92" s="1"/>
      <c r="DIP92" s="1"/>
      <c r="DIQ92" s="1"/>
      <c r="DIR92" s="1"/>
      <c r="DIS92" s="1"/>
      <c r="DIT92" s="1"/>
      <c r="DIU92" s="1"/>
      <c r="DIV92" s="1"/>
      <c r="DIW92" s="1"/>
      <c r="DIX92" s="1"/>
      <c r="DIY92" s="1"/>
      <c r="DIZ92" s="1"/>
      <c r="DJA92" s="1"/>
      <c r="DJB92" s="1"/>
      <c r="DJC92" s="1"/>
      <c r="DJD92" s="1"/>
      <c r="DJE92" s="1"/>
      <c r="DJF92" s="1"/>
      <c r="DJG92" s="1"/>
      <c r="DJH92" s="1"/>
      <c r="DJI92" s="1"/>
      <c r="DJJ92" s="1"/>
      <c r="DJK92" s="1"/>
      <c r="DJL92" s="1"/>
      <c r="DJM92" s="1"/>
      <c r="DJN92" s="1"/>
      <c r="DJO92" s="1"/>
      <c r="DJP92" s="1"/>
      <c r="DJQ92" s="1"/>
      <c r="DJR92" s="1"/>
      <c r="DJS92" s="1"/>
      <c r="DJT92" s="1"/>
      <c r="DJU92" s="1"/>
      <c r="DJV92" s="1"/>
      <c r="DJW92" s="1"/>
      <c r="DJX92" s="1"/>
      <c r="DJY92" s="1"/>
      <c r="DJZ92" s="1"/>
      <c r="DKA92" s="1"/>
      <c r="DKB92" s="1"/>
      <c r="DKC92" s="1"/>
      <c r="DKD92" s="1"/>
      <c r="DKE92" s="1"/>
      <c r="DKF92" s="1"/>
      <c r="DKG92" s="1"/>
      <c r="DKH92" s="1"/>
      <c r="DKI92" s="1"/>
      <c r="DKJ92" s="1"/>
      <c r="DKK92" s="1"/>
      <c r="DKL92" s="1"/>
      <c r="DKM92" s="1"/>
      <c r="DKN92" s="1"/>
      <c r="DKO92" s="1"/>
      <c r="DKP92" s="1"/>
      <c r="DKQ92" s="1"/>
      <c r="DKR92" s="1"/>
      <c r="DKS92" s="1"/>
      <c r="DKT92" s="1"/>
      <c r="DKU92" s="1"/>
      <c r="DKV92" s="1"/>
      <c r="DKW92" s="1"/>
      <c r="DKX92" s="1"/>
      <c r="DKY92" s="1"/>
      <c r="DKZ92" s="1"/>
      <c r="DLA92" s="1"/>
      <c r="DLB92" s="1"/>
      <c r="DLC92" s="1"/>
      <c r="DLD92" s="1"/>
      <c r="DLE92" s="1"/>
      <c r="DLF92" s="1"/>
      <c r="DLG92" s="1"/>
      <c r="DLH92" s="1"/>
      <c r="DLI92" s="1"/>
      <c r="DLJ92" s="1"/>
      <c r="DLK92" s="1"/>
      <c r="DLL92" s="1"/>
      <c r="DLM92" s="1"/>
      <c r="DLN92" s="1"/>
      <c r="DLO92" s="1"/>
      <c r="DLP92" s="1"/>
      <c r="DLQ92" s="1"/>
      <c r="DLR92" s="1"/>
      <c r="DLS92" s="1"/>
      <c r="DLT92" s="1"/>
      <c r="DLU92" s="1"/>
      <c r="DLV92" s="1"/>
      <c r="DLW92" s="1"/>
      <c r="DLX92" s="1"/>
      <c r="DLY92" s="1"/>
      <c r="DLZ92" s="1"/>
      <c r="DMA92" s="1"/>
      <c r="DMB92" s="1"/>
      <c r="DMC92" s="1"/>
      <c r="DMD92" s="1"/>
      <c r="DME92" s="1"/>
      <c r="DMF92" s="1"/>
      <c r="DMG92" s="1"/>
      <c r="DMH92" s="1"/>
      <c r="DMI92" s="1"/>
      <c r="DMJ92" s="1"/>
      <c r="DMK92" s="1"/>
      <c r="DML92" s="1"/>
      <c r="DMM92" s="1"/>
      <c r="DMN92" s="1"/>
      <c r="DMO92" s="1"/>
      <c r="DMP92" s="1"/>
      <c r="DMQ92" s="1"/>
      <c r="DMR92" s="1"/>
      <c r="DMS92" s="1"/>
      <c r="DMT92" s="1"/>
      <c r="DMU92" s="1"/>
      <c r="DMV92" s="1"/>
      <c r="DMW92" s="1"/>
      <c r="DMX92" s="1"/>
      <c r="DMY92" s="1"/>
      <c r="DMZ92" s="1"/>
      <c r="DNA92" s="1"/>
      <c r="DNB92" s="1"/>
      <c r="DNC92" s="1"/>
      <c r="DND92" s="1"/>
      <c r="DNE92" s="1"/>
      <c r="DNF92" s="1"/>
      <c r="DNG92" s="1"/>
      <c r="DNH92" s="1"/>
      <c r="DNI92" s="1"/>
      <c r="DNJ92" s="1"/>
      <c r="DNK92" s="1"/>
      <c r="DNL92" s="1"/>
      <c r="DNM92" s="1"/>
      <c r="DNN92" s="1"/>
      <c r="DNO92" s="1"/>
      <c r="DNP92" s="1"/>
      <c r="DNQ92" s="1"/>
      <c r="DNR92" s="1"/>
      <c r="DNS92" s="1"/>
      <c r="DNT92" s="1"/>
      <c r="DNU92" s="1"/>
      <c r="DNV92" s="1"/>
      <c r="DNW92" s="1"/>
      <c r="DNX92" s="1"/>
      <c r="DNY92" s="1"/>
      <c r="DNZ92" s="1"/>
      <c r="DOA92" s="1"/>
      <c r="DOB92" s="1"/>
      <c r="DOC92" s="1"/>
      <c r="DOD92" s="1"/>
      <c r="DOE92" s="1"/>
      <c r="DOF92" s="1"/>
      <c r="DOG92" s="1"/>
      <c r="DOH92" s="1"/>
      <c r="DOI92" s="1"/>
      <c r="DOJ92" s="1"/>
      <c r="DOK92" s="1"/>
      <c r="DOL92" s="1"/>
      <c r="DOM92" s="1"/>
      <c r="DON92" s="1"/>
      <c r="DOO92" s="1"/>
      <c r="DOP92" s="1"/>
      <c r="DOQ92" s="1"/>
      <c r="DOR92" s="1"/>
      <c r="DOS92" s="1"/>
      <c r="DOT92" s="1"/>
      <c r="DOU92" s="1"/>
      <c r="DOV92" s="1"/>
      <c r="DOW92" s="1"/>
      <c r="DOX92" s="1"/>
      <c r="DOY92" s="1"/>
      <c r="DOZ92" s="1"/>
      <c r="DPA92" s="1"/>
      <c r="DPB92" s="1"/>
      <c r="DPC92" s="1"/>
      <c r="DPD92" s="1"/>
      <c r="DPE92" s="1"/>
      <c r="DPF92" s="1"/>
      <c r="DPG92" s="1"/>
      <c r="DPH92" s="1"/>
      <c r="DPI92" s="1"/>
      <c r="DPJ92" s="1"/>
      <c r="DPK92" s="1"/>
      <c r="DPL92" s="1"/>
      <c r="DPM92" s="1"/>
      <c r="DPN92" s="1"/>
      <c r="DPO92" s="1"/>
      <c r="DPP92" s="1"/>
      <c r="DPQ92" s="1"/>
      <c r="DPR92" s="1"/>
      <c r="DPS92" s="1"/>
      <c r="DPT92" s="1"/>
      <c r="DPU92" s="1"/>
      <c r="DPV92" s="1"/>
      <c r="DPW92" s="1"/>
      <c r="DPX92" s="1"/>
      <c r="DPY92" s="1"/>
      <c r="DPZ92" s="1"/>
      <c r="DQA92" s="1"/>
      <c r="DQB92" s="1"/>
      <c r="DQC92" s="1"/>
      <c r="DQD92" s="1"/>
      <c r="DQE92" s="1"/>
      <c r="DQF92" s="1"/>
      <c r="DQG92" s="1"/>
      <c r="DQH92" s="1"/>
      <c r="DQI92" s="1"/>
      <c r="DQJ92" s="1"/>
      <c r="DQK92" s="1"/>
      <c r="DQL92" s="1"/>
      <c r="DQM92" s="1"/>
      <c r="DQN92" s="1"/>
      <c r="DQO92" s="1"/>
      <c r="DQP92" s="1"/>
      <c r="DQQ92" s="1"/>
      <c r="DQR92" s="1"/>
      <c r="DQS92" s="1"/>
      <c r="DQT92" s="1"/>
      <c r="DQU92" s="1"/>
      <c r="DQV92" s="1"/>
      <c r="DQW92" s="1"/>
      <c r="DQX92" s="1"/>
      <c r="DQY92" s="1"/>
      <c r="DQZ92" s="1"/>
      <c r="DRA92" s="1"/>
      <c r="DRB92" s="1"/>
      <c r="DRC92" s="1"/>
      <c r="DRD92" s="1"/>
      <c r="DRE92" s="1"/>
      <c r="DRF92" s="1"/>
      <c r="DRG92" s="1"/>
      <c r="DRH92" s="1"/>
      <c r="DRI92" s="1"/>
      <c r="DRJ92" s="1"/>
      <c r="DRK92" s="1"/>
      <c r="DRL92" s="1"/>
      <c r="DRM92" s="1"/>
      <c r="DRN92" s="1"/>
      <c r="DRO92" s="1"/>
      <c r="DRP92" s="1"/>
      <c r="DRQ92" s="1"/>
      <c r="DRR92" s="1"/>
      <c r="DRS92" s="1"/>
      <c r="DRT92" s="1"/>
      <c r="DRU92" s="1"/>
      <c r="DRV92" s="1"/>
      <c r="DRW92" s="1"/>
      <c r="DRX92" s="1"/>
      <c r="DRY92" s="1"/>
      <c r="DRZ92" s="1"/>
      <c r="DSA92" s="1"/>
      <c r="DSB92" s="1"/>
      <c r="DSC92" s="1"/>
      <c r="DSD92" s="1"/>
      <c r="DSE92" s="1"/>
      <c r="DSF92" s="1"/>
      <c r="DSG92" s="1"/>
      <c r="DSH92" s="1"/>
      <c r="DSI92" s="1"/>
      <c r="DSJ92" s="1"/>
      <c r="DSK92" s="1"/>
      <c r="DSL92" s="1"/>
      <c r="DSM92" s="1"/>
      <c r="DSN92" s="1"/>
      <c r="DSO92" s="1"/>
      <c r="DSP92" s="1"/>
      <c r="DSQ92" s="1"/>
      <c r="DSR92" s="1"/>
      <c r="DSS92" s="1"/>
      <c r="DST92" s="1"/>
      <c r="DSU92" s="1"/>
      <c r="DSV92" s="1"/>
      <c r="DSW92" s="1"/>
      <c r="DSX92" s="1"/>
      <c r="DSY92" s="1"/>
      <c r="DSZ92" s="1"/>
      <c r="DTA92" s="1"/>
      <c r="DTB92" s="1"/>
      <c r="DTC92" s="1"/>
      <c r="DTD92" s="1"/>
      <c r="DTE92" s="1"/>
      <c r="DTF92" s="1"/>
      <c r="DTG92" s="1"/>
      <c r="DTH92" s="1"/>
      <c r="DTI92" s="1"/>
      <c r="DTJ92" s="1"/>
      <c r="DTK92" s="1"/>
      <c r="DTL92" s="1"/>
      <c r="DTM92" s="1"/>
      <c r="DTN92" s="1"/>
      <c r="DTO92" s="1"/>
      <c r="DTP92" s="1"/>
      <c r="DTQ92" s="1"/>
      <c r="DTR92" s="1"/>
      <c r="DTS92" s="1"/>
      <c r="DTT92" s="1"/>
      <c r="DTU92" s="1"/>
      <c r="DTV92" s="1"/>
      <c r="DTW92" s="1"/>
      <c r="DTX92" s="1"/>
      <c r="DTY92" s="1"/>
      <c r="DTZ92" s="1"/>
      <c r="DUA92" s="1"/>
      <c r="DUB92" s="1"/>
      <c r="DUC92" s="1"/>
      <c r="DUD92" s="1"/>
      <c r="DUE92" s="1"/>
      <c r="DUF92" s="1"/>
      <c r="DUG92" s="1"/>
      <c r="DUH92" s="1"/>
      <c r="DUI92" s="1"/>
      <c r="DUJ92" s="1"/>
      <c r="DUK92" s="1"/>
      <c r="DUL92" s="1"/>
      <c r="DUM92" s="1"/>
      <c r="DUN92" s="1"/>
      <c r="DUO92" s="1"/>
      <c r="DUP92" s="1"/>
      <c r="DUQ92" s="1"/>
      <c r="DUR92" s="1"/>
      <c r="DUS92" s="1"/>
      <c r="DUT92" s="1"/>
      <c r="DUU92" s="1"/>
      <c r="DUV92" s="1"/>
      <c r="DUW92" s="1"/>
      <c r="DUX92" s="1"/>
      <c r="DUY92" s="1"/>
      <c r="DUZ92" s="1"/>
      <c r="DVA92" s="1"/>
      <c r="DVB92" s="1"/>
      <c r="DVC92" s="1"/>
      <c r="DVD92" s="1"/>
      <c r="DVE92" s="1"/>
      <c r="DVF92" s="1"/>
      <c r="DVG92" s="1"/>
      <c r="DVH92" s="1"/>
      <c r="DVI92" s="1"/>
      <c r="DVJ92" s="1"/>
      <c r="DVK92" s="1"/>
      <c r="DVL92" s="1"/>
      <c r="DVM92" s="1"/>
      <c r="DVN92" s="1"/>
      <c r="DVO92" s="1"/>
      <c r="DVP92" s="1"/>
      <c r="DVQ92" s="1"/>
      <c r="DVR92" s="1"/>
      <c r="DVS92" s="1"/>
      <c r="DVT92" s="1"/>
      <c r="DVU92" s="1"/>
      <c r="DVV92" s="1"/>
      <c r="DVW92" s="1"/>
      <c r="DVX92" s="1"/>
      <c r="DVY92" s="1"/>
      <c r="DVZ92" s="1"/>
      <c r="DWA92" s="1"/>
      <c r="DWB92" s="1"/>
      <c r="DWC92" s="1"/>
      <c r="DWD92" s="1"/>
      <c r="DWE92" s="1"/>
      <c r="DWF92" s="1"/>
      <c r="DWG92" s="1"/>
      <c r="DWH92" s="1"/>
      <c r="DWI92" s="1"/>
      <c r="DWJ92" s="1"/>
      <c r="DWK92" s="1"/>
      <c r="DWL92" s="1"/>
      <c r="DWM92" s="1"/>
      <c r="DWN92" s="1"/>
      <c r="DWO92" s="1"/>
      <c r="DWP92" s="1"/>
      <c r="DWQ92" s="1"/>
      <c r="DWR92" s="1"/>
      <c r="DWS92" s="1"/>
      <c r="DWT92" s="1"/>
      <c r="DWU92" s="1"/>
      <c r="DWV92" s="1"/>
      <c r="DWW92" s="1"/>
      <c r="DWX92" s="1"/>
      <c r="DWY92" s="1"/>
      <c r="DWZ92" s="1"/>
      <c r="DXA92" s="1"/>
      <c r="DXB92" s="1"/>
      <c r="DXC92" s="1"/>
      <c r="DXD92" s="1"/>
      <c r="DXE92" s="1"/>
      <c r="DXF92" s="1"/>
      <c r="DXG92" s="1"/>
      <c r="DXH92" s="1"/>
      <c r="DXI92" s="1"/>
      <c r="DXJ92" s="1"/>
      <c r="DXK92" s="1"/>
      <c r="DXL92" s="1"/>
      <c r="DXM92" s="1"/>
      <c r="DXN92" s="1"/>
      <c r="DXO92" s="1"/>
      <c r="DXP92" s="1"/>
      <c r="DXQ92" s="1"/>
      <c r="DXR92" s="1"/>
      <c r="DXS92" s="1"/>
      <c r="DXT92" s="1"/>
      <c r="DXU92" s="1"/>
      <c r="DXV92" s="1"/>
      <c r="DXW92" s="1"/>
      <c r="DXX92" s="1"/>
      <c r="DXY92" s="1"/>
      <c r="DXZ92" s="1"/>
      <c r="DYA92" s="1"/>
      <c r="DYB92" s="1"/>
      <c r="DYC92" s="1"/>
      <c r="DYD92" s="1"/>
      <c r="DYE92" s="1"/>
      <c r="DYF92" s="1"/>
      <c r="DYG92" s="1"/>
      <c r="DYH92" s="1"/>
      <c r="DYI92" s="1"/>
      <c r="DYJ92" s="1"/>
      <c r="DYK92" s="1"/>
      <c r="DYL92" s="1"/>
      <c r="DYM92" s="1"/>
      <c r="DYN92" s="1"/>
      <c r="DYO92" s="1"/>
      <c r="DYP92" s="1"/>
      <c r="DYQ92" s="1"/>
      <c r="DYR92" s="1"/>
      <c r="DYS92" s="1"/>
      <c r="DYT92" s="1"/>
      <c r="DYU92" s="1"/>
      <c r="DYV92" s="1"/>
      <c r="DYW92" s="1"/>
      <c r="DYX92" s="1"/>
      <c r="DYY92" s="1"/>
      <c r="DYZ92" s="1"/>
      <c r="DZA92" s="1"/>
      <c r="DZB92" s="1"/>
      <c r="DZC92" s="1"/>
      <c r="DZD92" s="1"/>
      <c r="DZE92" s="1"/>
      <c r="DZF92" s="1"/>
      <c r="DZG92" s="1"/>
      <c r="DZH92" s="1"/>
      <c r="DZI92" s="1"/>
      <c r="DZJ92" s="1"/>
      <c r="DZK92" s="1"/>
      <c r="DZL92" s="1"/>
      <c r="DZM92" s="1"/>
      <c r="DZN92" s="1"/>
      <c r="DZO92" s="1"/>
      <c r="DZP92" s="1"/>
      <c r="DZQ92" s="1"/>
      <c r="DZR92" s="1"/>
      <c r="DZS92" s="1"/>
      <c r="DZT92" s="1"/>
      <c r="DZU92" s="1"/>
      <c r="DZV92" s="1"/>
      <c r="DZW92" s="1"/>
      <c r="DZX92" s="1"/>
      <c r="DZY92" s="1"/>
      <c r="DZZ92" s="1"/>
      <c r="EAA92" s="1"/>
      <c r="EAB92" s="1"/>
      <c r="EAC92" s="1"/>
      <c r="EAD92" s="1"/>
      <c r="EAE92" s="1"/>
      <c r="EAF92" s="1"/>
      <c r="EAG92" s="1"/>
      <c r="EAH92" s="1"/>
      <c r="EAI92" s="1"/>
      <c r="EAJ92" s="1"/>
      <c r="EAK92" s="1"/>
      <c r="EAL92" s="1"/>
      <c r="EAM92" s="1"/>
      <c r="EAN92" s="1"/>
      <c r="EAO92" s="1"/>
      <c r="EAP92" s="1"/>
      <c r="EAQ92" s="1"/>
      <c r="EAR92" s="1"/>
      <c r="EAS92" s="1"/>
      <c r="EAT92" s="1"/>
      <c r="EAU92" s="1"/>
      <c r="EAV92" s="1"/>
      <c r="EAW92" s="1"/>
      <c r="EAX92" s="1"/>
      <c r="EAY92" s="1"/>
      <c r="EAZ92" s="1"/>
      <c r="EBA92" s="1"/>
      <c r="EBB92" s="1"/>
      <c r="EBC92" s="1"/>
      <c r="EBD92" s="1"/>
      <c r="EBE92" s="1"/>
      <c r="EBF92" s="1"/>
      <c r="EBG92" s="1"/>
      <c r="EBH92" s="1"/>
      <c r="EBI92" s="1"/>
      <c r="EBJ92" s="1"/>
      <c r="EBK92" s="1"/>
      <c r="EBL92" s="1"/>
      <c r="EBM92" s="1"/>
      <c r="EBN92" s="1"/>
      <c r="EBO92" s="1"/>
      <c r="EBP92" s="1"/>
      <c r="EBQ92" s="1"/>
      <c r="EBR92" s="1"/>
      <c r="EBS92" s="1"/>
      <c r="EBT92" s="1"/>
      <c r="EBU92" s="1"/>
      <c r="EBV92" s="1"/>
      <c r="EBW92" s="1"/>
      <c r="EBX92" s="1"/>
      <c r="EBY92" s="1"/>
      <c r="EBZ92" s="1"/>
      <c r="ECA92" s="1"/>
      <c r="ECB92" s="1"/>
      <c r="ECC92" s="1"/>
      <c r="ECD92" s="1"/>
      <c r="ECE92" s="1"/>
      <c r="ECF92" s="1"/>
      <c r="ECG92" s="1"/>
      <c r="ECH92" s="1"/>
      <c r="ECI92" s="1"/>
      <c r="ECJ92" s="1"/>
      <c r="ECK92" s="1"/>
      <c r="ECL92" s="1"/>
      <c r="ECM92" s="1"/>
      <c r="ECN92" s="1"/>
      <c r="ECO92" s="1"/>
      <c r="ECP92" s="1"/>
      <c r="ECQ92" s="1"/>
      <c r="ECR92" s="1"/>
      <c r="ECS92" s="1"/>
      <c r="ECT92" s="1"/>
      <c r="ECU92" s="1"/>
      <c r="ECV92" s="1"/>
      <c r="ECW92" s="1"/>
      <c r="ECX92" s="1"/>
      <c r="ECY92" s="1"/>
      <c r="ECZ92" s="1"/>
      <c r="EDA92" s="1"/>
      <c r="EDB92" s="1"/>
      <c r="EDC92" s="1"/>
      <c r="EDD92" s="1"/>
      <c r="EDE92" s="1"/>
      <c r="EDF92" s="1"/>
      <c r="EDG92" s="1"/>
      <c r="EDH92" s="1"/>
      <c r="EDI92" s="1"/>
      <c r="EDJ92" s="1"/>
      <c r="EDK92" s="1"/>
      <c r="EDL92" s="1"/>
      <c r="EDM92" s="1"/>
      <c r="EDN92" s="1"/>
      <c r="EDO92" s="1"/>
      <c r="EDP92" s="1"/>
      <c r="EDQ92" s="1"/>
      <c r="EDR92" s="1"/>
      <c r="EDS92" s="1"/>
      <c r="EDT92" s="1"/>
      <c r="EDU92" s="1"/>
      <c r="EDV92" s="1"/>
      <c r="EDW92" s="1"/>
      <c r="EDX92" s="1"/>
      <c r="EDY92" s="1"/>
      <c r="EDZ92" s="1"/>
      <c r="EEA92" s="1"/>
      <c r="EEB92" s="1"/>
      <c r="EEC92" s="1"/>
      <c r="EED92" s="1"/>
      <c r="EEE92" s="1"/>
      <c r="EEF92" s="1"/>
      <c r="EEG92" s="1"/>
      <c r="EEH92" s="1"/>
      <c r="EEI92" s="1"/>
      <c r="EEJ92" s="1"/>
      <c r="EEK92" s="1"/>
      <c r="EEL92" s="1"/>
      <c r="EEM92" s="1"/>
      <c r="EEN92" s="1"/>
      <c r="EEO92" s="1"/>
      <c r="EEP92" s="1"/>
      <c r="EEQ92" s="1"/>
      <c r="EER92" s="1"/>
      <c r="EES92" s="1"/>
      <c r="EET92" s="1"/>
      <c r="EEU92" s="1"/>
      <c r="EEV92" s="1"/>
      <c r="EEW92" s="1"/>
      <c r="EEX92" s="1"/>
      <c r="EEY92" s="1"/>
      <c r="EEZ92" s="1"/>
      <c r="EFA92" s="1"/>
      <c r="EFB92" s="1"/>
      <c r="EFC92" s="1"/>
      <c r="EFD92" s="1"/>
      <c r="EFE92" s="1"/>
      <c r="EFF92" s="1"/>
      <c r="EFG92" s="1"/>
      <c r="EFH92" s="1"/>
      <c r="EFI92" s="1"/>
      <c r="EFJ92" s="1"/>
      <c r="EFK92" s="1"/>
      <c r="EFL92" s="1"/>
      <c r="EFM92" s="1"/>
      <c r="EFN92" s="1"/>
      <c r="EFO92" s="1"/>
      <c r="EFP92" s="1"/>
      <c r="EFQ92" s="1"/>
      <c r="EFR92" s="1"/>
      <c r="EFS92" s="1"/>
      <c r="EFT92" s="1"/>
      <c r="EFU92" s="1"/>
      <c r="EFV92" s="1"/>
      <c r="EFW92" s="1"/>
      <c r="EFX92" s="1"/>
      <c r="EFY92" s="1"/>
      <c r="EFZ92" s="1"/>
      <c r="EGA92" s="1"/>
      <c r="EGB92" s="1"/>
      <c r="EGC92" s="1"/>
      <c r="EGD92" s="1"/>
      <c r="EGE92" s="1"/>
      <c r="EGF92" s="1"/>
      <c r="EGG92" s="1"/>
      <c r="EGH92" s="1"/>
      <c r="EGI92" s="1"/>
      <c r="EGJ92" s="1"/>
      <c r="EGK92" s="1"/>
      <c r="EGL92" s="1"/>
      <c r="EGM92" s="1"/>
      <c r="EGN92" s="1"/>
      <c r="EGO92" s="1"/>
      <c r="EGP92" s="1"/>
      <c r="EGQ92" s="1"/>
      <c r="EGR92" s="1"/>
      <c r="EGS92" s="1"/>
      <c r="EGT92" s="1"/>
      <c r="EGU92" s="1"/>
      <c r="EGV92" s="1"/>
      <c r="EGW92" s="1"/>
      <c r="EGX92" s="1"/>
      <c r="EGY92" s="1"/>
      <c r="EGZ92" s="1"/>
      <c r="EHA92" s="1"/>
      <c r="EHB92" s="1"/>
      <c r="EHC92" s="1"/>
      <c r="EHD92" s="1"/>
      <c r="EHE92" s="1"/>
      <c r="EHF92" s="1"/>
      <c r="EHG92" s="1"/>
      <c r="EHH92" s="1"/>
      <c r="EHI92" s="1"/>
      <c r="EHJ92" s="1"/>
      <c r="EHK92" s="1"/>
      <c r="EHL92" s="1"/>
      <c r="EHM92" s="1"/>
      <c r="EHN92" s="1"/>
      <c r="EHO92" s="1"/>
      <c r="EHP92" s="1"/>
      <c r="EHQ92" s="1"/>
      <c r="EHR92" s="1"/>
      <c r="EHS92" s="1"/>
      <c r="EHT92" s="1"/>
      <c r="EHU92" s="1"/>
      <c r="EHV92" s="1"/>
      <c r="EHW92" s="1"/>
      <c r="EHX92" s="1"/>
      <c r="EHY92" s="1"/>
      <c r="EHZ92" s="1"/>
      <c r="EIA92" s="1"/>
      <c r="EIB92" s="1"/>
      <c r="EIC92" s="1"/>
      <c r="EID92" s="1"/>
      <c r="EIE92" s="1"/>
      <c r="EIF92" s="1"/>
      <c r="EIG92" s="1"/>
      <c r="EIH92" s="1"/>
      <c r="EII92" s="1"/>
      <c r="EIJ92" s="1"/>
      <c r="EIK92" s="1"/>
      <c r="EIL92" s="1"/>
      <c r="EIM92" s="1"/>
      <c r="EIN92" s="1"/>
      <c r="EIO92" s="1"/>
      <c r="EIP92" s="1"/>
      <c r="EIQ92" s="1"/>
      <c r="EIR92" s="1"/>
      <c r="EIS92" s="1"/>
      <c r="EIT92" s="1"/>
      <c r="EIU92" s="1"/>
      <c r="EIV92" s="1"/>
      <c r="EIW92" s="1"/>
      <c r="EIX92" s="1"/>
      <c r="EIY92" s="1"/>
      <c r="EIZ92" s="1"/>
      <c r="EJA92" s="1"/>
      <c r="EJB92" s="1"/>
      <c r="EJC92" s="1"/>
      <c r="EJD92" s="1"/>
      <c r="EJE92" s="1"/>
      <c r="EJF92" s="1"/>
      <c r="EJG92" s="1"/>
      <c r="EJH92" s="1"/>
      <c r="EJI92" s="1"/>
      <c r="EJJ92" s="1"/>
      <c r="EJK92" s="1"/>
      <c r="EJL92" s="1"/>
      <c r="EJM92" s="1"/>
      <c r="EJN92" s="1"/>
      <c r="EJO92" s="1"/>
      <c r="EJP92" s="1"/>
      <c r="EJQ92" s="1"/>
      <c r="EJR92" s="1"/>
      <c r="EJS92" s="1"/>
      <c r="EJT92" s="1"/>
      <c r="EJU92" s="1"/>
      <c r="EJV92" s="1"/>
      <c r="EJW92" s="1"/>
      <c r="EJX92" s="1"/>
      <c r="EJY92" s="1"/>
      <c r="EJZ92" s="1"/>
      <c r="EKA92" s="1"/>
      <c r="EKB92" s="1"/>
      <c r="EKC92" s="1"/>
      <c r="EKD92" s="1"/>
      <c r="EKE92" s="1"/>
      <c r="EKF92" s="1"/>
      <c r="EKG92" s="1"/>
      <c r="EKH92" s="1"/>
      <c r="EKI92" s="1"/>
      <c r="EKJ92" s="1"/>
      <c r="EKK92" s="1"/>
      <c r="EKL92" s="1"/>
      <c r="EKM92" s="1"/>
      <c r="EKN92" s="1"/>
      <c r="EKO92" s="1"/>
      <c r="EKP92" s="1"/>
      <c r="EKQ92" s="1"/>
      <c r="EKR92" s="1"/>
      <c r="EKS92" s="1"/>
      <c r="EKT92" s="1"/>
      <c r="EKU92" s="1"/>
      <c r="EKV92" s="1"/>
      <c r="EKW92" s="1"/>
      <c r="EKX92" s="1"/>
      <c r="EKY92" s="1"/>
      <c r="EKZ92" s="1"/>
      <c r="ELA92" s="1"/>
      <c r="ELB92" s="1"/>
      <c r="ELC92" s="1"/>
      <c r="ELD92" s="1"/>
      <c r="ELE92" s="1"/>
      <c r="ELF92" s="1"/>
      <c r="ELG92" s="1"/>
      <c r="ELH92" s="1"/>
      <c r="ELI92" s="1"/>
      <c r="ELJ92" s="1"/>
      <c r="ELK92" s="1"/>
      <c r="ELL92" s="1"/>
      <c r="ELM92" s="1"/>
      <c r="ELN92" s="1"/>
      <c r="ELO92" s="1"/>
      <c r="ELP92" s="1"/>
      <c r="ELQ92" s="1"/>
      <c r="ELR92" s="1"/>
      <c r="ELS92" s="1"/>
      <c r="ELT92" s="1"/>
      <c r="ELU92" s="1"/>
      <c r="ELV92" s="1"/>
      <c r="ELW92" s="1"/>
      <c r="ELX92" s="1"/>
      <c r="ELY92" s="1"/>
      <c r="ELZ92" s="1"/>
      <c r="EMA92" s="1"/>
      <c r="EMB92" s="1"/>
      <c r="EMC92" s="1"/>
      <c r="EMD92" s="1"/>
      <c r="EME92" s="1"/>
      <c r="EMF92" s="1"/>
      <c r="EMG92" s="1"/>
      <c r="EMH92" s="1"/>
      <c r="EMI92" s="1"/>
      <c r="EMJ92" s="1"/>
      <c r="EMK92" s="1"/>
      <c r="EML92" s="1"/>
      <c r="EMM92" s="1"/>
      <c r="EMN92" s="1"/>
      <c r="EMO92" s="1"/>
      <c r="EMP92" s="1"/>
      <c r="EMQ92" s="1"/>
      <c r="EMR92" s="1"/>
      <c r="EMS92" s="1"/>
      <c r="EMT92" s="1"/>
      <c r="EMU92" s="1"/>
      <c r="EMV92" s="1"/>
      <c r="EMW92" s="1"/>
      <c r="EMX92" s="1"/>
      <c r="EMY92" s="1"/>
      <c r="EMZ92" s="1"/>
      <c r="ENA92" s="1"/>
      <c r="ENB92" s="1"/>
      <c r="ENC92" s="1"/>
      <c r="END92" s="1"/>
      <c r="ENE92" s="1"/>
      <c r="ENF92" s="1"/>
      <c r="ENG92" s="1"/>
      <c r="ENH92" s="1"/>
      <c r="ENI92" s="1"/>
      <c r="ENJ92" s="1"/>
      <c r="ENK92" s="1"/>
      <c r="ENL92" s="1"/>
      <c r="ENM92" s="1"/>
      <c r="ENN92" s="1"/>
      <c r="ENO92" s="1"/>
      <c r="ENP92" s="1"/>
      <c r="ENQ92" s="1"/>
      <c r="ENR92" s="1"/>
      <c r="ENS92" s="1"/>
      <c r="ENT92" s="1"/>
      <c r="ENU92" s="1"/>
      <c r="ENV92" s="1"/>
      <c r="ENW92" s="1"/>
      <c r="ENX92" s="1"/>
      <c r="ENY92" s="1"/>
      <c r="ENZ92" s="1"/>
      <c r="EOA92" s="1"/>
      <c r="EOB92" s="1"/>
      <c r="EOC92" s="1"/>
      <c r="EOD92" s="1"/>
      <c r="EOE92" s="1"/>
      <c r="EOF92" s="1"/>
      <c r="EOG92" s="1"/>
      <c r="EOH92" s="1"/>
      <c r="EOI92" s="1"/>
      <c r="EOJ92" s="1"/>
      <c r="EOK92" s="1"/>
      <c r="EOL92" s="1"/>
      <c r="EOM92" s="1"/>
      <c r="EON92" s="1"/>
      <c r="EOO92" s="1"/>
      <c r="EOP92" s="1"/>
      <c r="EOQ92" s="1"/>
      <c r="EOR92" s="1"/>
      <c r="EOS92" s="1"/>
      <c r="EOT92" s="1"/>
      <c r="EOU92" s="1"/>
      <c r="EOV92" s="1"/>
      <c r="EOW92" s="1"/>
      <c r="EOX92" s="1"/>
      <c r="EOY92" s="1"/>
      <c r="EOZ92" s="1"/>
      <c r="EPA92" s="1"/>
      <c r="EPB92" s="1"/>
      <c r="EPC92" s="1"/>
      <c r="EPD92" s="1"/>
      <c r="EPE92" s="1"/>
      <c r="EPF92" s="1"/>
      <c r="EPG92" s="1"/>
      <c r="EPH92" s="1"/>
      <c r="EPI92" s="1"/>
      <c r="EPJ92" s="1"/>
      <c r="EPK92" s="1"/>
      <c r="EPL92" s="1"/>
      <c r="EPM92" s="1"/>
      <c r="EPN92" s="1"/>
      <c r="EPO92" s="1"/>
      <c r="EPP92" s="1"/>
      <c r="EPQ92" s="1"/>
      <c r="EPR92" s="1"/>
      <c r="EPS92" s="1"/>
      <c r="EPT92" s="1"/>
      <c r="EPU92" s="1"/>
      <c r="EPV92" s="1"/>
      <c r="EPW92" s="1"/>
      <c r="EPX92" s="1"/>
      <c r="EPY92" s="1"/>
      <c r="EPZ92" s="1"/>
      <c r="EQA92" s="1"/>
      <c r="EQB92" s="1"/>
      <c r="EQC92" s="1"/>
      <c r="EQD92" s="1"/>
      <c r="EQE92" s="1"/>
      <c r="EQF92" s="1"/>
      <c r="EQG92" s="1"/>
      <c r="EQH92" s="1"/>
      <c r="EQI92" s="1"/>
      <c r="EQJ92" s="1"/>
      <c r="EQK92" s="1"/>
      <c r="EQL92" s="1"/>
      <c r="EQM92" s="1"/>
      <c r="EQN92" s="1"/>
      <c r="EQO92" s="1"/>
      <c r="EQP92" s="1"/>
      <c r="EQQ92" s="1"/>
      <c r="EQR92" s="1"/>
      <c r="EQS92" s="1"/>
      <c r="EQT92" s="1"/>
      <c r="EQU92" s="1"/>
      <c r="EQV92" s="1"/>
      <c r="EQW92" s="1"/>
      <c r="EQX92" s="1"/>
      <c r="EQY92" s="1"/>
      <c r="EQZ92" s="1"/>
      <c r="ERA92" s="1"/>
      <c r="ERB92" s="1"/>
      <c r="ERC92" s="1"/>
      <c r="ERD92" s="1"/>
      <c r="ERE92" s="1"/>
      <c r="ERF92" s="1"/>
      <c r="ERG92" s="1"/>
      <c r="ERH92" s="1"/>
      <c r="ERI92" s="1"/>
      <c r="ERJ92" s="1"/>
      <c r="ERK92" s="1"/>
      <c r="ERL92" s="1"/>
      <c r="ERM92" s="1"/>
      <c r="ERN92" s="1"/>
      <c r="ERO92" s="1"/>
      <c r="ERP92" s="1"/>
      <c r="ERQ92" s="1"/>
      <c r="ERR92" s="1"/>
      <c r="ERS92" s="1"/>
      <c r="ERT92" s="1"/>
      <c r="ERU92" s="1"/>
      <c r="ERV92" s="1"/>
      <c r="ERW92" s="1"/>
      <c r="ERX92" s="1"/>
      <c r="ERY92" s="1"/>
      <c r="ERZ92" s="1"/>
      <c r="ESA92" s="1"/>
      <c r="ESB92" s="1"/>
      <c r="ESC92" s="1"/>
      <c r="ESD92" s="1"/>
      <c r="ESE92" s="1"/>
      <c r="ESF92" s="1"/>
      <c r="ESG92" s="1"/>
      <c r="ESH92" s="1"/>
      <c r="ESI92" s="1"/>
      <c r="ESJ92" s="1"/>
      <c r="ESK92" s="1"/>
      <c r="ESL92" s="1"/>
      <c r="ESM92" s="1"/>
      <c r="ESN92" s="1"/>
      <c r="ESO92" s="1"/>
      <c r="ESP92" s="1"/>
      <c r="ESQ92" s="1"/>
      <c r="ESR92" s="1"/>
      <c r="ESS92" s="1"/>
      <c r="EST92" s="1"/>
      <c r="ESU92" s="1"/>
      <c r="ESV92" s="1"/>
      <c r="ESW92" s="1"/>
      <c r="ESX92" s="1"/>
      <c r="ESY92" s="1"/>
      <c r="ESZ92" s="1"/>
      <c r="ETA92" s="1"/>
      <c r="ETB92" s="1"/>
      <c r="ETC92" s="1"/>
      <c r="ETD92" s="1"/>
      <c r="ETE92" s="1"/>
      <c r="ETF92" s="1"/>
      <c r="ETG92" s="1"/>
      <c r="ETH92" s="1"/>
      <c r="ETI92" s="1"/>
      <c r="ETJ92" s="1"/>
      <c r="ETK92" s="1"/>
      <c r="ETL92" s="1"/>
      <c r="ETM92" s="1"/>
      <c r="ETN92" s="1"/>
      <c r="ETO92" s="1"/>
      <c r="ETP92" s="1"/>
      <c r="ETQ92" s="1"/>
      <c r="ETR92" s="1"/>
      <c r="ETS92" s="1"/>
      <c r="ETT92" s="1"/>
      <c r="ETU92" s="1"/>
      <c r="ETV92" s="1"/>
      <c r="ETW92" s="1"/>
      <c r="ETX92" s="1"/>
      <c r="ETY92" s="1"/>
      <c r="ETZ92" s="1"/>
      <c r="EUA92" s="1"/>
      <c r="EUB92" s="1"/>
      <c r="EUC92" s="1"/>
      <c r="EUD92" s="1"/>
      <c r="EUE92" s="1"/>
      <c r="EUF92" s="1"/>
      <c r="EUG92" s="1"/>
      <c r="EUH92" s="1"/>
      <c r="EUI92" s="1"/>
      <c r="EUJ92" s="1"/>
      <c r="EUK92" s="1"/>
      <c r="EUL92" s="1"/>
      <c r="EUM92" s="1"/>
      <c r="EUN92" s="1"/>
      <c r="EUO92" s="1"/>
      <c r="EUP92" s="1"/>
      <c r="EUQ92" s="1"/>
      <c r="EUR92" s="1"/>
      <c r="EUS92" s="1"/>
      <c r="EUT92" s="1"/>
      <c r="EUU92" s="1"/>
      <c r="EUV92" s="1"/>
      <c r="EUW92" s="1"/>
      <c r="EUX92" s="1"/>
      <c r="EUY92" s="1"/>
      <c r="EUZ92" s="1"/>
      <c r="EVA92" s="1"/>
      <c r="EVB92" s="1"/>
      <c r="EVC92" s="1"/>
      <c r="EVD92" s="1"/>
      <c r="EVE92" s="1"/>
      <c r="EVF92" s="1"/>
      <c r="EVG92" s="1"/>
      <c r="EVH92" s="1"/>
      <c r="EVI92" s="1"/>
      <c r="EVJ92" s="1"/>
      <c r="EVK92" s="1"/>
      <c r="EVL92" s="1"/>
      <c r="EVM92" s="1"/>
      <c r="EVN92" s="1"/>
      <c r="EVO92" s="1"/>
      <c r="EVP92" s="1"/>
      <c r="EVQ92" s="1"/>
      <c r="EVR92" s="1"/>
      <c r="EVS92" s="1"/>
      <c r="EVT92" s="1"/>
      <c r="EVU92" s="1"/>
      <c r="EVV92" s="1"/>
      <c r="EVW92" s="1"/>
      <c r="EVX92" s="1"/>
      <c r="EVY92" s="1"/>
      <c r="EVZ92" s="1"/>
      <c r="EWA92" s="1"/>
      <c r="EWB92" s="1"/>
      <c r="EWC92" s="1"/>
      <c r="EWD92" s="1"/>
      <c r="EWE92" s="1"/>
      <c r="EWF92" s="1"/>
      <c r="EWG92" s="1"/>
      <c r="EWH92" s="1"/>
      <c r="EWI92" s="1"/>
      <c r="EWJ92" s="1"/>
      <c r="EWK92" s="1"/>
      <c r="EWL92" s="1"/>
      <c r="EWM92" s="1"/>
      <c r="EWN92" s="1"/>
      <c r="EWO92" s="1"/>
      <c r="EWP92" s="1"/>
      <c r="EWQ92" s="1"/>
      <c r="EWR92" s="1"/>
      <c r="EWS92" s="1"/>
      <c r="EWT92" s="1"/>
      <c r="EWU92" s="1"/>
      <c r="EWV92" s="1"/>
      <c r="EWW92" s="1"/>
      <c r="EWX92" s="1"/>
      <c r="EWY92" s="1"/>
      <c r="EWZ92" s="1"/>
      <c r="EXA92" s="1"/>
      <c r="EXB92" s="1"/>
      <c r="EXC92" s="1"/>
      <c r="EXD92" s="1"/>
      <c r="EXE92" s="1"/>
      <c r="EXF92" s="1"/>
      <c r="EXG92" s="1"/>
      <c r="EXH92" s="1"/>
      <c r="EXI92" s="1"/>
      <c r="EXJ92" s="1"/>
      <c r="EXK92" s="1"/>
      <c r="EXL92" s="1"/>
      <c r="EXM92" s="1"/>
      <c r="EXN92" s="1"/>
      <c r="EXO92" s="1"/>
      <c r="EXP92" s="1"/>
      <c r="EXQ92" s="1"/>
      <c r="EXR92" s="1"/>
      <c r="EXS92" s="1"/>
      <c r="EXT92" s="1"/>
      <c r="EXU92" s="1"/>
      <c r="EXV92" s="1"/>
      <c r="EXW92" s="1"/>
      <c r="EXX92" s="1"/>
      <c r="EXY92" s="1"/>
      <c r="EXZ92" s="1"/>
      <c r="EYA92" s="1"/>
      <c r="EYB92" s="1"/>
      <c r="EYC92" s="1"/>
      <c r="EYD92" s="1"/>
      <c r="EYE92" s="1"/>
      <c r="EYF92" s="1"/>
      <c r="EYG92" s="1"/>
      <c r="EYH92" s="1"/>
      <c r="EYI92" s="1"/>
      <c r="EYJ92" s="1"/>
      <c r="EYK92" s="1"/>
      <c r="EYL92" s="1"/>
      <c r="EYM92" s="1"/>
      <c r="EYN92" s="1"/>
      <c r="EYO92" s="1"/>
      <c r="EYP92" s="1"/>
      <c r="EYQ92" s="1"/>
      <c r="EYR92" s="1"/>
      <c r="EYS92" s="1"/>
      <c r="EYT92" s="1"/>
      <c r="EYU92" s="1"/>
      <c r="EYV92" s="1"/>
      <c r="EYW92" s="1"/>
      <c r="EYX92" s="1"/>
      <c r="EYY92" s="1"/>
      <c r="EYZ92" s="1"/>
      <c r="EZA92" s="1"/>
      <c r="EZB92" s="1"/>
      <c r="EZC92" s="1"/>
      <c r="EZD92" s="1"/>
      <c r="EZE92" s="1"/>
      <c r="EZF92" s="1"/>
      <c r="EZG92" s="1"/>
      <c r="EZH92" s="1"/>
      <c r="EZI92" s="1"/>
      <c r="EZJ92" s="1"/>
      <c r="EZK92" s="1"/>
      <c r="EZL92" s="1"/>
      <c r="EZM92" s="1"/>
      <c r="EZN92" s="1"/>
      <c r="EZO92" s="1"/>
      <c r="EZP92" s="1"/>
      <c r="EZQ92" s="1"/>
      <c r="EZR92" s="1"/>
      <c r="EZS92" s="1"/>
      <c r="EZT92" s="1"/>
      <c r="EZU92" s="1"/>
      <c r="EZV92" s="1"/>
      <c r="EZW92" s="1"/>
      <c r="EZX92" s="1"/>
      <c r="EZY92" s="1"/>
      <c r="EZZ92" s="1"/>
      <c r="FAA92" s="1"/>
      <c r="FAB92" s="1"/>
      <c r="FAC92" s="1"/>
      <c r="FAD92" s="1"/>
      <c r="FAE92" s="1"/>
      <c r="FAF92" s="1"/>
      <c r="FAG92" s="1"/>
      <c r="FAH92" s="1"/>
      <c r="FAI92" s="1"/>
      <c r="FAJ92" s="1"/>
      <c r="FAK92" s="1"/>
      <c r="FAL92" s="1"/>
      <c r="FAM92" s="1"/>
      <c r="FAN92" s="1"/>
      <c r="FAO92" s="1"/>
      <c r="FAP92" s="1"/>
      <c r="FAQ92" s="1"/>
      <c r="FAR92" s="1"/>
      <c r="FAS92" s="1"/>
      <c r="FAT92" s="1"/>
      <c r="FAU92" s="1"/>
      <c r="FAV92" s="1"/>
      <c r="FAW92" s="1"/>
      <c r="FAX92" s="1"/>
      <c r="FAY92" s="1"/>
      <c r="FAZ92" s="1"/>
      <c r="FBA92" s="1"/>
      <c r="FBB92" s="1"/>
      <c r="FBC92" s="1"/>
      <c r="FBD92" s="1"/>
      <c r="FBE92" s="1"/>
      <c r="FBF92" s="1"/>
      <c r="FBG92" s="1"/>
      <c r="FBH92" s="1"/>
      <c r="FBI92" s="1"/>
      <c r="FBJ92" s="1"/>
      <c r="FBK92" s="1"/>
      <c r="FBL92" s="1"/>
      <c r="FBM92" s="1"/>
      <c r="FBN92" s="1"/>
      <c r="FBO92" s="1"/>
      <c r="FBP92" s="1"/>
      <c r="FBQ92" s="1"/>
      <c r="FBR92" s="1"/>
      <c r="FBS92" s="1"/>
      <c r="FBT92" s="1"/>
      <c r="FBU92" s="1"/>
      <c r="FBV92" s="1"/>
      <c r="FBW92" s="1"/>
      <c r="FBX92" s="1"/>
      <c r="FBY92" s="1"/>
      <c r="FBZ92" s="1"/>
      <c r="FCA92" s="1"/>
      <c r="FCB92" s="1"/>
      <c r="FCC92" s="1"/>
      <c r="FCD92" s="1"/>
      <c r="FCE92" s="1"/>
      <c r="FCF92" s="1"/>
      <c r="FCG92" s="1"/>
      <c r="FCH92" s="1"/>
      <c r="FCI92" s="1"/>
      <c r="FCJ92" s="1"/>
      <c r="FCK92" s="1"/>
      <c r="FCL92" s="1"/>
      <c r="FCM92" s="1"/>
      <c r="FCN92" s="1"/>
      <c r="FCO92" s="1"/>
      <c r="FCP92" s="1"/>
      <c r="FCQ92" s="1"/>
      <c r="FCR92" s="1"/>
      <c r="FCS92" s="1"/>
      <c r="FCT92" s="1"/>
      <c r="FCU92" s="1"/>
      <c r="FCV92" s="1"/>
      <c r="FCW92" s="1"/>
      <c r="FCX92" s="1"/>
      <c r="FCY92" s="1"/>
      <c r="FCZ92" s="1"/>
      <c r="FDA92" s="1"/>
      <c r="FDB92" s="1"/>
      <c r="FDC92" s="1"/>
      <c r="FDD92" s="1"/>
      <c r="FDE92" s="1"/>
      <c r="FDF92" s="1"/>
      <c r="FDG92" s="1"/>
      <c r="FDH92" s="1"/>
      <c r="FDI92" s="1"/>
      <c r="FDJ92" s="1"/>
      <c r="FDK92" s="1"/>
      <c r="FDL92" s="1"/>
      <c r="FDM92" s="1"/>
      <c r="FDN92" s="1"/>
      <c r="FDO92" s="1"/>
      <c r="FDP92" s="1"/>
      <c r="FDQ92" s="1"/>
      <c r="FDR92" s="1"/>
      <c r="FDS92" s="1"/>
      <c r="FDT92" s="1"/>
      <c r="FDU92" s="1"/>
      <c r="FDV92" s="1"/>
      <c r="FDW92" s="1"/>
      <c r="FDX92" s="1"/>
      <c r="FDY92" s="1"/>
      <c r="FDZ92" s="1"/>
      <c r="FEA92" s="1"/>
      <c r="FEB92" s="1"/>
      <c r="FEC92" s="1"/>
      <c r="FED92" s="1"/>
      <c r="FEE92" s="1"/>
      <c r="FEF92" s="1"/>
      <c r="FEG92" s="1"/>
      <c r="FEH92" s="1"/>
      <c r="FEI92" s="1"/>
      <c r="FEJ92" s="1"/>
      <c r="FEK92" s="1"/>
      <c r="FEL92" s="1"/>
      <c r="FEM92" s="1"/>
      <c r="FEN92" s="1"/>
      <c r="FEO92" s="1"/>
      <c r="FEP92" s="1"/>
      <c r="FEQ92" s="1"/>
      <c r="FER92" s="1"/>
      <c r="FES92" s="1"/>
      <c r="FET92" s="1"/>
      <c r="FEU92" s="1"/>
      <c r="FEV92" s="1"/>
      <c r="FEW92" s="1"/>
      <c r="FEX92" s="1"/>
      <c r="FEY92" s="1"/>
      <c r="FEZ92" s="1"/>
      <c r="FFA92" s="1"/>
      <c r="FFB92" s="1"/>
      <c r="FFC92" s="1"/>
      <c r="FFD92" s="1"/>
      <c r="FFE92" s="1"/>
      <c r="FFF92" s="1"/>
      <c r="FFG92" s="1"/>
      <c r="FFH92" s="1"/>
      <c r="FFI92" s="1"/>
      <c r="FFJ92" s="1"/>
      <c r="FFK92" s="1"/>
      <c r="FFL92" s="1"/>
      <c r="FFM92" s="1"/>
      <c r="FFN92" s="1"/>
      <c r="FFO92" s="1"/>
      <c r="FFP92" s="1"/>
      <c r="FFQ92" s="1"/>
      <c r="FFR92" s="1"/>
      <c r="FFS92" s="1"/>
      <c r="FFT92" s="1"/>
      <c r="FFU92" s="1"/>
      <c r="FFV92" s="1"/>
      <c r="FFW92" s="1"/>
      <c r="FFX92" s="1"/>
      <c r="FFY92" s="1"/>
      <c r="FFZ92" s="1"/>
      <c r="FGA92" s="1"/>
      <c r="FGB92" s="1"/>
      <c r="FGC92" s="1"/>
      <c r="FGD92" s="1"/>
      <c r="FGE92" s="1"/>
      <c r="FGF92" s="1"/>
      <c r="FGG92" s="1"/>
      <c r="FGH92" s="1"/>
      <c r="FGI92" s="1"/>
      <c r="FGJ92" s="1"/>
      <c r="FGK92" s="1"/>
      <c r="FGL92" s="1"/>
      <c r="FGM92" s="1"/>
      <c r="FGN92" s="1"/>
      <c r="FGO92" s="1"/>
      <c r="FGP92" s="1"/>
      <c r="FGQ92" s="1"/>
      <c r="FGR92" s="1"/>
      <c r="FGS92" s="1"/>
      <c r="FGT92" s="1"/>
      <c r="FGU92" s="1"/>
      <c r="FGV92" s="1"/>
      <c r="FGW92" s="1"/>
      <c r="FGX92" s="1"/>
      <c r="FGY92" s="1"/>
      <c r="FGZ92" s="1"/>
      <c r="FHA92" s="1"/>
      <c r="FHB92" s="1"/>
      <c r="FHC92" s="1"/>
      <c r="FHD92" s="1"/>
      <c r="FHE92" s="1"/>
      <c r="FHF92" s="1"/>
      <c r="FHG92" s="1"/>
      <c r="FHH92" s="1"/>
      <c r="FHI92" s="1"/>
      <c r="FHJ92" s="1"/>
      <c r="FHK92" s="1"/>
      <c r="FHL92" s="1"/>
      <c r="FHM92" s="1"/>
      <c r="FHN92" s="1"/>
      <c r="FHO92" s="1"/>
      <c r="FHP92" s="1"/>
      <c r="FHQ92" s="1"/>
      <c r="FHR92" s="1"/>
      <c r="FHS92" s="1"/>
      <c r="FHT92" s="1"/>
      <c r="FHU92" s="1"/>
      <c r="FHV92" s="1"/>
      <c r="FHW92" s="1"/>
      <c r="FHX92" s="1"/>
      <c r="FHY92" s="1"/>
      <c r="FHZ92" s="1"/>
      <c r="FIA92" s="1"/>
      <c r="FIB92" s="1"/>
      <c r="FIC92" s="1"/>
      <c r="FID92" s="1"/>
      <c r="FIE92" s="1"/>
      <c r="FIF92" s="1"/>
      <c r="FIG92" s="1"/>
      <c r="FIH92" s="1"/>
      <c r="FII92" s="1"/>
      <c r="FIJ92" s="1"/>
      <c r="FIK92" s="1"/>
      <c r="FIL92" s="1"/>
      <c r="FIM92" s="1"/>
      <c r="FIN92" s="1"/>
      <c r="FIO92" s="1"/>
      <c r="FIP92" s="1"/>
      <c r="FIQ92" s="1"/>
      <c r="FIR92" s="1"/>
      <c r="FIS92" s="1"/>
      <c r="FIT92" s="1"/>
      <c r="FIU92" s="1"/>
      <c r="FIV92" s="1"/>
      <c r="FIW92" s="1"/>
      <c r="FIX92" s="1"/>
      <c r="FIY92" s="1"/>
      <c r="FIZ92" s="1"/>
      <c r="FJA92" s="1"/>
      <c r="FJB92" s="1"/>
      <c r="FJC92" s="1"/>
      <c r="FJD92" s="1"/>
      <c r="FJE92" s="1"/>
      <c r="FJF92" s="1"/>
      <c r="FJG92" s="1"/>
      <c r="FJH92" s="1"/>
      <c r="FJI92" s="1"/>
      <c r="FJJ92" s="1"/>
      <c r="FJK92" s="1"/>
      <c r="FJL92" s="1"/>
      <c r="FJM92" s="1"/>
      <c r="FJN92" s="1"/>
      <c r="FJO92" s="1"/>
      <c r="FJP92" s="1"/>
      <c r="FJQ92" s="1"/>
      <c r="FJR92" s="1"/>
      <c r="FJS92" s="1"/>
      <c r="FJT92" s="1"/>
      <c r="FJU92" s="1"/>
      <c r="FJV92" s="1"/>
      <c r="FJW92" s="1"/>
      <c r="FJX92" s="1"/>
      <c r="FJY92" s="1"/>
      <c r="FJZ92" s="1"/>
      <c r="FKA92" s="1"/>
      <c r="FKB92" s="1"/>
      <c r="FKC92" s="1"/>
      <c r="FKD92" s="1"/>
      <c r="FKE92" s="1"/>
      <c r="FKF92" s="1"/>
      <c r="FKG92" s="1"/>
      <c r="FKH92" s="1"/>
      <c r="FKI92" s="1"/>
      <c r="FKJ92" s="1"/>
      <c r="FKK92" s="1"/>
      <c r="FKL92" s="1"/>
      <c r="FKM92" s="1"/>
      <c r="FKN92" s="1"/>
      <c r="FKO92" s="1"/>
      <c r="FKP92" s="1"/>
      <c r="FKQ92" s="1"/>
      <c r="FKR92" s="1"/>
      <c r="FKS92" s="1"/>
      <c r="FKT92" s="1"/>
      <c r="FKU92" s="1"/>
      <c r="FKV92" s="1"/>
      <c r="FKW92" s="1"/>
      <c r="FKX92" s="1"/>
      <c r="FKY92" s="1"/>
      <c r="FKZ92" s="1"/>
      <c r="FLA92" s="1"/>
      <c r="FLB92" s="1"/>
      <c r="FLC92" s="1"/>
      <c r="FLD92" s="1"/>
      <c r="FLE92" s="1"/>
      <c r="FLF92" s="1"/>
      <c r="FLG92" s="1"/>
      <c r="FLH92" s="1"/>
      <c r="FLI92" s="1"/>
      <c r="FLJ92" s="1"/>
      <c r="FLK92" s="1"/>
      <c r="FLL92" s="1"/>
      <c r="FLM92" s="1"/>
      <c r="FLN92" s="1"/>
      <c r="FLO92" s="1"/>
      <c r="FLP92" s="1"/>
      <c r="FLQ92" s="1"/>
      <c r="FLR92" s="1"/>
      <c r="FLS92" s="1"/>
      <c r="FLT92" s="1"/>
      <c r="FLU92" s="1"/>
      <c r="FLV92" s="1"/>
      <c r="FLW92" s="1"/>
      <c r="FLX92" s="1"/>
      <c r="FLY92" s="1"/>
      <c r="FLZ92" s="1"/>
      <c r="FMA92" s="1"/>
      <c r="FMB92" s="1"/>
      <c r="FMC92" s="1"/>
      <c r="FMD92" s="1"/>
      <c r="FME92" s="1"/>
      <c r="FMF92" s="1"/>
      <c r="FMG92" s="1"/>
      <c r="FMH92" s="1"/>
      <c r="FMI92" s="1"/>
      <c r="FMJ92" s="1"/>
      <c r="FMK92" s="1"/>
      <c r="FML92" s="1"/>
      <c r="FMM92" s="1"/>
      <c r="FMN92" s="1"/>
      <c r="FMO92" s="1"/>
      <c r="FMP92" s="1"/>
      <c r="FMQ92" s="1"/>
      <c r="FMR92" s="1"/>
      <c r="FMS92" s="1"/>
      <c r="FMT92" s="1"/>
      <c r="FMU92" s="1"/>
      <c r="FMV92" s="1"/>
      <c r="FMW92" s="1"/>
      <c r="FMX92" s="1"/>
      <c r="FMY92" s="1"/>
      <c r="FMZ92" s="1"/>
      <c r="FNA92" s="1"/>
      <c r="FNB92" s="1"/>
      <c r="FNC92" s="1"/>
      <c r="FND92" s="1"/>
      <c r="FNE92" s="1"/>
      <c r="FNF92" s="1"/>
      <c r="FNG92" s="1"/>
      <c r="FNH92" s="1"/>
      <c r="FNI92" s="1"/>
      <c r="FNJ92" s="1"/>
      <c r="FNK92" s="1"/>
      <c r="FNL92" s="1"/>
      <c r="FNM92" s="1"/>
      <c r="FNN92" s="1"/>
      <c r="FNO92" s="1"/>
      <c r="FNP92" s="1"/>
      <c r="FNQ92" s="1"/>
      <c r="FNR92" s="1"/>
      <c r="FNS92" s="1"/>
      <c r="FNT92" s="1"/>
      <c r="FNU92" s="1"/>
      <c r="FNV92" s="1"/>
      <c r="FNW92" s="1"/>
      <c r="FNX92" s="1"/>
      <c r="FNY92" s="1"/>
      <c r="FNZ92" s="1"/>
      <c r="FOA92" s="1"/>
      <c r="FOB92" s="1"/>
      <c r="FOC92" s="1"/>
      <c r="FOD92" s="1"/>
      <c r="FOE92" s="1"/>
      <c r="FOF92" s="1"/>
      <c r="FOG92" s="1"/>
      <c r="FOH92" s="1"/>
      <c r="FOI92" s="1"/>
      <c r="FOJ92" s="1"/>
      <c r="FOK92" s="1"/>
      <c r="FOL92" s="1"/>
      <c r="FOM92" s="1"/>
      <c r="FON92" s="1"/>
      <c r="FOO92" s="1"/>
      <c r="FOP92" s="1"/>
      <c r="FOQ92" s="1"/>
      <c r="FOR92" s="1"/>
      <c r="FOS92" s="1"/>
      <c r="FOT92" s="1"/>
      <c r="FOU92" s="1"/>
      <c r="FOV92" s="1"/>
      <c r="FOW92" s="1"/>
      <c r="FOX92" s="1"/>
      <c r="FOY92" s="1"/>
      <c r="FOZ92" s="1"/>
      <c r="FPA92" s="1"/>
      <c r="FPB92" s="1"/>
      <c r="FPC92" s="1"/>
      <c r="FPD92" s="1"/>
      <c r="FPE92" s="1"/>
      <c r="FPF92" s="1"/>
      <c r="FPG92" s="1"/>
      <c r="FPH92" s="1"/>
      <c r="FPI92" s="1"/>
      <c r="FPJ92" s="1"/>
      <c r="FPK92" s="1"/>
      <c r="FPL92" s="1"/>
      <c r="FPM92" s="1"/>
      <c r="FPN92" s="1"/>
      <c r="FPO92" s="1"/>
      <c r="FPP92" s="1"/>
      <c r="FPQ92" s="1"/>
      <c r="FPR92" s="1"/>
      <c r="FPS92" s="1"/>
      <c r="FPT92" s="1"/>
      <c r="FPU92" s="1"/>
      <c r="FPV92" s="1"/>
      <c r="FPW92" s="1"/>
      <c r="FPX92" s="1"/>
      <c r="FPY92" s="1"/>
      <c r="FPZ92" s="1"/>
      <c r="FQA92" s="1"/>
      <c r="FQB92" s="1"/>
      <c r="FQC92" s="1"/>
      <c r="FQD92" s="1"/>
      <c r="FQE92" s="1"/>
      <c r="FQF92" s="1"/>
      <c r="FQG92" s="1"/>
      <c r="FQH92" s="1"/>
      <c r="FQI92" s="1"/>
      <c r="FQJ92" s="1"/>
      <c r="FQK92" s="1"/>
      <c r="FQL92" s="1"/>
      <c r="FQM92" s="1"/>
      <c r="FQN92" s="1"/>
      <c r="FQO92" s="1"/>
      <c r="FQP92" s="1"/>
      <c r="FQQ92" s="1"/>
      <c r="FQR92" s="1"/>
      <c r="FQS92" s="1"/>
      <c r="FQT92" s="1"/>
      <c r="FQU92" s="1"/>
      <c r="FQV92" s="1"/>
      <c r="FQW92" s="1"/>
      <c r="FQX92" s="1"/>
      <c r="FQY92" s="1"/>
      <c r="FQZ92" s="1"/>
      <c r="FRA92" s="1"/>
      <c r="FRB92" s="1"/>
      <c r="FRC92" s="1"/>
      <c r="FRD92" s="1"/>
      <c r="FRE92" s="1"/>
      <c r="FRF92" s="1"/>
      <c r="FRG92" s="1"/>
      <c r="FRH92" s="1"/>
      <c r="FRI92" s="1"/>
      <c r="FRJ92" s="1"/>
      <c r="FRK92" s="1"/>
      <c r="FRL92" s="1"/>
      <c r="FRM92" s="1"/>
      <c r="FRN92" s="1"/>
      <c r="FRO92" s="1"/>
      <c r="FRP92" s="1"/>
      <c r="FRQ92" s="1"/>
      <c r="FRR92" s="1"/>
      <c r="FRS92" s="1"/>
      <c r="FRT92" s="1"/>
      <c r="FRU92" s="1"/>
      <c r="FRV92" s="1"/>
      <c r="FRW92" s="1"/>
      <c r="FRX92" s="1"/>
      <c r="FRY92" s="1"/>
      <c r="FRZ92" s="1"/>
      <c r="FSA92" s="1"/>
      <c r="FSB92" s="1"/>
      <c r="FSC92" s="1"/>
      <c r="FSD92" s="1"/>
      <c r="FSE92" s="1"/>
      <c r="FSF92" s="1"/>
      <c r="FSG92" s="1"/>
      <c r="FSH92" s="1"/>
      <c r="FSI92" s="1"/>
      <c r="FSJ92" s="1"/>
      <c r="FSK92" s="1"/>
      <c r="FSL92" s="1"/>
      <c r="FSM92" s="1"/>
      <c r="FSN92" s="1"/>
      <c r="FSO92" s="1"/>
      <c r="FSP92" s="1"/>
      <c r="FSQ92" s="1"/>
      <c r="FSR92" s="1"/>
      <c r="FSS92" s="1"/>
      <c r="FST92" s="1"/>
      <c r="FSU92" s="1"/>
      <c r="FSV92" s="1"/>
      <c r="FSW92" s="1"/>
      <c r="FSX92" s="1"/>
      <c r="FSY92" s="1"/>
      <c r="FSZ92" s="1"/>
      <c r="FTA92" s="1"/>
      <c r="FTB92" s="1"/>
      <c r="FTC92" s="1"/>
      <c r="FTD92" s="1"/>
      <c r="FTE92" s="1"/>
      <c r="FTF92" s="1"/>
      <c r="FTG92" s="1"/>
      <c r="FTH92" s="1"/>
      <c r="FTI92" s="1"/>
      <c r="FTJ92" s="1"/>
      <c r="FTK92" s="1"/>
      <c r="FTL92" s="1"/>
      <c r="FTM92" s="1"/>
      <c r="FTN92" s="1"/>
      <c r="FTO92" s="1"/>
      <c r="FTP92" s="1"/>
      <c r="FTQ92" s="1"/>
      <c r="FTR92" s="1"/>
      <c r="FTS92" s="1"/>
      <c r="FTT92" s="1"/>
      <c r="FTU92" s="1"/>
      <c r="FTV92" s="1"/>
      <c r="FTW92" s="1"/>
      <c r="FTX92" s="1"/>
      <c r="FTY92" s="1"/>
      <c r="FTZ92" s="1"/>
      <c r="FUA92" s="1"/>
      <c r="FUB92" s="1"/>
      <c r="FUC92" s="1"/>
      <c r="FUD92" s="1"/>
      <c r="FUE92" s="1"/>
      <c r="FUF92" s="1"/>
      <c r="FUG92" s="1"/>
      <c r="FUH92" s="1"/>
      <c r="FUI92" s="1"/>
      <c r="FUJ92" s="1"/>
      <c r="FUK92" s="1"/>
      <c r="FUL92" s="1"/>
      <c r="FUM92" s="1"/>
      <c r="FUN92" s="1"/>
      <c r="FUO92" s="1"/>
      <c r="FUP92" s="1"/>
      <c r="FUQ92" s="1"/>
      <c r="FUR92" s="1"/>
      <c r="FUS92" s="1"/>
      <c r="FUT92" s="1"/>
      <c r="FUU92" s="1"/>
      <c r="FUV92" s="1"/>
      <c r="FUW92" s="1"/>
      <c r="FUX92" s="1"/>
      <c r="FUY92" s="1"/>
      <c r="FUZ92" s="1"/>
      <c r="FVA92" s="1"/>
      <c r="FVB92" s="1"/>
      <c r="FVC92" s="1"/>
      <c r="FVD92" s="1"/>
      <c r="FVE92" s="1"/>
      <c r="FVF92" s="1"/>
      <c r="FVG92" s="1"/>
      <c r="FVH92" s="1"/>
      <c r="FVI92" s="1"/>
      <c r="FVJ92" s="1"/>
      <c r="FVK92" s="1"/>
      <c r="FVL92" s="1"/>
      <c r="FVM92" s="1"/>
      <c r="FVN92" s="1"/>
      <c r="FVO92" s="1"/>
      <c r="FVP92" s="1"/>
      <c r="FVQ92" s="1"/>
      <c r="FVR92" s="1"/>
      <c r="FVS92" s="1"/>
      <c r="FVT92" s="1"/>
      <c r="FVU92" s="1"/>
      <c r="FVV92" s="1"/>
      <c r="FVW92" s="1"/>
      <c r="FVX92" s="1"/>
      <c r="FVY92" s="1"/>
      <c r="FVZ92" s="1"/>
      <c r="FWA92" s="1"/>
      <c r="FWB92" s="1"/>
      <c r="FWC92" s="1"/>
      <c r="FWD92" s="1"/>
      <c r="FWE92" s="1"/>
      <c r="FWF92" s="1"/>
      <c r="FWG92" s="1"/>
      <c r="FWH92" s="1"/>
      <c r="FWI92" s="1"/>
      <c r="FWJ92" s="1"/>
      <c r="FWK92" s="1"/>
      <c r="FWL92" s="1"/>
      <c r="FWM92" s="1"/>
      <c r="FWN92" s="1"/>
      <c r="FWO92" s="1"/>
      <c r="FWP92" s="1"/>
      <c r="FWQ92" s="1"/>
      <c r="FWR92" s="1"/>
      <c r="FWS92" s="1"/>
      <c r="FWT92" s="1"/>
      <c r="FWU92" s="1"/>
      <c r="FWV92" s="1"/>
      <c r="FWW92" s="1"/>
      <c r="FWX92" s="1"/>
      <c r="FWY92" s="1"/>
      <c r="FWZ92" s="1"/>
      <c r="FXA92" s="1"/>
      <c r="FXB92" s="1"/>
      <c r="FXC92" s="1"/>
      <c r="FXD92" s="1"/>
      <c r="FXE92" s="1"/>
      <c r="FXF92" s="1"/>
      <c r="FXG92" s="1"/>
      <c r="FXH92" s="1"/>
      <c r="FXI92" s="1"/>
      <c r="FXJ92" s="1"/>
      <c r="FXK92" s="1"/>
      <c r="FXL92" s="1"/>
      <c r="FXM92" s="1"/>
      <c r="FXN92" s="1"/>
      <c r="FXO92" s="1"/>
      <c r="FXP92" s="1"/>
      <c r="FXQ92" s="1"/>
      <c r="FXR92" s="1"/>
      <c r="FXS92" s="1"/>
      <c r="FXT92" s="1"/>
      <c r="FXU92" s="1"/>
      <c r="FXV92" s="1"/>
      <c r="FXW92" s="1"/>
      <c r="FXX92" s="1"/>
      <c r="FXY92" s="1"/>
      <c r="FXZ92" s="1"/>
      <c r="FYA92" s="1"/>
      <c r="FYB92" s="1"/>
      <c r="FYC92" s="1"/>
      <c r="FYD92" s="1"/>
      <c r="FYE92" s="1"/>
      <c r="FYF92" s="1"/>
      <c r="FYG92" s="1"/>
      <c r="FYH92" s="1"/>
      <c r="FYI92" s="1"/>
      <c r="FYJ92" s="1"/>
      <c r="FYK92" s="1"/>
      <c r="FYL92" s="1"/>
      <c r="FYM92" s="1"/>
      <c r="FYN92" s="1"/>
      <c r="FYO92" s="1"/>
      <c r="FYP92" s="1"/>
      <c r="FYQ92" s="1"/>
      <c r="FYR92" s="1"/>
      <c r="FYS92" s="1"/>
      <c r="FYT92" s="1"/>
      <c r="FYU92" s="1"/>
      <c r="FYV92" s="1"/>
      <c r="FYW92" s="1"/>
      <c r="FYX92" s="1"/>
      <c r="FYY92" s="1"/>
      <c r="FYZ92" s="1"/>
      <c r="FZA92" s="1"/>
      <c r="FZB92" s="1"/>
      <c r="FZC92" s="1"/>
      <c r="FZD92" s="1"/>
      <c r="FZE92" s="1"/>
      <c r="FZF92" s="1"/>
      <c r="FZG92" s="1"/>
      <c r="FZH92" s="1"/>
      <c r="FZI92" s="1"/>
      <c r="FZJ92" s="1"/>
      <c r="FZK92" s="1"/>
      <c r="FZL92" s="1"/>
      <c r="FZM92" s="1"/>
      <c r="FZN92" s="1"/>
      <c r="FZO92" s="1"/>
      <c r="FZP92" s="1"/>
      <c r="FZQ92" s="1"/>
      <c r="FZR92" s="1"/>
      <c r="FZS92" s="1"/>
      <c r="FZT92" s="1"/>
      <c r="FZU92" s="1"/>
      <c r="FZV92" s="1"/>
      <c r="FZW92" s="1"/>
      <c r="FZX92" s="1"/>
      <c r="FZY92" s="1"/>
      <c r="FZZ92" s="1"/>
      <c r="GAA92" s="1"/>
      <c r="GAB92" s="1"/>
      <c r="GAC92" s="1"/>
      <c r="GAD92" s="1"/>
      <c r="GAE92" s="1"/>
      <c r="GAF92" s="1"/>
      <c r="GAG92" s="1"/>
      <c r="GAH92" s="1"/>
      <c r="GAI92" s="1"/>
      <c r="GAJ92" s="1"/>
      <c r="GAK92" s="1"/>
      <c r="GAL92" s="1"/>
      <c r="GAM92" s="1"/>
      <c r="GAN92" s="1"/>
      <c r="GAO92" s="1"/>
      <c r="GAP92" s="1"/>
      <c r="GAQ92" s="1"/>
      <c r="GAR92" s="1"/>
      <c r="GAS92" s="1"/>
      <c r="GAT92" s="1"/>
      <c r="GAU92" s="1"/>
      <c r="GAV92" s="1"/>
      <c r="GAW92" s="1"/>
      <c r="GAX92" s="1"/>
      <c r="GAY92" s="1"/>
      <c r="GAZ92" s="1"/>
      <c r="GBA92" s="1"/>
      <c r="GBB92" s="1"/>
      <c r="GBC92" s="1"/>
      <c r="GBD92" s="1"/>
      <c r="GBE92" s="1"/>
      <c r="GBF92" s="1"/>
      <c r="GBG92" s="1"/>
      <c r="GBH92" s="1"/>
      <c r="GBI92" s="1"/>
      <c r="GBJ92" s="1"/>
      <c r="GBK92" s="1"/>
      <c r="GBL92" s="1"/>
      <c r="GBM92" s="1"/>
      <c r="GBN92" s="1"/>
      <c r="GBO92" s="1"/>
      <c r="GBP92" s="1"/>
      <c r="GBQ92" s="1"/>
      <c r="GBR92" s="1"/>
      <c r="GBS92" s="1"/>
      <c r="GBT92" s="1"/>
      <c r="GBU92" s="1"/>
      <c r="GBV92" s="1"/>
      <c r="GBW92" s="1"/>
      <c r="GBX92" s="1"/>
      <c r="GBY92" s="1"/>
      <c r="GBZ92" s="1"/>
      <c r="GCA92" s="1"/>
      <c r="GCB92" s="1"/>
      <c r="GCC92" s="1"/>
      <c r="GCD92" s="1"/>
      <c r="GCE92" s="1"/>
      <c r="GCF92" s="1"/>
      <c r="GCG92" s="1"/>
      <c r="GCH92" s="1"/>
      <c r="GCI92" s="1"/>
      <c r="GCJ92" s="1"/>
      <c r="GCK92" s="1"/>
      <c r="GCL92" s="1"/>
      <c r="GCM92" s="1"/>
      <c r="GCN92" s="1"/>
      <c r="GCO92" s="1"/>
      <c r="GCP92" s="1"/>
      <c r="GCQ92" s="1"/>
      <c r="GCR92" s="1"/>
      <c r="GCS92" s="1"/>
      <c r="GCT92" s="1"/>
      <c r="GCU92" s="1"/>
      <c r="GCV92" s="1"/>
      <c r="GCW92" s="1"/>
      <c r="GCX92" s="1"/>
      <c r="GCY92" s="1"/>
      <c r="GCZ92" s="1"/>
      <c r="GDA92" s="1"/>
      <c r="GDB92" s="1"/>
      <c r="GDC92" s="1"/>
      <c r="GDD92" s="1"/>
      <c r="GDE92" s="1"/>
      <c r="GDF92" s="1"/>
      <c r="GDG92" s="1"/>
      <c r="GDH92" s="1"/>
      <c r="GDI92" s="1"/>
      <c r="GDJ92" s="1"/>
      <c r="GDK92" s="1"/>
      <c r="GDL92" s="1"/>
      <c r="GDM92" s="1"/>
      <c r="GDN92" s="1"/>
      <c r="GDO92" s="1"/>
      <c r="GDP92" s="1"/>
      <c r="GDQ92" s="1"/>
      <c r="GDR92" s="1"/>
      <c r="GDS92" s="1"/>
      <c r="GDT92" s="1"/>
      <c r="GDU92" s="1"/>
      <c r="GDV92" s="1"/>
      <c r="GDW92" s="1"/>
      <c r="GDX92" s="1"/>
      <c r="GDY92" s="1"/>
      <c r="GDZ92" s="1"/>
      <c r="GEA92" s="1"/>
      <c r="GEB92" s="1"/>
      <c r="GEC92" s="1"/>
      <c r="GED92" s="1"/>
      <c r="GEE92" s="1"/>
      <c r="GEF92" s="1"/>
      <c r="GEG92" s="1"/>
      <c r="GEH92" s="1"/>
      <c r="GEI92" s="1"/>
      <c r="GEJ92" s="1"/>
      <c r="GEK92" s="1"/>
      <c r="GEL92" s="1"/>
      <c r="GEM92" s="1"/>
      <c r="GEN92" s="1"/>
      <c r="GEO92" s="1"/>
      <c r="GEP92" s="1"/>
      <c r="GEQ92" s="1"/>
      <c r="GER92" s="1"/>
      <c r="GES92" s="1"/>
      <c r="GET92" s="1"/>
      <c r="GEU92" s="1"/>
      <c r="GEV92" s="1"/>
      <c r="GEW92" s="1"/>
      <c r="GEX92" s="1"/>
      <c r="GEY92" s="1"/>
      <c r="GEZ92" s="1"/>
      <c r="GFA92" s="1"/>
      <c r="GFB92" s="1"/>
      <c r="GFC92" s="1"/>
      <c r="GFD92" s="1"/>
      <c r="GFE92" s="1"/>
      <c r="GFF92" s="1"/>
      <c r="GFG92" s="1"/>
      <c r="GFH92" s="1"/>
      <c r="GFI92" s="1"/>
      <c r="GFJ92" s="1"/>
      <c r="GFK92" s="1"/>
      <c r="GFL92" s="1"/>
      <c r="GFM92" s="1"/>
      <c r="GFN92" s="1"/>
      <c r="GFO92" s="1"/>
      <c r="GFP92" s="1"/>
      <c r="GFQ92" s="1"/>
      <c r="GFR92" s="1"/>
      <c r="GFS92" s="1"/>
      <c r="GFT92" s="1"/>
      <c r="GFU92" s="1"/>
      <c r="GFV92" s="1"/>
      <c r="GFW92" s="1"/>
      <c r="GFX92" s="1"/>
      <c r="GFY92" s="1"/>
      <c r="GFZ92" s="1"/>
      <c r="GGA92" s="1"/>
      <c r="GGB92" s="1"/>
      <c r="GGC92" s="1"/>
      <c r="GGD92" s="1"/>
      <c r="GGE92" s="1"/>
      <c r="GGF92" s="1"/>
      <c r="GGG92" s="1"/>
      <c r="GGH92" s="1"/>
      <c r="GGI92" s="1"/>
      <c r="GGJ92" s="1"/>
      <c r="GGK92" s="1"/>
      <c r="GGL92" s="1"/>
      <c r="GGM92" s="1"/>
      <c r="GGN92" s="1"/>
      <c r="GGO92" s="1"/>
      <c r="GGP92" s="1"/>
      <c r="GGQ92" s="1"/>
      <c r="GGR92" s="1"/>
      <c r="GGS92" s="1"/>
      <c r="GGT92" s="1"/>
      <c r="GGU92" s="1"/>
      <c r="GGV92" s="1"/>
      <c r="GGW92" s="1"/>
      <c r="GGX92" s="1"/>
      <c r="GGY92" s="1"/>
      <c r="GGZ92" s="1"/>
      <c r="GHA92" s="1"/>
      <c r="GHB92" s="1"/>
      <c r="GHC92" s="1"/>
      <c r="GHD92" s="1"/>
      <c r="GHE92" s="1"/>
      <c r="GHF92" s="1"/>
      <c r="GHG92" s="1"/>
      <c r="GHH92" s="1"/>
      <c r="GHI92" s="1"/>
      <c r="GHJ92" s="1"/>
      <c r="GHK92" s="1"/>
      <c r="GHL92" s="1"/>
      <c r="GHM92" s="1"/>
      <c r="GHN92" s="1"/>
      <c r="GHO92" s="1"/>
      <c r="GHP92" s="1"/>
      <c r="GHQ92" s="1"/>
      <c r="GHR92" s="1"/>
      <c r="GHS92" s="1"/>
      <c r="GHT92" s="1"/>
      <c r="GHU92" s="1"/>
      <c r="GHV92" s="1"/>
      <c r="GHW92" s="1"/>
      <c r="GHX92" s="1"/>
      <c r="GHY92" s="1"/>
      <c r="GHZ92" s="1"/>
      <c r="GIA92" s="1"/>
      <c r="GIB92" s="1"/>
      <c r="GIC92" s="1"/>
      <c r="GID92" s="1"/>
      <c r="GIE92" s="1"/>
      <c r="GIF92" s="1"/>
      <c r="GIG92" s="1"/>
      <c r="GIH92" s="1"/>
      <c r="GII92" s="1"/>
      <c r="GIJ92" s="1"/>
      <c r="GIK92" s="1"/>
      <c r="GIL92" s="1"/>
      <c r="GIM92" s="1"/>
      <c r="GIN92" s="1"/>
      <c r="GIO92" s="1"/>
      <c r="GIP92" s="1"/>
      <c r="GIQ92" s="1"/>
      <c r="GIR92" s="1"/>
      <c r="GIS92" s="1"/>
      <c r="GIT92" s="1"/>
      <c r="GIU92" s="1"/>
      <c r="GIV92" s="1"/>
      <c r="GIW92" s="1"/>
      <c r="GIX92" s="1"/>
      <c r="GIY92" s="1"/>
      <c r="GIZ92" s="1"/>
      <c r="GJA92" s="1"/>
      <c r="GJB92" s="1"/>
      <c r="GJC92" s="1"/>
      <c r="GJD92" s="1"/>
      <c r="GJE92" s="1"/>
      <c r="GJF92" s="1"/>
      <c r="GJG92" s="1"/>
      <c r="GJH92" s="1"/>
      <c r="GJI92" s="1"/>
      <c r="GJJ92" s="1"/>
      <c r="GJK92" s="1"/>
      <c r="GJL92" s="1"/>
      <c r="GJM92" s="1"/>
      <c r="GJN92" s="1"/>
      <c r="GJO92" s="1"/>
      <c r="GJP92" s="1"/>
      <c r="GJQ92" s="1"/>
      <c r="GJR92" s="1"/>
      <c r="GJS92" s="1"/>
      <c r="GJT92" s="1"/>
      <c r="GJU92" s="1"/>
      <c r="GJV92" s="1"/>
      <c r="GJW92" s="1"/>
      <c r="GJX92" s="1"/>
      <c r="GJY92" s="1"/>
      <c r="GJZ92" s="1"/>
      <c r="GKA92" s="1"/>
      <c r="GKB92" s="1"/>
      <c r="GKC92" s="1"/>
      <c r="GKD92" s="1"/>
      <c r="GKE92" s="1"/>
      <c r="GKF92" s="1"/>
      <c r="GKG92" s="1"/>
      <c r="GKH92" s="1"/>
      <c r="GKI92" s="1"/>
      <c r="GKJ92" s="1"/>
      <c r="GKK92" s="1"/>
      <c r="GKL92" s="1"/>
      <c r="GKM92" s="1"/>
      <c r="GKN92" s="1"/>
      <c r="GKO92" s="1"/>
      <c r="GKP92" s="1"/>
      <c r="GKQ92" s="1"/>
      <c r="GKR92" s="1"/>
      <c r="GKS92" s="1"/>
      <c r="GKT92" s="1"/>
      <c r="GKU92" s="1"/>
      <c r="GKV92" s="1"/>
      <c r="GKW92" s="1"/>
      <c r="GKX92" s="1"/>
      <c r="GKY92" s="1"/>
      <c r="GKZ92" s="1"/>
      <c r="GLA92" s="1"/>
      <c r="GLB92" s="1"/>
      <c r="GLC92" s="1"/>
      <c r="GLD92" s="1"/>
      <c r="GLE92" s="1"/>
      <c r="GLF92" s="1"/>
      <c r="GLG92" s="1"/>
      <c r="GLH92" s="1"/>
      <c r="GLI92" s="1"/>
      <c r="GLJ92" s="1"/>
      <c r="GLK92" s="1"/>
      <c r="GLL92" s="1"/>
      <c r="GLM92" s="1"/>
      <c r="GLN92" s="1"/>
      <c r="GLO92" s="1"/>
      <c r="GLP92" s="1"/>
      <c r="GLQ92" s="1"/>
      <c r="GLR92" s="1"/>
      <c r="GLS92" s="1"/>
      <c r="GLT92" s="1"/>
      <c r="GLU92" s="1"/>
      <c r="GLV92" s="1"/>
      <c r="GLW92" s="1"/>
      <c r="GLX92" s="1"/>
      <c r="GLY92" s="1"/>
      <c r="GLZ92" s="1"/>
      <c r="GMA92" s="1"/>
      <c r="GMB92" s="1"/>
      <c r="GMC92" s="1"/>
      <c r="GMD92" s="1"/>
      <c r="GME92" s="1"/>
      <c r="GMF92" s="1"/>
      <c r="GMG92" s="1"/>
      <c r="GMH92" s="1"/>
      <c r="GMI92" s="1"/>
      <c r="GMJ92" s="1"/>
      <c r="GMK92" s="1"/>
      <c r="GML92" s="1"/>
      <c r="GMM92" s="1"/>
      <c r="GMN92" s="1"/>
      <c r="GMO92" s="1"/>
      <c r="GMP92" s="1"/>
      <c r="GMQ92" s="1"/>
      <c r="GMR92" s="1"/>
      <c r="GMS92" s="1"/>
      <c r="GMT92" s="1"/>
      <c r="GMU92" s="1"/>
      <c r="GMV92" s="1"/>
      <c r="GMW92" s="1"/>
      <c r="GMX92" s="1"/>
      <c r="GMY92" s="1"/>
      <c r="GMZ92" s="1"/>
      <c r="GNA92" s="1"/>
      <c r="GNB92" s="1"/>
      <c r="GNC92" s="1"/>
      <c r="GND92" s="1"/>
      <c r="GNE92" s="1"/>
      <c r="GNF92" s="1"/>
      <c r="GNG92" s="1"/>
      <c r="GNH92" s="1"/>
      <c r="GNI92" s="1"/>
      <c r="GNJ92" s="1"/>
      <c r="GNK92" s="1"/>
      <c r="GNL92" s="1"/>
      <c r="GNM92" s="1"/>
      <c r="GNN92" s="1"/>
      <c r="GNO92" s="1"/>
      <c r="GNP92" s="1"/>
      <c r="GNQ92" s="1"/>
      <c r="GNR92" s="1"/>
      <c r="GNS92" s="1"/>
      <c r="GNT92" s="1"/>
      <c r="GNU92" s="1"/>
      <c r="GNV92" s="1"/>
      <c r="GNW92" s="1"/>
      <c r="GNX92" s="1"/>
      <c r="GNY92" s="1"/>
      <c r="GNZ92" s="1"/>
      <c r="GOA92" s="1"/>
      <c r="GOB92" s="1"/>
      <c r="GOC92" s="1"/>
      <c r="GOD92" s="1"/>
      <c r="GOE92" s="1"/>
      <c r="GOF92" s="1"/>
      <c r="GOG92" s="1"/>
      <c r="GOH92" s="1"/>
      <c r="GOI92" s="1"/>
      <c r="GOJ92" s="1"/>
      <c r="GOK92" s="1"/>
      <c r="GOL92" s="1"/>
      <c r="GOM92" s="1"/>
      <c r="GON92" s="1"/>
      <c r="GOO92" s="1"/>
      <c r="GOP92" s="1"/>
      <c r="GOQ92" s="1"/>
      <c r="GOR92" s="1"/>
      <c r="GOS92" s="1"/>
      <c r="GOT92" s="1"/>
      <c r="GOU92" s="1"/>
      <c r="GOV92" s="1"/>
      <c r="GOW92" s="1"/>
      <c r="GOX92" s="1"/>
      <c r="GOY92" s="1"/>
      <c r="GOZ92" s="1"/>
      <c r="GPA92" s="1"/>
      <c r="GPB92" s="1"/>
      <c r="GPC92" s="1"/>
      <c r="GPD92" s="1"/>
      <c r="GPE92" s="1"/>
      <c r="GPF92" s="1"/>
      <c r="GPG92" s="1"/>
      <c r="GPH92" s="1"/>
      <c r="GPI92" s="1"/>
      <c r="GPJ92" s="1"/>
      <c r="GPK92" s="1"/>
      <c r="GPL92" s="1"/>
      <c r="GPM92" s="1"/>
      <c r="GPN92" s="1"/>
      <c r="GPO92" s="1"/>
      <c r="GPP92" s="1"/>
      <c r="GPQ92" s="1"/>
      <c r="GPR92" s="1"/>
      <c r="GPS92" s="1"/>
      <c r="GPT92" s="1"/>
      <c r="GPU92" s="1"/>
      <c r="GPV92" s="1"/>
      <c r="GPW92" s="1"/>
      <c r="GPX92" s="1"/>
      <c r="GPY92" s="1"/>
      <c r="GPZ92" s="1"/>
      <c r="GQA92" s="1"/>
      <c r="GQB92" s="1"/>
      <c r="GQC92" s="1"/>
      <c r="GQD92" s="1"/>
      <c r="GQE92" s="1"/>
      <c r="GQF92" s="1"/>
      <c r="GQG92" s="1"/>
      <c r="GQH92" s="1"/>
      <c r="GQI92" s="1"/>
      <c r="GQJ92" s="1"/>
      <c r="GQK92" s="1"/>
      <c r="GQL92" s="1"/>
      <c r="GQM92" s="1"/>
      <c r="GQN92" s="1"/>
      <c r="GQO92" s="1"/>
      <c r="GQP92" s="1"/>
      <c r="GQQ92" s="1"/>
      <c r="GQR92" s="1"/>
      <c r="GQS92" s="1"/>
      <c r="GQT92" s="1"/>
      <c r="GQU92" s="1"/>
      <c r="GQV92" s="1"/>
      <c r="GQW92" s="1"/>
      <c r="GQX92" s="1"/>
      <c r="GQY92" s="1"/>
      <c r="GQZ92" s="1"/>
      <c r="GRA92" s="1"/>
      <c r="GRB92" s="1"/>
      <c r="GRC92" s="1"/>
      <c r="GRD92" s="1"/>
      <c r="GRE92" s="1"/>
      <c r="GRF92" s="1"/>
      <c r="GRG92" s="1"/>
      <c r="GRH92" s="1"/>
      <c r="GRI92" s="1"/>
      <c r="GRJ92" s="1"/>
      <c r="GRK92" s="1"/>
      <c r="GRL92" s="1"/>
      <c r="GRM92" s="1"/>
      <c r="GRN92" s="1"/>
      <c r="GRO92" s="1"/>
      <c r="GRP92" s="1"/>
      <c r="GRQ92" s="1"/>
      <c r="GRR92" s="1"/>
      <c r="GRS92" s="1"/>
      <c r="GRT92" s="1"/>
      <c r="GRU92" s="1"/>
      <c r="GRV92" s="1"/>
      <c r="GRW92" s="1"/>
      <c r="GRX92" s="1"/>
      <c r="GRY92" s="1"/>
      <c r="GRZ92" s="1"/>
      <c r="GSA92" s="1"/>
      <c r="GSB92" s="1"/>
      <c r="GSC92" s="1"/>
      <c r="GSD92" s="1"/>
      <c r="GSE92" s="1"/>
      <c r="GSF92" s="1"/>
      <c r="GSG92" s="1"/>
      <c r="GSH92" s="1"/>
      <c r="GSI92" s="1"/>
      <c r="GSJ92" s="1"/>
      <c r="GSK92" s="1"/>
      <c r="GSL92" s="1"/>
      <c r="GSM92" s="1"/>
      <c r="GSN92" s="1"/>
      <c r="GSO92" s="1"/>
      <c r="GSP92" s="1"/>
      <c r="GSQ92" s="1"/>
      <c r="GSR92" s="1"/>
      <c r="GSS92" s="1"/>
      <c r="GST92" s="1"/>
      <c r="GSU92" s="1"/>
      <c r="GSV92" s="1"/>
      <c r="GSW92" s="1"/>
      <c r="GSX92" s="1"/>
      <c r="GSY92" s="1"/>
      <c r="GSZ92" s="1"/>
      <c r="GTA92" s="1"/>
      <c r="GTB92" s="1"/>
      <c r="GTC92" s="1"/>
      <c r="GTD92" s="1"/>
      <c r="GTE92" s="1"/>
      <c r="GTF92" s="1"/>
      <c r="GTG92" s="1"/>
      <c r="GTH92" s="1"/>
      <c r="GTI92" s="1"/>
      <c r="GTJ92" s="1"/>
      <c r="GTK92" s="1"/>
      <c r="GTL92" s="1"/>
      <c r="GTM92" s="1"/>
      <c r="GTN92" s="1"/>
      <c r="GTO92" s="1"/>
      <c r="GTP92" s="1"/>
      <c r="GTQ92" s="1"/>
      <c r="GTR92" s="1"/>
      <c r="GTS92" s="1"/>
      <c r="GTT92" s="1"/>
      <c r="GTU92" s="1"/>
      <c r="GTV92" s="1"/>
      <c r="GTW92" s="1"/>
      <c r="GTX92" s="1"/>
      <c r="GTY92" s="1"/>
      <c r="GTZ92" s="1"/>
      <c r="GUA92" s="1"/>
      <c r="GUB92" s="1"/>
      <c r="GUC92" s="1"/>
      <c r="GUD92" s="1"/>
      <c r="GUE92" s="1"/>
      <c r="GUF92" s="1"/>
      <c r="GUG92" s="1"/>
      <c r="GUH92" s="1"/>
      <c r="GUI92" s="1"/>
      <c r="GUJ92" s="1"/>
      <c r="GUK92" s="1"/>
      <c r="GUL92" s="1"/>
      <c r="GUM92" s="1"/>
      <c r="GUN92" s="1"/>
      <c r="GUO92" s="1"/>
      <c r="GUP92" s="1"/>
      <c r="GUQ92" s="1"/>
      <c r="GUR92" s="1"/>
      <c r="GUS92" s="1"/>
      <c r="GUT92" s="1"/>
      <c r="GUU92" s="1"/>
      <c r="GUV92" s="1"/>
      <c r="GUW92" s="1"/>
      <c r="GUX92" s="1"/>
      <c r="GUY92" s="1"/>
      <c r="GUZ92" s="1"/>
      <c r="GVA92" s="1"/>
      <c r="GVB92" s="1"/>
      <c r="GVC92" s="1"/>
      <c r="GVD92" s="1"/>
      <c r="GVE92" s="1"/>
      <c r="GVF92" s="1"/>
      <c r="GVG92" s="1"/>
      <c r="GVH92" s="1"/>
      <c r="GVI92" s="1"/>
      <c r="GVJ92" s="1"/>
      <c r="GVK92" s="1"/>
      <c r="GVL92" s="1"/>
      <c r="GVM92" s="1"/>
      <c r="GVN92" s="1"/>
      <c r="GVO92" s="1"/>
      <c r="GVP92" s="1"/>
      <c r="GVQ92" s="1"/>
      <c r="GVR92" s="1"/>
      <c r="GVS92" s="1"/>
      <c r="GVT92" s="1"/>
      <c r="GVU92" s="1"/>
      <c r="GVV92" s="1"/>
      <c r="GVW92" s="1"/>
      <c r="GVX92" s="1"/>
      <c r="GVY92" s="1"/>
      <c r="GVZ92" s="1"/>
      <c r="GWA92" s="1"/>
      <c r="GWB92" s="1"/>
      <c r="GWC92" s="1"/>
      <c r="GWD92" s="1"/>
      <c r="GWE92" s="1"/>
      <c r="GWF92" s="1"/>
      <c r="GWG92" s="1"/>
      <c r="GWH92" s="1"/>
      <c r="GWI92" s="1"/>
      <c r="GWJ92" s="1"/>
      <c r="GWK92" s="1"/>
      <c r="GWL92" s="1"/>
      <c r="GWM92" s="1"/>
      <c r="GWN92" s="1"/>
      <c r="GWO92" s="1"/>
      <c r="GWP92" s="1"/>
      <c r="GWQ92" s="1"/>
      <c r="GWR92" s="1"/>
      <c r="GWS92" s="1"/>
      <c r="GWT92" s="1"/>
      <c r="GWU92" s="1"/>
      <c r="GWV92" s="1"/>
      <c r="GWW92" s="1"/>
      <c r="GWX92" s="1"/>
      <c r="GWY92" s="1"/>
      <c r="GWZ92" s="1"/>
      <c r="GXA92" s="1"/>
      <c r="GXB92" s="1"/>
      <c r="GXC92" s="1"/>
      <c r="GXD92" s="1"/>
      <c r="GXE92" s="1"/>
      <c r="GXF92" s="1"/>
      <c r="GXG92" s="1"/>
      <c r="GXH92" s="1"/>
      <c r="GXI92" s="1"/>
      <c r="GXJ92" s="1"/>
      <c r="GXK92" s="1"/>
      <c r="GXL92" s="1"/>
      <c r="GXM92" s="1"/>
      <c r="GXN92" s="1"/>
      <c r="GXO92" s="1"/>
      <c r="GXP92" s="1"/>
      <c r="GXQ92" s="1"/>
      <c r="GXR92" s="1"/>
      <c r="GXS92" s="1"/>
      <c r="GXT92" s="1"/>
      <c r="GXU92" s="1"/>
      <c r="GXV92" s="1"/>
      <c r="GXW92" s="1"/>
      <c r="GXX92" s="1"/>
      <c r="GXY92" s="1"/>
      <c r="GXZ92" s="1"/>
      <c r="GYA92" s="1"/>
      <c r="GYB92" s="1"/>
      <c r="GYC92" s="1"/>
      <c r="GYD92" s="1"/>
      <c r="GYE92" s="1"/>
      <c r="GYF92" s="1"/>
      <c r="GYG92" s="1"/>
      <c r="GYH92" s="1"/>
      <c r="GYI92" s="1"/>
      <c r="GYJ92" s="1"/>
      <c r="GYK92" s="1"/>
      <c r="GYL92" s="1"/>
      <c r="GYM92" s="1"/>
      <c r="GYN92" s="1"/>
      <c r="GYO92" s="1"/>
      <c r="GYP92" s="1"/>
      <c r="GYQ92" s="1"/>
      <c r="GYR92" s="1"/>
      <c r="GYS92" s="1"/>
      <c r="GYT92" s="1"/>
      <c r="GYU92" s="1"/>
      <c r="GYV92" s="1"/>
      <c r="GYW92" s="1"/>
      <c r="GYX92" s="1"/>
      <c r="GYY92" s="1"/>
      <c r="GYZ92" s="1"/>
      <c r="GZA92" s="1"/>
      <c r="GZB92" s="1"/>
      <c r="GZC92" s="1"/>
      <c r="GZD92" s="1"/>
      <c r="GZE92" s="1"/>
      <c r="GZF92" s="1"/>
      <c r="GZG92" s="1"/>
      <c r="GZH92" s="1"/>
      <c r="GZI92" s="1"/>
      <c r="GZJ92" s="1"/>
      <c r="GZK92" s="1"/>
      <c r="GZL92" s="1"/>
      <c r="GZM92" s="1"/>
      <c r="GZN92" s="1"/>
      <c r="GZO92" s="1"/>
      <c r="GZP92" s="1"/>
      <c r="GZQ92" s="1"/>
      <c r="GZR92" s="1"/>
      <c r="GZS92" s="1"/>
      <c r="GZT92" s="1"/>
      <c r="GZU92" s="1"/>
      <c r="GZV92" s="1"/>
      <c r="GZW92" s="1"/>
      <c r="GZX92" s="1"/>
      <c r="GZY92" s="1"/>
      <c r="GZZ92" s="1"/>
      <c r="HAA92" s="1"/>
      <c r="HAB92" s="1"/>
      <c r="HAC92" s="1"/>
      <c r="HAD92" s="1"/>
      <c r="HAE92" s="1"/>
      <c r="HAF92" s="1"/>
      <c r="HAG92" s="1"/>
      <c r="HAH92" s="1"/>
      <c r="HAI92" s="1"/>
      <c r="HAJ92" s="1"/>
      <c r="HAK92" s="1"/>
      <c r="HAL92" s="1"/>
      <c r="HAM92" s="1"/>
      <c r="HAN92" s="1"/>
      <c r="HAO92" s="1"/>
      <c r="HAP92" s="1"/>
      <c r="HAQ92" s="1"/>
      <c r="HAR92" s="1"/>
      <c r="HAS92" s="1"/>
      <c r="HAT92" s="1"/>
      <c r="HAU92" s="1"/>
      <c r="HAV92" s="1"/>
      <c r="HAW92" s="1"/>
      <c r="HAX92" s="1"/>
      <c r="HAY92" s="1"/>
      <c r="HAZ92" s="1"/>
      <c r="HBA92" s="1"/>
      <c r="HBB92" s="1"/>
      <c r="HBC92" s="1"/>
      <c r="HBD92" s="1"/>
      <c r="HBE92" s="1"/>
      <c r="HBF92" s="1"/>
      <c r="HBG92" s="1"/>
      <c r="HBH92" s="1"/>
      <c r="HBI92" s="1"/>
      <c r="HBJ92" s="1"/>
      <c r="HBK92" s="1"/>
      <c r="HBL92" s="1"/>
      <c r="HBM92" s="1"/>
      <c r="HBN92" s="1"/>
      <c r="HBO92" s="1"/>
      <c r="HBP92" s="1"/>
      <c r="HBQ92" s="1"/>
      <c r="HBR92" s="1"/>
      <c r="HBS92" s="1"/>
      <c r="HBT92" s="1"/>
      <c r="HBU92" s="1"/>
      <c r="HBV92" s="1"/>
      <c r="HBW92" s="1"/>
      <c r="HBX92" s="1"/>
      <c r="HBY92" s="1"/>
      <c r="HBZ92" s="1"/>
      <c r="HCA92" s="1"/>
      <c r="HCB92" s="1"/>
      <c r="HCC92" s="1"/>
      <c r="HCD92" s="1"/>
      <c r="HCE92" s="1"/>
      <c r="HCF92" s="1"/>
      <c r="HCG92" s="1"/>
      <c r="HCH92" s="1"/>
      <c r="HCI92" s="1"/>
      <c r="HCJ92" s="1"/>
      <c r="HCK92" s="1"/>
      <c r="HCL92" s="1"/>
      <c r="HCM92" s="1"/>
      <c r="HCN92" s="1"/>
      <c r="HCO92" s="1"/>
      <c r="HCP92" s="1"/>
      <c r="HCQ92" s="1"/>
      <c r="HCR92" s="1"/>
      <c r="HCS92" s="1"/>
      <c r="HCT92" s="1"/>
      <c r="HCU92" s="1"/>
      <c r="HCV92" s="1"/>
      <c r="HCW92" s="1"/>
      <c r="HCX92" s="1"/>
      <c r="HCY92" s="1"/>
      <c r="HCZ92" s="1"/>
      <c r="HDA92" s="1"/>
      <c r="HDB92" s="1"/>
      <c r="HDC92" s="1"/>
      <c r="HDD92" s="1"/>
      <c r="HDE92" s="1"/>
      <c r="HDF92" s="1"/>
      <c r="HDG92" s="1"/>
      <c r="HDH92" s="1"/>
      <c r="HDI92" s="1"/>
      <c r="HDJ92" s="1"/>
      <c r="HDK92" s="1"/>
      <c r="HDL92" s="1"/>
      <c r="HDM92" s="1"/>
      <c r="HDN92" s="1"/>
      <c r="HDO92" s="1"/>
      <c r="HDP92" s="1"/>
      <c r="HDQ92" s="1"/>
      <c r="HDR92" s="1"/>
      <c r="HDS92" s="1"/>
      <c r="HDT92" s="1"/>
      <c r="HDU92" s="1"/>
      <c r="HDV92" s="1"/>
      <c r="HDW92" s="1"/>
      <c r="HDX92" s="1"/>
      <c r="HDY92" s="1"/>
      <c r="HDZ92" s="1"/>
      <c r="HEA92" s="1"/>
      <c r="HEB92" s="1"/>
      <c r="HEC92" s="1"/>
      <c r="HED92" s="1"/>
      <c r="HEE92" s="1"/>
      <c r="HEF92" s="1"/>
      <c r="HEG92" s="1"/>
      <c r="HEH92" s="1"/>
      <c r="HEI92" s="1"/>
      <c r="HEJ92" s="1"/>
      <c r="HEK92" s="1"/>
      <c r="HEL92" s="1"/>
      <c r="HEM92" s="1"/>
      <c r="HEN92" s="1"/>
      <c r="HEO92" s="1"/>
      <c r="HEP92" s="1"/>
      <c r="HEQ92" s="1"/>
      <c r="HER92" s="1"/>
      <c r="HES92" s="1"/>
      <c r="HET92" s="1"/>
      <c r="HEU92" s="1"/>
      <c r="HEV92" s="1"/>
      <c r="HEW92" s="1"/>
      <c r="HEX92" s="1"/>
      <c r="HEY92" s="1"/>
      <c r="HEZ92" s="1"/>
      <c r="HFA92" s="1"/>
      <c r="HFB92" s="1"/>
      <c r="HFC92" s="1"/>
      <c r="HFD92" s="1"/>
      <c r="HFE92" s="1"/>
      <c r="HFF92" s="1"/>
      <c r="HFG92" s="1"/>
      <c r="HFH92" s="1"/>
      <c r="HFI92" s="1"/>
      <c r="HFJ92" s="1"/>
      <c r="HFK92" s="1"/>
      <c r="HFL92" s="1"/>
      <c r="HFM92" s="1"/>
      <c r="HFN92" s="1"/>
      <c r="HFO92" s="1"/>
      <c r="HFP92" s="1"/>
      <c r="HFQ92" s="1"/>
      <c r="HFR92" s="1"/>
      <c r="HFS92" s="1"/>
      <c r="HFT92" s="1"/>
      <c r="HFU92" s="1"/>
      <c r="HFV92" s="1"/>
      <c r="HFW92" s="1"/>
      <c r="HFX92" s="1"/>
      <c r="HFY92" s="1"/>
      <c r="HFZ92" s="1"/>
      <c r="HGA92" s="1"/>
      <c r="HGB92" s="1"/>
      <c r="HGC92" s="1"/>
      <c r="HGD92" s="1"/>
      <c r="HGE92" s="1"/>
      <c r="HGF92" s="1"/>
      <c r="HGG92" s="1"/>
      <c r="HGH92" s="1"/>
      <c r="HGI92" s="1"/>
      <c r="HGJ92" s="1"/>
      <c r="HGK92" s="1"/>
      <c r="HGL92" s="1"/>
      <c r="HGM92" s="1"/>
      <c r="HGN92" s="1"/>
      <c r="HGO92" s="1"/>
      <c r="HGP92" s="1"/>
      <c r="HGQ92" s="1"/>
      <c r="HGR92" s="1"/>
      <c r="HGS92" s="1"/>
      <c r="HGT92" s="1"/>
      <c r="HGU92" s="1"/>
      <c r="HGV92" s="1"/>
      <c r="HGW92" s="1"/>
      <c r="HGX92" s="1"/>
      <c r="HGY92" s="1"/>
      <c r="HGZ92" s="1"/>
      <c r="HHA92" s="1"/>
      <c r="HHB92" s="1"/>
      <c r="HHC92" s="1"/>
      <c r="HHD92" s="1"/>
      <c r="HHE92" s="1"/>
      <c r="HHF92" s="1"/>
      <c r="HHG92" s="1"/>
      <c r="HHH92" s="1"/>
      <c r="HHI92" s="1"/>
      <c r="HHJ92" s="1"/>
      <c r="HHK92" s="1"/>
      <c r="HHL92" s="1"/>
      <c r="HHM92" s="1"/>
      <c r="HHN92" s="1"/>
      <c r="HHO92" s="1"/>
      <c r="HHP92" s="1"/>
      <c r="HHQ92" s="1"/>
      <c r="HHR92" s="1"/>
      <c r="HHS92" s="1"/>
      <c r="HHT92" s="1"/>
      <c r="HHU92" s="1"/>
      <c r="HHV92" s="1"/>
      <c r="HHW92" s="1"/>
      <c r="HHX92" s="1"/>
      <c r="HHY92" s="1"/>
      <c r="HHZ92" s="1"/>
      <c r="HIA92" s="1"/>
      <c r="HIB92" s="1"/>
      <c r="HIC92" s="1"/>
      <c r="HID92" s="1"/>
      <c r="HIE92" s="1"/>
      <c r="HIF92" s="1"/>
      <c r="HIG92" s="1"/>
      <c r="HIH92" s="1"/>
      <c r="HII92" s="1"/>
      <c r="HIJ92" s="1"/>
      <c r="HIK92" s="1"/>
      <c r="HIL92" s="1"/>
      <c r="HIM92" s="1"/>
      <c r="HIN92" s="1"/>
      <c r="HIO92" s="1"/>
      <c r="HIP92" s="1"/>
      <c r="HIQ92" s="1"/>
      <c r="HIR92" s="1"/>
      <c r="HIS92" s="1"/>
      <c r="HIT92" s="1"/>
      <c r="HIU92" s="1"/>
      <c r="HIV92" s="1"/>
      <c r="HIW92" s="1"/>
      <c r="HIX92" s="1"/>
      <c r="HIY92" s="1"/>
      <c r="HIZ92" s="1"/>
      <c r="HJA92" s="1"/>
      <c r="HJB92" s="1"/>
      <c r="HJC92" s="1"/>
      <c r="HJD92" s="1"/>
      <c r="HJE92" s="1"/>
      <c r="HJF92" s="1"/>
      <c r="HJG92" s="1"/>
      <c r="HJH92" s="1"/>
      <c r="HJI92" s="1"/>
      <c r="HJJ92" s="1"/>
      <c r="HJK92" s="1"/>
      <c r="HJL92" s="1"/>
      <c r="HJM92" s="1"/>
      <c r="HJN92" s="1"/>
      <c r="HJO92" s="1"/>
      <c r="HJP92" s="1"/>
      <c r="HJQ92" s="1"/>
      <c r="HJR92" s="1"/>
      <c r="HJS92" s="1"/>
      <c r="HJT92" s="1"/>
      <c r="HJU92" s="1"/>
      <c r="HJV92" s="1"/>
      <c r="HJW92" s="1"/>
      <c r="HJX92" s="1"/>
      <c r="HJY92" s="1"/>
      <c r="HJZ92" s="1"/>
      <c r="HKA92" s="1"/>
      <c r="HKB92" s="1"/>
      <c r="HKC92" s="1"/>
      <c r="HKD92" s="1"/>
      <c r="HKE92" s="1"/>
      <c r="HKF92" s="1"/>
      <c r="HKG92" s="1"/>
      <c r="HKH92" s="1"/>
      <c r="HKI92" s="1"/>
      <c r="HKJ92" s="1"/>
      <c r="HKK92" s="1"/>
      <c r="HKL92" s="1"/>
      <c r="HKM92" s="1"/>
      <c r="HKN92" s="1"/>
      <c r="HKO92" s="1"/>
      <c r="HKP92" s="1"/>
      <c r="HKQ92" s="1"/>
      <c r="HKR92" s="1"/>
      <c r="HKS92" s="1"/>
      <c r="HKT92" s="1"/>
      <c r="HKU92" s="1"/>
      <c r="HKV92" s="1"/>
      <c r="HKW92" s="1"/>
      <c r="HKX92" s="1"/>
      <c r="HKY92" s="1"/>
      <c r="HKZ92" s="1"/>
      <c r="HLA92" s="1"/>
      <c r="HLB92" s="1"/>
      <c r="HLC92" s="1"/>
      <c r="HLD92" s="1"/>
      <c r="HLE92" s="1"/>
      <c r="HLF92" s="1"/>
      <c r="HLG92" s="1"/>
      <c r="HLH92" s="1"/>
      <c r="HLI92" s="1"/>
      <c r="HLJ92" s="1"/>
      <c r="HLK92" s="1"/>
      <c r="HLL92" s="1"/>
      <c r="HLM92" s="1"/>
      <c r="HLN92" s="1"/>
      <c r="HLO92" s="1"/>
      <c r="HLP92" s="1"/>
      <c r="HLQ92" s="1"/>
      <c r="HLR92" s="1"/>
      <c r="HLS92" s="1"/>
      <c r="HLT92" s="1"/>
      <c r="HLU92" s="1"/>
      <c r="HLV92" s="1"/>
      <c r="HLW92" s="1"/>
      <c r="HLX92" s="1"/>
      <c r="HLY92" s="1"/>
      <c r="HLZ92" s="1"/>
      <c r="HMA92" s="1"/>
      <c r="HMB92" s="1"/>
      <c r="HMC92" s="1"/>
      <c r="HMD92" s="1"/>
      <c r="HME92" s="1"/>
      <c r="HMF92" s="1"/>
      <c r="HMG92" s="1"/>
      <c r="HMH92" s="1"/>
      <c r="HMI92" s="1"/>
      <c r="HMJ92" s="1"/>
      <c r="HMK92" s="1"/>
      <c r="HML92" s="1"/>
      <c r="HMM92" s="1"/>
      <c r="HMN92" s="1"/>
      <c r="HMO92" s="1"/>
      <c r="HMP92" s="1"/>
      <c r="HMQ92" s="1"/>
      <c r="HMR92" s="1"/>
      <c r="HMS92" s="1"/>
      <c r="HMT92" s="1"/>
      <c r="HMU92" s="1"/>
      <c r="HMV92" s="1"/>
      <c r="HMW92" s="1"/>
      <c r="HMX92" s="1"/>
      <c r="HMY92" s="1"/>
      <c r="HMZ92" s="1"/>
      <c r="HNA92" s="1"/>
      <c r="HNB92" s="1"/>
      <c r="HNC92" s="1"/>
      <c r="HND92" s="1"/>
      <c r="HNE92" s="1"/>
      <c r="HNF92" s="1"/>
      <c r="HNG92" s="1"/>
      <c r="HNH92" s="1"/>
      <c r="HNI92" s="1"/>
      <c r="HNJ92" s="1"/>
      <c r="HNK92" s="1"/>
      <c r="HNL92" s="1"/>
      <c r="HNM92" s="1"/>
      <c r="HNN92" s="1"/>
      <c r="HNO92" s="1"/>
      <c r="HNP92" s="1"/>
      <c r="HNQ92" s="1"/>
      <c r="HNR92" s="1"/>
      <c r="HNS92" s="1"/>
      <c r="HNT92" s="1"/>
      <c r="HNU92" s="1"/>
      <c r="HNV92" s="1"/>
      <c r="HNW92" s="1"/>
      <c r="HNX92" s="1"/>
      <c r="HNY92" s="1"/>
      <c r="HNZ92" s="1"/>
      <c r="HOA92" s="1"/>
      <c r="HOB92" s="1"/>
      <c r="HOC92" s="1"/>
      <c r="HOD92" s="1"/>
      <c r="HOE92" s="1"/>
      <c r="HOF92" s="1"/>
      <c r="HOG92" s="1"/>
      <c r="HOH92" s="1"/>
      <c r="HOI92" s="1"/>
      <c r="HOJ92" s="1"/>
      <c r="HOK92" s="1"/>
      <c r="HOL92" s="1"/>
      <c r="HOM92" s="1"/>
      <c r="HON92" s="1"/>
      <c r="HOO92" s="1"/>
      <c r="HOP92" s="1"/>
      <c r="HOQ92" s="1"/>
      <c r="HOR92" s="1"/>
      <c r="HOS92" s="1"/>
      <c r="HOT92" s="1"/>
      <c r="HOU92" s="1"/>
      <c r="HOV92" s="1"/>
      <c r="HOW92" s="1"/>
      <c r="HOX92" s="1"/>
      <c r="HOY92" s="1"/>
      <c r="HOZ92" s="1"/>
      <c r="HPA92" s="1"/>
      <c r="HPB92" s="1"/>
      <c r="HPC92" s="1"/>
      <c r="HPD92" s="1"/>
      <c r="HPE92" s="1"/>
      <c r="HPF92" s="1"/>
      <c r="HPG92" s="1"/>
      <c r="HPH92" s="1"/>
      <c r="HPI92" s="1"/>
      <c r="HPJ92" s="1"/>
      <c r="HPK92" s="1"/>
      <c r="HPL92" s="1"/>
      <c r="HPM92" s="1"/>
      <c r="HPN92" s="1"/>
      <c r="HPO92" s="1"/>
      <c r="HPP92" s="1"/>
      <c r="HPQ92" s="1"/>
      <c r="HPR92" s="1"/>
      <c r="HPS92" s="1"/>
      <c r="HPT92" s="1"/>
      <c r="HPU92" s="1"/>
      <c r="HPV92" s="1"/>
      <c r="HPW92" s="1"/>
      <c r="HPX92" s="1"/>
      <c r="HPY92" s="1"/>
      <c r="HPZ92" s="1"/>
      <c r="HQA92" s="1"/>
      <c r="HQB92" s="1"/>
      <c r="HQC92" s="1"/>
      <c r="HQD92" s="1"/>
      <c r="HQE92" s="1"/>
      <c r="HQF92" s="1"/>
      <c r="HQG92" s="1"/>
      <c r="HQH92" s="1"/>
      <c r="HQI92" s="1"/>
      <c r="HQJ92" s="1"/>
      <c r="HQK92" s="1"/>
      <c r="HQL92" s="1"/>
      <c r="HQM92" s="1"/>
      <c r="HQN92" s="1"/>
      <c r="HQO92" s="1"/>
      <c r="HQP92" s="1"/>
      <c r="HQQ92" s="1"/>
      <c r="HQR92" s="1"/>
      <c r="HQS92" s="1"/>
      <c r="HQT92" s="1"/>
      <c r="HQU92" s="1"/>
      <c r="HQV92" s="1"/>
      <c r="HQW92" s="1"/>
      <c r="HQX92" s="1"/>
      <c r="HQY92" s="1"/>
      <c r="HQZ92" s="1"/>
      <c r="HRA92" s="1"/>
      <c r="HRB92" s="1"/>
      <c r="HRC92" s="1"/>
      <c r="HRD92" s="1"/>
      <c r="HRE92" s="1"/>
      <c r="HRF92" s="1"/>
      <c r="HRG92" s="1"/>
      <c r="HRH92" s="1"/>
      <c r="HRI92" s="1"/>
      <c r="HRJ92" s="1"/>
      <c r="HRK92" s="1"/>
      <c r="HRL92" s="1"/>
      <c r="HRM92" s="1"/>
      <c r="HRN92" s="1"/>
      <c r="HRO92" s="1"/>
      <c r="HRP92" s="1"/>
      <c r="HRQ92" s="1"/>
      <c r="HRR92" s="1"/>
      <c r="HRS92" s="1"/>
      <c r="HRT92" s="1"/>
      <c r="HRU92" s="1"/>
      <c r="HRV92" s="1"/>
      <c r="HRW92" s="1"/>
      <c r="HRX92" s="1"/>
      <c r="HRY92" s="1"/>
      <c r="HRZ92" s="1"/>
      <c r="HSA92" s="1"/>
      <c r="HSB92" s="1"/>
      <c r="HSC92" s="1"/>
      <c r="HSD92" s="1"/>
      <c r="HSE92" s="1"/>
      <c r="HSF92" s="1"/>
      <c r="HSG92" s="1"/>
      <c r="HSH92" s="1"/>
      <c r="HSI92" s="1"/>
      <c r="HSJ92" s="1"/>
      <c r="HSK92" s="1"/>
      <c r="HSL92" s="1"/>
      <c r="HSM92" s="1"/>
      <c r="HSN92" s="1"/>
      <c r="HSO92" s="1"/>
      <c r="HSP92" s="1"/>
      <c r="HSQ92" s="1"/>
      <c r="HSR92" s="1"/>
      <c r="HSS92" s="1"/>
      <c r="HST92" s="1"/>
      <c r="HSU92" s="1"/>
      <c r="HSV92" s="1"/>
      <c r="HSW92" s="1"/>
      <c r="HSX92" s="1"/>
      <c r="HSY92" s="1"/>
      <c r="HSZ92" s="1"/>
      <c r="HTA92" s="1"/>
      <c r="HTB92" s="1"/>
      <c r="HTC92" s="1"/>
      <c r="HTD92" s="1"/>
      <c r="HTE92" s="1"/>
      <c r="HTF92" s="1"/>
      <c r="HTG92" s="1"/>
      <c r="HTH92" s="1"/>
      <c r="HTI92" s="1"/>
      <c r="HTJ92" s="1"/>
      <c r="HTK92" s="1"/>
      <c r="HTL92" s="1"/>
      <c r="HTM92" s="1"/>
      <c r="HTN92" s="1"/>
      <c r="HTO92" s="1"/>
      <c r="HTP92" s="1"/>
      <c r="HTQ92" s="1"/>
      <c r="HTR92" s="1"/>
      <c r="HTS92" s="1"/>
      <c r="HTT92" s="1"/>
      <c r="HTU92" s="1"/>
      <c r="HTV92" s="1"/>
      <c r="HTW92" s="1"/>
      <c r="HTX92" s="1"/>
      <c r="HTY92" s="1"/>
      <c r="HTZ92" s="1"/>
      <c r="HUA92" s="1"/>
      <c r="HUB92" s="1"/>
      <c r="HUC92" s="1"/>
      <c r="HUD92" s="1"/>
      <c r="HUE92" s="1"/>
      <c r="HUF92" s="1"/>
      <c r="HUG92" s="1"/>
      <c r="HUH92" s="1"/>
      <c r="HUI92" s="1"/>
      <c r="HUJ92" s="1"/>
      <c r="HUK92" s="1"/>
      <c r="HUL92" s="1"/>
      <c r="HUM92" s="1"/>
      <c r="HUN92" s="1"/>
      <c r="HUO92" s="1"/>
      <c r="HUP92" s="1"/>
      <c r="HUQ92" s="1"/>
      <c r="HUR92" s="1"/>
      <c r="HUS92" s="1"/>
      <c r="HUT92" s="1"/>
      <c r="HUU92" s="1"/>
      <c r="HUV92" s="1"/>
      <c r="HUW92" s="1"/>
      <c r="HUX92" s="1"/>
      <c r="HUY92" s="1"/>
      <c r="HUZ92" s="1"/>
      <c r="HVA92" s="1"/>
      <c r="HVB92" s="1"/>
      <c r="HVC92" s="1"/>
      <c r="HVD92" s="1"/>
      <c r="HVE92" s="1"/>
      <c r="HVF92" s="1"/>
      <c r="HVG92" s="1"/>
      <c r="HVH92" s="1"/>
      <c r="HVI92" s="1"/>
      <c r="HVJ92" s="1"/>
      <c r="HVK92" s="1"/>
      <c r="HVL92" s="1"/>
      <c r="HVM92" s="1"/>
      <c r="HVN92" s="1"/>
      <c r="HVO92" s="1"/>
      <c r="HVP92" s="1"/>
      <c r="HVQ92" s="1"/>
      <c r="HVR92" s="1"/>
      <c r="HVS92" s="1"/>
      <c r="HVT92" s="1"/>
      <c r="HVU92" s="1"/>
      <c r="HVV92" s="1"/>
      <c r="HVW92" s="1"/>
      <c r="HVX92" s="1"/>
      <c r="HVY92" s="1"/>
      <c r="HVZ92" s="1"/>
      <c r="HWA92" s="1"/>
      <c r="HWB92" s="1"/>
      <c r="HWC92" s="1"/>
      <c r="HWD92" s="1"/>
      <c r="HWE92" s="1"/>
      <c r="HWF92" s="1"/>
      <c r="HWG92" s="1"/>
      <c r="HWH92" s="1"/>
      <c r="HWI92" s="1"/>
      <c r="HWJ92" s="1"/>
      <c r="HWK92" s="1"/>
      <c r="HWL92" s="1"/>
      <c r="HWM92" s="1"/>
      <c r="HWN92" s="1"/>
      <c r="HWO92" s="1"/>
      <c r="HWP92" s="1"/>
      <c r="HWQ92" s="1"/>
      <c r="HWR92" s="1"/>
      <c r="HWS92" s="1"/>
      <c r="HWT92" s="1"/>
      <c r="HWU92" s="1"/>
      <c r="HWV92" s="1"/>
      <c r="HWW92" s="1"/>
      <c r="HWX92" s="1"/>
      <c r="HWY92" s="1"/>
      <c r="HWZ92" s="1"/>
      <c r="HXA92" s="1"/>
      <c r="HXB92" s="1"/>
    </row>
    <row r="93" spans="1:6034" s="23" customFormat="1">
      <c r="A93" s="14"/>
      <c r="B93" s="15"/>
      <c r="C93" s="14"/>
      <c r="D93" s="22"/>
      <c r="E93" s="1"/>
      <c r="F93" s="1"/>
      <c r="G93" s="1"/>
      <c r="H93" s="1"/>
      <c r="I93" s="1"/>
      <c r="J93" s="1"/>
      <c r="K93"/>
      <c r="L93"/>
      <c r="M93"/>
      <c r="N93"/>
      <c r="O93"/>
    </row>
    <row r="94" spans="1:6034" s="23" customFormat="1">
      <c r="A94" s="14"/>
      <c r="B94" s="15"/>
      <c r="C94" s="14"/>
      <c r="D94" s="22"/>
      <c r="E94" s="1"/>
      <c r="F94" s="1"/>
      <c r="G94" s="1"/>
      <c r="H94" s="1"/>
      <c r="I94" s="1"/>
      <c r="J94" s="1"/>
      <c r="K94"/>
      <c r="L94"/>
      <c r="M94"/>
      <c r="N94"/>
      <c r="O94"/>
    </row>
    <row r="95" spans="1:6034" s="23" customFormat="1">
      <c r="A95" s="14"/>
      <c r="B95" s="15"/>
      <c r="C95" s="14"/>
      <c r="D95" s="22"/>
      <c r="E95" s="1"/>
      <c r="F95" s="1"/>
      <c r="G95" s="1"/>
      <c r="H95" s="1"/>
      <c r="I95" s="1"/>
      <c r="J95" s="1"/>
      <c r="K95"/>
      <c r="L95"/>
      <c r="M95"/>
      <c r="N95"/>
      <c r="O95"/>
    </row>
    <row r="96" spans="1:6034" s="23" customFormat="1">
      <c r="A96" s="14"/>
      <c r="B96" s="15"/>
      <c r="C96" s="14"/>
      <c r="D96" s="22"/>
      <c r="E96" s="1"/>
      <c r="F96" s="1"/>
      <c r="G96" s="1"/>
      <c r="H96" s="1"/>
      <c r="I96" s="1"/>
      <c r="J96" s="1"/>
      <c r="K96"/>
      <c r="L96"/>
      <c r="M96" s="25"/>
      <c r="N96" s="25"/>
      <c r="O96" s="25"/>
    </row>
    <row r="97" spans="1:15" s="23" customFormat="1">
      <c r="A97" s="14"/>
      <c r="B97" s="15"/>
      <c r="C97" s="14"/>
      <c r="D97" s="22"/>
      <c r="E97"/>
      <c r="F97"/>
      <c r="G97"/>
      <c r="H97"/>
      <c r="I97" s="1"/>
      <c r="J97" s="1"/>
      <c r="K97"/>
      <c r="L97"/>
      <c r="M97"/>
      <c r="N97"/>
      <c r="O97"/>
    </row>
    <row r="98" spans="1:15" s="23" customFormat="1">
      <c r="A98" s="14"/>
      <c r="B98" s="15"/>
      <c r="C98" s="14"/>
      <c r="D98" s="22"/>
      <c r="E98" s="22"/>
      <c r="F98" s="22"/>
      <c r="G98" s="22"/>
      <c r="H98"/>
      <c r="I98" s="1"/>
      <c r="J98" s="1"/>
      <c r="K98"/>
      <c r="L98"/>
      <c r="M98"/>
      <c r="N98"/>
      <c r="O98"/>
    </row>
    <row r="99" spans="1:15" s="23" customFormat="1">
      <c r="A99" s="14"/>
      <c r="B99" s="15"/>
      <c r="C99" s="14"/>
      <c r="D99" s="22"/>
      <c r="E99" s="22"/>
      <c r="F99" s="22"/>
      <c r="G99" s="22"/>
      <c r="H99"/>
      <c r="K99"/>
      <c r="L99"/>
      <c r="M99"/>
      <c r="N99"/>
      <c r="O99"/>
    </row>
    <row r="100" spans="1:15" s="23" customFormat="1">
      <c r="A100" s="14"/>
      <c r="B100" s="15"/>
      <c r="C100" s="14"/>
      <c r="D100" s="26"/>
      <c r="E100" s="22"/>
      <c r="F100" s="22"/>
      <c r="G100" s="22"/>
      <c r="H100"/>
      <c r="K100" s="25"/>
      <c r="L100" s="25"/>
      <c r="M100"/>
      <c r="N100"/>
      <c r="O100"/>
    </row>
    <row r="101" spans="1:15" s="23" customFormat="1">
      <c r="A101" s="14"/>
      <c r="B101" s="15"/>
      <c r="C101" s="14"/>
      <c r="D101" s="26"/>
      <c r="E101" s="22"/>
      <c r="F101" s="22"/>
      <c r="G101" s="22"/>
      <c r="H101"/>
      <c r="K101"/>
      <c r="L101"/>
      <c r="M101"/>
      <c r="N101"/>
      <c r="O101"/>
    </row>
    <row r="102" spans="1:15" s="23" customFormat="1">
      <c r="A102" s="14"/>
      <c r="B102" s="15"/>
      <c r="C102" s="14"/>
      <c r="D102" s="26"/>
      <c r="E102" s="24"/>
      <c r="F102" s="24"/>
      <c r="G102" s="22"/>
      <c r="H102"/>
      <c r="K102"/>
      <c r="L102"/>
      <c r="M102"/>
      <c r="N102"/>
      <c r="O102"/>
    </row>
    <row r="103" spans="1:15" s="23" customFormat="1">
      <c r="A103" s="14"/>
      <c r="B103" s="15"/>
      <c r="C103" s="14"/>
      <c r="D103" s="26"/>
      <c r="E103" s="22"/>
      <c r="F103" s="22"/>
      <c r="G103" s="22"/>
      <c r="H103"/>
      <c r="K103"/>
      <c r="L103"/>
      <c r="M103"/>
      <c r="N103"/>
      <c r="O103"/>
    </row>
    <row r="104" spans="1:15" s="23" customFormat="1">
      <c r="A104" s="14"/>
      <c r="B104" s="15"/>
      <c r="C104" s="14"/>
      <c r="D104" s="26"/>
      <c r="E104" s="22"/>
      <c r="F104" s="22"/>
      <c r="G104" s="22"/>
      <c r="H104"/>
      <c r="K104"/>
      <c r="L104"/>
      <c r="M104"/>
      <c r="N104"/>
      <c r="O104"/>
    </row>
    <row r="105" spans="1:15" s="23" customFormat="1">
      <c r="A105" s="14"/>
      <c r="B105" s="15"/>
      <c r="C105" s="14"/>
      <c r="D105" s="26"/>
      <c r="E105" s="22"/>
      <c r="F105" s="22"/>
      <c r="G105" s="22"/>
      <c r="H105"/>
      <c r="K105" s="25"/>
      <c r="L105"/>
      <c r="M105"/>
      <c r="N105" s="25"/>
      <c r="O105"/>
    </row>
    <row r="106" spans="1:15" s="23" customFormat="1">
      <c r="A106" s="14"/>
      <c r="B106" s="15"/>
      <c r="C106" s="14"/>
      <c r="D106" s="26"/>
      <c r="E106" s="22"/>
      <c r="F106" s="22"/>
      <c r="G106" s="22"/>
      <c r="H106"/>
      <c r="K106"/>
      <c r="L106"/>
      <c r="M106"/>
      <c r="N106"/>
      <c r="O106"/>
    </row>
    <row r="107" spans="1:15" s="23" customFormat="1">
      <c r="A107" s="14"/>
      <c r="B107" s="15"/>
      <c r="C107" s="14"/>
      <c r="D107" s="26"/>
      <c r="E107" s="22"/>
      <c r="F107" s="22"/>
      <c r="G107" s="22"/>
      <c r="H107"/>
      <c r="K107"/>
      <c r="L107"/>
      <c r="M107"/>
      <c r="N107"/>
      <c r="O107"/>
    </row>
    <row r="108" spans="1:15" s="23" customFormat="1">
      <c r="A108" s="14"/>
      <c r="B108" s="15"/>
      <c r="C108" s="14"/>
      <c r="D108" s="26"/>
      <c r="E108" s="22"/>
      <c r="F108" s="22"/>
      <c r="G108" s="22"/>
      <c r="H108"/>
      <c r="K108"/>
      <c r="L108"/>
      <c r="M108"/>
      <c r="N108"/>
      <c r="O108"/>
    </row>
    <row r="109" spans="1:15" s="23" customFormat="1">
      <c r="A109" s="14"/>
      <c r="B109" s="15"/>
      <c r="C109" s="14"/>
      <c r="D109" s="26"/>
      <c r="E109" s="22"/>
      <c r="F109" s="22"/>
      <c r="G109" s="22"/>
      <c r="H109"/>
      <c r="K109"/>
      <c r="L109"/>
      <c r="M109"/>
      <c r="N109"/>
      <c r="O109"/>
    </row>
    <row r="110" spans="1:15" s="23" customFormat="1">
      <c r="A110" s="14"/>
      <c r="B110" s="15"/>
      <c r="C110" s="14"/>
      <c r="D110" s="26"/>
      <c r="E110" s="22"/>
      <c r="F110" s="22"/>
      <c r="G110" s="22"/>
      <c r="H110"/>
      <c r="K110" s="25"/>
      <c r="L110"/>
      <c r="M110" s="25"/>
      <c r="N110"/>
      <c r="O110"/>
    </row>
    <row r="111" spans="1:15" s="23" customFormat="1">
      <c r="A111" s="14"/>
      <c r="B111" s="15"/>
      <c r="C111" s="14"/>
      <c r="D111" s="26"/>
      <c r="E111" s="24"/>
      <c r="F111" s="24"/>
      <c r="G111" s="22"/>
      <c r="H111"/>
      <c r="K111"/>
      <c r="L111"/>
      <c r="M111"/>
      <c r="N111"/>
      <c r="O111"/>
    </row>
    <row r="112" spans="1:15" s="23" customFormat="1">
      <c r="A112" s="14"/>
      <c r="B112" s="15"/>
      <c r="C112" s="14"/>
      <c r="D112" s="26"/>
      <c r="E112" s="22"/>
      <c r="F112" s="22"/>
      <c r="G112" s="22"/>
      <c r="H112"/>
      <c r="K112"/>
      <c r="L112"/>
      <c r="M112"/>
      <c r="N112"/>
      <c r="O112"/>
    </row>
    <row r="113" spans="1:15" s="23" customFormat="1">
      <c r="A113" s="14"/>
      <c r="B113" s="15"/>
      <c r="C113" s="14"/>
      <c r="D113" s="26"/>
      <c r="E113" s="22"/>
      <c r="F113" s="22"/>
      <c r="G113" s="22"/>
      <c r="H113"/>
      <c r="K113" s="25"/>
      <c r="L113"/>
      <c r="M113" s="25"/>
      <c r="N113"/>
      <c r="O113"/>
    </row>
    <row r="114" spans="1:15" s="23" customFormat="1">
      <c r="A114" s="14"/>
      <c r="B114" s="15"/>
      <c r="C114" s="14"/>
      <c r="D114" s="26"/>
      <c r="E114" s="22"/>
      <c r="F114" s="22"/>
      <c r="G114" s="22"/>
      <c r="H114"/>
      <c r="K114"/>
      <c r="L114"/>
      <c r="M114"/>
      <c r="N114"/>
      <c r="O114"/>
    </row>
    <row r="115" spans="1:15" s="23" customFormat="1">
      <c r="A115" s="14"/>
      <c r="B115" s="15"/>
      <c r="C115" s="14"/>
      <c r="E115" s="22"/>
      <c r="F115" s="22"/>
      <c r="G115" s="22"/>
      <c r="H115"/>
      <c r="K115"/>
      <c r="L115"/>
      <c r="M115"/>
      <c r="N115"/>
      <c r="O115"/>
    </row>
    <row r="116" spans="1:15" s="23" customFormat="1">
      <c r="A116" s="14"/>
      <c r="B116" s="15"/>
      <c r="C116" s="14"/>
      <c r="E116" s="22"/>
      <c r="F116" s="22"/>
      <c r="G116" s="22"/>
      <c r="H116"/>
      <c r="K116"/>
      <c r="L116"/>
      <c r="M116"/>
      <c r="N116"/>
      <c r="O116"/>
    </row>
    <row r="117" spans="1:15" s="23" customFormat="1">
      <c r="A117" s="14"/>
      <c r="B117" s="15"/>
      <c r="C117" s="14"/>
      <c r="E117" s="22"/>
      <c r="F117" s="22"/>
      <c r="G117" s="22"/>
      <c r="H117"/>
      <c r="K117"/>
      <c r="L117"/>
      <c r="M117"/>
      <c r="N117"/>
      <c r="O117"/>
    </row>
    <row r="118" spans="1:15" s="23" customFormat="1">
      <c r="A118" s="14"/>
      <c r="B118" s="15"/>
      <c r="C118" s="14"/>
      <c r="E118" s="22"/>
      <c r="F118" s="22"/>
      <c r="G118" s="22"/>
      <c r="H118"/>
      <c r="K118"/>
      <c r="L118"/>
      <c r="M118"/>
      <c r="N118"/>
      <c r="O118"/>
    </row>
    <row r="119" spans="1:15" s="23" customFormat="1">
      <c r="A119" s="14"/>
      <c r="B119" s="15"/>
      <c r="C119" s="14"/>
      <c r="E119" s="22"/>
      <c r="F119" s="22"/>
      <c r="G119" s="22"/>
      <c r="H119"/>
    </row>
    <row r="120" spans="1:15" s="23" customFormat="1">
      <c r="A120" s="14"/>
      <c r="B120" s="15"/>
      <c r="C120" s="14"/>
      <c r="E120" s="22"/>
      <c r="F120" s="22"/>
      <c r="G120" s="22"/>
      <c r="H120"/>
    </row>
    <row r="121" spans="1:15" s="23" customFormat="1">
      <c r="A121" s="14"/>
      <c r="B121" s="15"/>
      <c r="C121" s="14"/>
      <c r="E121" s="22"/>
      <c r="F121" s="22"/>
      <c r="G121" s="22"/>
      <c r="H121"/>
    </row>
    <row r="122" spans="1:15" s="23" customFormat="1">
      <c r="A122" s="14"/>
      <c r="B122" s="15"/>
      <c r="C122" s="14"/>
    </row>
    <row r="123" spans="1:15" s="23" customFormat="1">
      <c r="A123" s="14"/>
      <c r="B123" s="15"/>
      <c r="C123" s="14"/>
    </row>
    <row r="124" spans="1:15" s="23" customFormat="1">
      <c r="A124" s="14"/>
      <c r="B124" s="15"/>
      <c r="C124" s="14"/>
    </row>
    <row r="125" spans="1:15" s="23" customFormat="1">
      <c r="A125" s="14"/>
      <c r="B125" s="15"/>
      <c r="C125" s="14"/>
    </row>
    <row r="126" spans="1:15" s="23" customFormat="1">
      <c r="A126" s="14"/>
      <c r="B126" s="15"/>
      <c r="C126" s="14"/>
    </row>
    <row r="127" spans="1:15" s="23" customFormat="1">
      <c r="A127" s="14"/>
      <c r="B127" s="15"/>
      <c r="C127" s="14"/>
    </row>
    <row r="128" spans="1:15" s="23" customFormat="1">
      <c r="A128" s="14"/>
      <c r="B128" s="15"/>
      <c r="C128" s="14"/>
    </row>
    <row r="129" spans="1:5944" s="23" customFormat="1">
      <c r="A129" s="14"/>
      <c r="B129" s="15"/>
      <c r="C129" s="14"/>
    </row>
    <row r="130" spans="1:5944" s="23" customFormat="1">
      <c r="A130" s="14"/>
      <c r="B130" s="15"/>
      <c r="C130" s="14"/>
    </row>
    <row r="131" spans="1:5944" s="23" customFormat="1">
      <c r="A131" s="14"/>
      <c r="B131" s="15"/>
      <c r="C131" s="14"/>
    </row>
    <row r="132" spans="1:5944" s="23" customFormat="1">
      <c r="A132" s="14"/>
      <c r="B132" s="15"/>
      <c r="C132" s="14"/>
    </row>
    <row r="133" spans="1:5944" s="23" customFormat="1">
      <c r="A133" s="14"/>
      <c r="B133" s="15"/>
      <c r="C133" s="14"/>
    </row>
    <row r="134" spans="1:5944" s="23" customFormat="1">
      <c r="A134" s="14"/>
      <c r="B134" s="15"/>
      <c r="C134" s="14"/>
    </row>
    <row r="135" spans="1:5944" s="23" customFormat="1">
      <c r="A135" s="14"/>
      <c r="B135" s="15"/>
      <c r="C135" s="14"/>
    </row>
    <row r="136" spans="1:5944" s="27" customFormat="1">
      <c r="A136" s="14"/>
      <c r="B136" s="15"/>
      <c r="C136" s="1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  <c r="SP136" s="1"/>
      <c r="SQ136" s="1"/>
      <c r="SR136" s="1"/>
      <c r="SS136" s="1"/>
      <c r="ST136" s="1"/>
      <c r="SU136" s="1"/>
      <c r="SV136" s="1"/>
      <c r="SW136" s="1"/>
      <c r="SX136" s="1"/>
      <c r="SY136" s="1"/>
      <c r="SZ136" s="1"/>
      <c r="TA136" s="1"/>
      <c r="TB136" s="1"/>
      <c r="TC136" s="1"/>
      <c r="TD136" s="1"/>
      <c r="TE136" s="1"/>
      <c r="TF136" s="1"/>
      <c r="TG136" s="1"/>
      <c r="TH136" s="1"/>
      <c r="TI136" s="1"/>
      <c r="TJ136" s="1"/>
      <c r="TK136" s="1"/>
      <c r="TL136" s="1"/>
      <c r="TM136" s="1"/>
      <c r="TN136" s="1"/>
      <c r="TO136" s="1"/>
      <c r="TP136" s="1"/>
      <c r="TQ136" s="1"/>
      <c r="TR136" s="1"/>
      <c r="TS136" s="1"/>
      <c r="TT136" s="1"/>
      <c r="TU136" s="1"/>
      <c r="TV136" s="1"/>
      <c r="TW136" s="1"/>
      <c r="TX136" s="1"/>
      <c r="TY136" s="1"/>
      <c r="TZ136" s="1"/>
      <c r="UA136" s="1"/>
      <c r="UB136" s="1"/>
      <c r="UC136" s="1"/>
      <c r="UD136" s="1"/>
      <c r="UE136" s="1"/>
      <c r="UF136" s="1"/>
      <c r="UG136" s="1"/>
      <c r="UH136" s="1"/>
      <c r="UI136" s="1"/>
      <c r="UJ136" s="1"/>
      <c r="UK136" s="1"/>
      <c r="UL136" s="1"/>
      <c r="UM136" s="1"/>
      <c r="UN136" s="1"/>
      <c r="UO136" s="1"/>
      <c r="UP136" s="1"/>
      <c r="UQ136" s="1"/>
      <c r="UR136" s="1"/>
      <c r="US136" s="1"/>
      <c r="UT136" s="1"/>
      <c r="UU136" s="1"/>
      <c r="UV136" s="1"/>
      <c r="UW136" s="1"/>
      <c r="UX136" s="1"/>
      <c r="UY136" s="1"/>
      <c r="UZ136" s="1"/>
      <c r="VA136" s="1"/>
      <c r="VB136" s="1"/>
      <c r="VC136" s="1"/>
      <c r="VD136" s="1"/>
      <c r="VE136" s="1"/>
      <c r="VF136" s="1"/>
      <c r="VG136" s="1"/>
      <c r="VH136" s="1"/>
      <c r="VI136" s="1"/>
      <c r="VJ136" s="1"/>
      <c r="VK136" s="1"/>
      <c r="VL136" s="1"/>
      <c r="VM136" s="1"/>
      <c r="VN136" s="1"/>
      <c r="VO136" s="1"/>
      <c r="VP136" s="1"/>
      <c r="VQ136" s="1"/>
      <c r="VR136" s="1"/>
      <c r="VS136" s="1"/>
      <c r="VT136" s="1"/>
      <c r="VU136" s="1"/>
      <c r="VV136" s="1"/>
      <c r="VW136" s="1"/>
      <c r="VX136" s="1"/>
      <c r="VY136" s="1"/>
      <c r="VZ136" s="1"/>
      <c r="WA136" s="1"/>
      <c r="WB136" s="1"/>
      <c r="WC136" s="1"/>
      <c r="WD136" s="1"/>
      <c r="WE136" s="1"/>
      <c r="WF136" s="1"/>
      <c r="WG136" s="1"/>
      <c r="WH136" s="1"/>
      <c r="WI136" s="1"/>
      <c r="WJ136" s="1"/>
      <c r="WK136" s="1"/>
      <c r="WL136" s="1"/>
      <c r="WM136" s="1"/>
      <c r="WN136" s="1"/>
      <c r="WO136" s="1"/>
      <c r="WP136" s="1"/>
      <c r="WQ136" s="1"/>
      <c r="WR136" s="1"/>
      <c r="WS136" s="1"/>
      <c r="WT136" s="1"/>
      <c r="WU136" s="1"/>
      <c r="WV136" s="1"/>
      <c r="WW136" s="1"/>
      <c r="WX136" s="1"/>
      <c r="WY136" s="1"/>
      <c r="WZ136" s="1"/>
      <c r="XA136" s="1"/>
      <c r="XB136" s="1"/>
      <c r="XC136" s="1"/>
      <c r="XD136" s="1"/>
      <c r="XE136" s="1"/>
      <c r="XF136" s="1"/>
      <c r="XG136" s="1"/>
      <c r="XH136" s="1"/>
      <c r="XI136" s="1"/>
      <c r="XJ136" s="1"/>
      <c r="XK136" s="1"/>
      <c r="XL136" s="1"/>
      <c r="XM136" s="1"/>
      <c r="XN136" s="1"/>
      <c r="XO136" s="1"/>
      <c r="XP136" s="1"/>
      <c r="XQ136" s="1"/>
      <c r="XR136" s="1"/>
      <c r="XS136" s="1"/>
      <c r="XT136" s="1"/>
      <c r="XU136" s="1"/>
      <c r="XV136" s="1"/>
      <c r="XW136" s="1"/>
      <c r="XX136" s="1"/>
      <c r="XY136" s="1"/>
      <c r="XZ136" s="1"/>
      <c r="YA136" s="1"/>
      <c r="YB136" s="1"/>
      <c r="YC136" s="1"/>
      <c r="YD136" s="1"/>
      <c r="YE136" s="1"/>
      <c r="YF136" s="1"/>
      <c r="YG136" s="1"/>
      <c r="YH136" s="1"/>
      <c r="YI136" s="1"/>
      <c r="YJ136" s="1"/>
      <c r="YK136" s="1"/>
      <c r="YL136" s="1"/>
      <c r="YM136" s="1"/>
      <c r="YN136" s="1"/>
      <c r="YO136" s="1"/>
      <c r="YP136" s="1"/>
      <c r="YQ136" s="1"/>
      <c r="YR136" s="1"/>
      <c r="YS136" s="1"/>
      <c r="YT136" s="1"/>
      <c r="YU136" s="1"/>
      <c r="YV136" s="1"/>
      <c r="YW136" s="1"/>
      <c r="YX136" s="1"/>
      <c r="YY136" s="1"/>
      <c r="YZ136" s="1"/>
      <c r="ZA136" s="1"/>
      <c r="ZB136" s="1"/>
      <c r="ZC136" s="1"/>
      <c r="ZD136" s="1"/>
      <c r="ZE136" s="1"/>
      <c r="ZF136" s="1"/>
      <c r="ZG136" s="1"/>
      <c r="ZH136" s="1"/>
      <c r="ZI136" s="1"/>
      <c r="ZJ136" s="1"/>
      <c r="ZK136" s="1"/>
      <c r="ZL136" s="1"/>
      <c r="ZM136" s="1"/>
      <c r="ZN136" s="1"/>
      <c r="ZO136" s="1"/>
      <c r="ZP136" s="1"/>
      <c r="ZQ136" s="1"/>
      <c r="ZR136" s="1"/>
      <c r="ZS136" s="1"/>
      <c r="ZT136" s="1"/>
      <c r="ZU136" s="1"/>
      <c r="ZV136" s="1"/>
      <c r="ZW136" s="1"/>
      <c r="ZX136" s="1"/>
      <c r="ZY136" s="1"/>
      <c r="ZZ136" s="1"/>
      <c r="AAA136" s="1"/>
      <c r="AAB136" s="1"/>
      <c r="AAC136" s="1"/>
      <c r="AAD136" s="1"/>
      <c r="AAE136" s="1"/>
      <c r="AAF136" s="1"/>
      <c r="AAG136" s="1"/>
      <c r="AAH136" s="1"/>
      <c r="AAI136" s="1"/>
      <c r="AAJ136" s="1"/>
      <c r="AAK136" s="1"/>
      <c r="AAL136" s="1"/>
      <c r="AAM136" s="1"/>
      <c r="AAN136" s="1"/>
      <c r="AAO136" s="1"/>
      <c r="AAP136" s="1"/>
      <c r="AAQ136" s="1"/>
      <c r="AAR136" s="1"/>
      <c r="AAS136" s="1"/>
      <c r="AAT136" s="1"/>
      <c r="AAU136" s="1"/>
      <c r="AAV136" s="1"/>
      <c r="AAW136" s="1"/>
      <c r="AAX136" s="1"/>
      <c r="AAY136" s="1"/>
      <c r="AAZ136" s="1"/>
      <c r="ABA136" s="1"/>
      <c r="ABB136" s="1"/>
      <c r="ABC136" s="1"/>
      <c r="ABD136" s="1"/>
      <c r="ABE136" s="1"/>
      <c r="ABF136" s="1"/>
      <c r="ABG136" s="1"/>
      <c r="ABH136" s="1"/>
      <c r="ABI136" s="1"/>
      <c r="ABJ136" s="1"/>
      <c r="ABK136" s="1"/>
      <c r="ABL136" s="1"/>
      <c r="ABM136" s="1"/>
      <c r="ABN136" s="1"/>
      <c r="ABO136" s="1"/>
      <c r="ABP136" s="1"/>
      <c r="ABQ136" s="1"/>
      <c r="ABR136" s="1"/>
      <c r="ABS136" s="1"/>
      <c r="ABT136" s="1"/>
      <c r="ABU136" s="1"/>
      <c r="ABV136" s="1"/>
      <c r="ABW136" s="1"/>
      <c r="ABX136" s="1"/>
      <c r="ABY136" s="1"/>
      <c r="ABZ136" s="1"/>
      <c r="ACA136" s="1"/>
      <c r="ACB136" s="1"/>
      <c r="ACC136" s="1"/>
      <c r="ACD136" s="1"/>
      <c r="ACE136" s="1"/>
      <c r="ACF136" s="1"/>
      <c r="ACG136" s="1"/>
      <c r="ACH136" s="1"/>
      <c r="ACI136" s="1"/>
      <c r="ACJ136" s="1"/>
      <c r="ACK136" s="1"/>
      <c r="ACL136" s="1"/>
      <c r="ACM136" s="1"/>
      <c r="ACN136" s="1"/>
      <c r="ACO136" s="1"/>
      <c r="ACP136" s="1"/>
      <c r="ACQ136" s="1"/>
      <c r="ACR136" s="1"/>
      <c r="ACS136" s="1"/>
      <c r="ACT136" s="1"/>
      <c r="ACU136" s="1"/>
      <c r="ACV136" s="1"/>
      <c r="ACW136" s="1"/>
      <c r="ACX136" s="1"/>
      <c r="ACY136" s="1"/>
      <c r="ACZ136" s="1"/>
      <c r="ADA136" s="1"/>
      <c r="ADB136" s="1"/>
      <c r="ADC136" s="1"/>
      <c r="ADD136" s="1"/>
      <c r="ADE136" s="1"/>
      <c r="ADF136" s="1"/>
      <c r="ADG136" s="1"/>
      <c r="ADH136" s="1"/>
      <c r="ADI136" s="1"/>
      <c r="ADJ136" s="1"/>
      <c r="ADK136" s="1"/>
      <c r="ADL136" s="1"/>
      <c r="ADM136" s="1"/>
      <c r="ADN136" s="1"/>
      <c r="ADO136" s="1"/>
      <c r="ADP136" s="1"/>
      <c r="ADQ136" s="1"/>
      <c r="ADR136" s="1"/>
      <c r="ADS136" s="1"/>
      <c r="ADT136" s="1"/>
      <c r="ADU136" s="1"/>
      <c r="ADV136" s="1"/>
      <c r="ADW136" s="1"/>
      <c r="ADX136" s="1"/>
      <c r="ADY136" s="1"/>
      <c r="ADZ136" s="1"/>
      <c r="AEA136" s="1"/>
      <c r="AEB136" s="1"/>
      <c r="AEC136" s="1"/>
      <c r="AED136" s="1"/>
      <c r="AEE136" s="1"/>
      <c r="AEF136" s="1"/>
      <c r="AEG136" s="1"/>
      <c r="AEH136" s="1"/>
      <c r="AEI136" s="1"/>
      <c r="AEJ136" s="1"/>
      <c r="AEK136" s="1"/>
      <c r="AEL136" s="1"/>
      <c r="AEM136" s="1"/>
      <c r="AEN136" s="1"/>
      <c r="AEO136" s="1"/>
      <c r="AEP136" s="1"/>
      <c r="AEQ136" s="1"/>
      <c r="AER136" s="1"/>
      <c r="AES136" s="1"/>
      <c r="AET136" s="1"/>
      <c r="AEU136" s="1"/>
      <c r="AEV136" s="1"/>
      <c r="AEW136" s="1"/>
      <c r="AEX136" s="1"/>
      <c r="AEY136" s="1"/>
      <c r="AEZ136" s="1"/>
      <c r="AFA136" s="1"/>
      <c r="AFB136" s="1"/>
      <c r="AFC136" s="1"/>
      <c r="AFD136" s="1"/>
      <c r="AFE136" s="1"/>
      <c r="AFF136" s="1"/>
      <c r="AFG136" s="1"/>
      <c r="AFH136" s="1"/>
      <c r="AFI136" s="1"/>
      <c r="AFJ136" s="1"/>
      <c r="AFK136" s="1"/>
      <c r="AFL136" s="1"/>
      <c r="AFM136" s="1"/>
      <c r="AFN136" s="1"/>
      <c r="AFO136" s="1"/>
      <c r="AFP136" s="1"/>
      <c r="AFQ136" s="1"/>
      <c r="AFR136" s="1"/>
      <c r="AFS136" s="1"/>
      <c r="AFT136" s="1"/>
      <c r="AFU136" s="1"/>
      <c r="AFV136" s="1"/>
      <c r="AFW136" s="1"/>
      <c r="AFX136" s="1"/>
      <c r="AFY136" s="1"/>
      <c r="AFZ136" s="1"/>
      <c r="AGA136" s="1"/>
      <c r="AGB136" s="1"/>
      <c r="AGC136" s="1"/>
      <c r="AGD136" s="1"/>
      <c r="AGE136" s="1"/>
      <c r="AGF136" s="1"/>
      <c r="AGG136" s="1"/>
      <c r="AGH136" s="1"/>
      <c r="AGI136" s="1"/>
      <c r="AGJ136" s="1"/>
      <c r="AGK136" s="1"/>
      <c r="AGL136" s="1"/>
      <c r="AGM136" s="1"/>
      <c r="AGN136" s="1"/>
      <c r="AGO136" s="1"/>
      <c r="AGP136" s="1"/>
      <c r="AGQ136" s="1"/>
      <c r="AGR136" s="1"/>
      <c r="AGS136" s="1"/>
      <c r="AGT136" s="1"/>
      <c r="AGU136" s="1"/>
      <c r="AGV136" s="1"/>
      <c r="AGW136" s="1"/>
      <c r="AGX136" s="1"/>
      <c r="AGY136" s="1"/>
      <c r="AGZ136" s="1"/>
      <c r="AHA136" s="1"/>
      <c r="AHB136" s="1"/>
      <c r="AHC136" s="1"/>
      <c r="AHD136" s="1"/>
      <c r="AHE136" s="1"/>
      <c r="AHF136" s="1"/>
      <c r="AHG136" s="1"/>
      <c r="AHH136" s="1"/>
      <c r="AHI136" s="1"/>
      <c r="AHJ136" s="1"/>
      <c r="AHK136" s="1"/>
      <c r="AHL136" s="1"/>
      <c r="AHM136" s="1"/>
      <c r="AHN136" s="1"/>
      <c r="AHO136" s="1"/>
      <c r="AHP136" s="1"/>
      <c r="AHQ136" s="1"/>
      <c r="AHR136" s="1"/>
      <c r="AHS136" s="1"/>
      <c r="AHT136" s="1"/>
      <c r="AHU136" s="1"/>
      <c r="AHV136" s="1"/>
      <c r="AHW136" s="1"/>
      <c r="AHX136" s="1"/>
      <c r="AHY136" s="1"/>
      <c r="AHZ136" s="1"/>
      <c r="AIA136" s="1"/>
      <c r="AIB136" s="1"/>
      <c r="AIC136" s="1"/>
      <c r="AID136" s="1"/>
      <c r="AIE136" s="1"/>
      <c r="AIF136" s="1"/>
      <c r="AIG136" s="1"/>
      <c r="AIH136" s="1"/>
      <c r="AII136" s="1"/>
      <c r="AIJ136" s="1"/>
      <c r="AIK136" s="1"/>
      <c r="AIL136" s="1"/>
      <c r="AIM136" s="1"/>
      <c r="AIN136" s="1"/>
      <c r="AIO136" s="1"/>
      <c r="AIP136" s="1"/>
      <c r="AIQ136" s="1"/>
      <c r="AIR136" s="1"/>
      <c r="AIS136" s="1"/>
      <c r="AIT136" s="1"/>
      <c r="AIU136" s="1"/>
      <c r="AIV136" s="1"/>
      <c r="AIW136" s="1"/>
      <c r="AIX136" s="1"/>
      <c r="AIY136" s="1"/>
      <c r="AIZ136" s="1"/>
      <c r="AJA136" s="1"/>
      <c r="AJB136" s="1"/>
      <c r="AJC136" s="1"/>
      <c r="AJD136" s="1"/>
      <c r="AJE136" s="1"/>
      <c r="AJF136" s="1"/>
      <c r="AJG136" s="1"/>
      <c r="AJH136" s="1"/>
      <c r="AJI136" s="1"/>
      <c r="AJJ136" s="1"/>
      <c r="AJK136" s="1"/>
      <c r="AJL136" s="1"/>
      <c r="AJM136" s="1"/>
      <c r="AJN136" s="1"/>
      <c r="AJO136" s="1"/>
      <c r="AJP136" s="1"/>
      <c r="AJQ136" s="1"/>
      <c r="AJR136" s="1"/>
      <c r="AJS136" s="1"/>
      <c r="AJT136" s="1"/>
      <c r="AJU136" s="1"/>
      <c r="AJV136" s="1"/>
      <c r="AJW136" s="1"/>
      <c r="AJX136" s="1"/>
      <c r="AJY136" s="1"/>
      <c r="AJZ136" s="1"/>
      <c r="AKA136" s="1"/>
      <c r="AKB136" s="1"/>
      <c r="AKC136" s="1"/>
      <c r="AKD136" s="1"/>
      <c r="AKE136" s="1"/>
      <c r="AKF136" s="1"/>
      <c r="AKG136" s="1"/>
      <c r="AKH136" s="1"/>
      <c r="AKI136" s="1"/>
      <c r="AKJ136" s="1"/>
      <c r="AKK136" s="1"/>
      <c r="AKL136" s="1"/>
      <c r="AKM136" s="1"/>
      <c r="AKN136" s="1"/>
      <c r="AKO136" s="1"/>
      <c r="AKP136" s="1"/>
      <c r="AKQ136" s="1"/>
      <c r="AKR136" s="1"/>
      <c r="AKS136" s="1"/>
      <c r="AKT136" s="1"/>
      <c r="AKU136" s="1"/>
      <c r="AKV136" s="1"/>
      <c r="AKW136" s="1"/>
      <c r="AKX136" s="1"/>
      <c r="AKY136" s="1"/>
      <c r="AKZ136" s="1"/>
      <c r="ALA136" s="1"/>
      <c r="ALB136" s="1"/>
      <c r="ALC136" s="1"/>
      <c r="ALD136" s="1"/>
      <c r="ALE136" s="1"/>
      <c r="ALF136" s="1"/>
      <c r="ALG136" s="1"/>
      <c r="ALH136" s="1"/>
      <c r="ALI136" s="1"/>
      <c r="ALJ136" s="1"/>
      <c r="ALK136" s="1"/>
      <c r="ALL136" s="1"/>
      <c r="ALM136" s="1"/>
      <c r="ALN136" s="1"/>
      <c r="ALO136" s="1"/>
      <c r="ALP136" s="1"/>
      <c r="ALQ136" s="1"/>
      <c r="ALR136" s="1"/>
      <c r="ALS136" s="1"/>
      <c r="ALT136" s="1"/>
      <c r="ALU136" s="1"/>
      <c r="ALV136" s="1"/>
      <c r="ALW136" s="1"/>
      <c r="ALX136" s="1"/>
      <c r="ALY136" s="1"/>
      <c r="ALZ136" s="1"/>
      <c r="AMA136" s="1"/>
      <c r="AMB136" s="1"/>
      <c r="AMC136" s="1"/>
      <c r="AMD136" s="1"/>
      <c r="AME136" s="1"/>
      <c r="AMF136" s="1"/>
      <c r="AMG136" s="1"/>
      <c r="AMH136" s="1"/>
      <c r="AMI136" s="1"/>
      <c r="AMJ136" s="1"/>
      <c r="AMK136" s="1"/>
      <c r="AML136" s="1"/>
      <c r="AMM136" s="1"/>
      <c r="AMN136" s="1"/>
      <c r="AMO136" s="1"/>
      <c r="AMP136" s="1"/>
      <c r="AMQ136" s="1"/>
      <c r="AMR136" s="1"/>
      <c r="AMS136" s="1"/>
      <c r="AMT136" s="1"/>
      <c r="AMU136" s="1"/>
      <c r="AMV136" s="1"/>
      <c r="AMW136" s="1"/>
      <c r="AMX136" s="1"/>
      <c r="AMY136" s="1"/>
      <c r="AMZ136" s="1"/>
      <c r="ANA136" s="1"/>
      <c r="ANB136" s="1"/>
      <c r="ANC136" s="1"/>
      <c r="AND136" s="1"/>
      <c r="ANE136" s="1"/>
      <c r="ANF136" s="1"/>
      <c r="ANG136" s="1"/>
      <c r="ANH136" s="1"/>
      <c r="ANI136" s="1"/>
      <c r="ANJ136" s="1"/>
      <c r="ANK136" s="1"/>
      <c r="ANL136" s="1"/>
      <c r="ANM136" s="1"/>
      <c r="ANN136" s="1"/>
      <c r="ANO136" s="1"/>
      <c r="ANP136" s="1"/>
      <c r="ANQ136" s="1"/>
      <c r="ANR136" s="1"/>
      <c r="ANS136" s="1"/>
      <c r="ANT136" s="1"/>
      <c r="ANU136" s="1"/>
      <c r="ANV136" s="1"/>
      <c r="ANW136" s="1"/>
      <c r="ANX136" s="1"/>
      <c r="ANY136" s="1"/>
      <c r="ANZ136" s="1"/>
      <c r="AOA136" s="1"/>
      <c r="AOB136" s="1"/>
      <c r="AOC136" s="1"/>
      <c r="AOD136" s="1"/>
      <c r="AOE136" s="1"/>
      <c r="AOF136" s="1"/>
      <c r="AOG136" s="1"/>
      <c r="AOH136" s="1"/>
      <c r="AOI136" s="1"/>
      <c r="AOJ136" s="1"/>
      <c r="AOK136" s="1"/>
      <c r="AOL136" s="1"/>
      <c r="AOM136" s="1"/>
      <c r="AON136" s="1"/>
      <c r="AOO136" s="1"/>
      <c r="AOP136" s="1"/>
      <c r="AOQ136" s="1"/>
      <c r="AOR136" s="1"/>
      <c r="AOS136" s="1"/>
      <c r="AOT136" s="1"/>
      <c r="AOU136" s="1"/>
      <c r="AOV136" s="1"/>
      <c r="AOW136" s="1"/>
      <c r="AOX136" s="1"/>
      <c r="AOY136" s="1"/>
      <c r="AOZ136" s="1"/>
      <c r="APA136" s="1"/>
      <c r="APB136" s="1"/>
      <c r="APC136" s="1"/>
      <c r="APD136" s="1"/>
      <c r="APE136" s="1"/>
      <c r="APF136" s="1"/>
      <c r="APG136" s="1"/>
      <c r="APH136" s="1"/>
      <c r="API136" s="1"/>
      <c r="APJ136" s="1"/>
      <c r="APK136" s="1"/>
      <c r="APL136" s="1"/>
      <c r="APM136" s="1"/>
      <c r="APN136" s="1"/>
      <c r="APO136" s="1"/>
      <c r="APP136" s="1"/>
      <c r="APQ136" s="1"/>
      <c r="APR136" s="1"/>
      <c r="APS136" s="1"/>
      <c r="APT136" s="1"/>
      <c r="APU136" s="1"/>
      <c r="APV136" s="1"/>
      <c r="APW136" s="1"/>
      <c r="APX136" s="1"/>
      <c r="APY136" s="1"/>
      <c r="APZ136" s="1"/>
      <c r="AQA136" s="1"/>
      <c r="AQB136" s="1"/>
      <c r="AQC136" s="1"/>
      <c r="AQD136" s="1"/>
      <c r="AQE136" s="1"/>
      <c r="AQF136" s="1"/>
      <c r="AQG136" s="1"/>
      <c r="AQH136" s="1"/>
      <c r="AQI136" s="1"/>
      <c r="AQJ136" s="1"/>
      <c r="AQK136" s="1"/>
      <c r="AQL136" s="1"/>
      <c r="AQM136" s="1"/>
      <c r="AQN136" s="1"/>
      <c r="AQO136" s="1"/>
      <c r="AQP136" s="1"/>
      <c r="AQQ136" s="1"/>
      <c r="AQR136" s="1"/>
      <c r="AQS136" s="1"/>
      <c r="AQT136" s="1"/>
      <c r="AQU136" s="1"/>
      <c r="AQV136" s="1"/>
      <c r="AQW136" s="1"/>
      <c r="AQX136" s="1"/>
      <c r="AQY136" s="1"/>
      <c r="AQZ136" s="1"/>
      <c r="ARA136" s="1"/>
      <c r="ARB136" s="1"/>
      <c r="ARC136" s="1"/>
      <c r="ARD136" s="1"/>
      <c r="ARE136" s="1"/>
      <c r="ARF136" s="1"/>
      <c r="ARG136" s="1"/>
      <c r="ARH136" s="1"/>
      <c r="ARI136" s="1"/>
      <c r="ARJ136" s="1"/>
      <c r="ARK136" s="1"/>
      <c r="ARL136" s="1"/>
      <c r="ARM136" s="1"/>
      <c r="ARN136" s="1"/>
      <c r="ARO136" s="1"/>
      <c r="ARP136" s="1"/>
      <c r="ARQ136" s="1"/>
      <c r="ARR136" s="1"/>
      <c r="ARS136" s="1"/>
      <c r="ART136" s="1"/>
      <c r="ARU136" s="1"/>
      <c r="ARV136" s="1"/>
      <c r="ARW136" s="1"/>
      <c r="ARX136" s="1"/>
      <c r="ARY136" s="1"/>
      <c r="ARZ136" s="1"/>
      <c r="ASA136" s="1"/>
      <c r="ASB136" s="1"/>
      <c r="ASC136" s="1"/>
      <c r="ASD136" s="1"/>
      <c r="ASE136" s="1"/>
      <c r="ASF136" s="1"/>
      <c r="ASG136" s="1"/>
      <c r="ASH136" s="1"/>
      <c r="ASI136" s="1"/>
      <c r="ASJ136" s="1"/>
      <c r="ASK136" s="1"/>
      <c r="ASL136" s="1"/>
      <c r="ASM136" s="1"/>
      <c r="ASN136" s="1"/>
      <c r="ASO136" s="1"/>
      <c r="ASP136" s="1"/>
      <c r="ASQ136" s="1"/>
      <c r="ASR136" s="1"/>
      <c r="ASS136" s="1"/>
      <c r="AST136" s="1"/>
      <c r="ASU136" s="1"/>
      <c r="ASV136" s="1"/>
      <c r="ASW136" s="1"/>
      <c r="ASX136" s="1"/>
      <c r="ASY136" s="1"/>
      <c r="ASZ136" s="1"/>
      <c r="ATA136" s="1"/>
      <c r="ATB136" s="1"/>
      <c r="ATC136" s="1"/>
      <c r="ATD136" s="1"/>
      <c r="ATE136" s="1"/>
      <c r="ATF136" s="1"/>
      <c r="ATG136" s="1"/>
      <c r="ATH136" s="1"/>
      <c r="ATI136" s="1"/>
      <c r="ATJ136" s="1"/>
      <c r="ATK136" s="1"/>
      <c r="ATL136" s="1"/>
      <c r="ATM136" s="1"/>
      <c r="ATN136" s="1"/>
      <c r="ATO136" s="1"/>
      <c r="ATP136" s="1"/>
      <c r="ATQ136" s="1"/>
      <c r="ATR136" s="1"/>
      <c r="ATS136" s="1"/>
      <c r="ATT136" s="1"/>
      <c r="ATU136" s="1"/>
      <c r="ATV136" s="1"/>
      <c r="ATW136" s="1"/>
      <c r="ATX136" s="1"/>
      <c r="ATY136" s="1"/>
      <c r="ATZ136" s="1"/>
      <c r="AUA136" s="1"/>
      <c r="AUB136" s="1"/>
      <c r="AUC136" s="1"/>
      <c r="AUD136" s="1"/>
      <c r="AUE136" s="1"/>
      <c r="AUF136" s="1"/>
      <c r="AUG136" s="1"/>
      <c r="AUH136" s="1"/>
      <c r="AUI136" s="1"/>
      <c r="AUJ136" s="1"/>
      <c r="AUK136" s="1"/>
      <c r="AUL136" s="1"/>
      <c r="AUM136" s="1"/>
      <c r="AUN136" s="1"/>
      <c r="AUO136" s="1"/>
      <c r="AUP136" s="1"/>
      <c r="AUQ136" s="1"/>
      <c r="AUR136" s="1"/>
      <c r="AUS136" s="1"/>
      <c r="AUT136" s="1"/>
      <c r="AUU136" s="1"/>
      <c r="AUV136" s="1"/>
      <c r="AUW136" s="1"/>
      <c r="AUX136" s="1"/>
      <c r="AUY136" s="1"/>
      <c r="AUZ136" s="1"/>
      <c r="AVA136" s="1"/>
      <c r="AVB136" s="1"/>
      <c r="AVC136" s="1"/>
      <c r="AVD136" s="1"/>
      <c r="AVE136" s="1"/>
      <c r="AVF136" s="1"/>
      <c r="AVG136" s="1"/>
      <c r="AVH136" s="1"/>
      <c r="AVI136" s="1"/>
      <c r="AVJ136" s="1"/>
      <c r="AVK136" s="1"/>
      <c r="AVL136" s="1"/>
      <c r="AVM136" s="1"/>
      <c r="AVN136" s="1"/>
      <c r="AVO136" s="1"/>
      <c r="AVP136" s="1"/>
      <c r="AVQ136" s="1"/>
      <c r="AVR136" s="1"/>
      <c r="AVS136" s="1"/>
      <c r="AVT136" s="1"/>
      <c r="AVU136" s="1"/>
      <c r="AVV136" s="1"/>
      <c r="AVW136" s="1"/>
      <c r="AVX136" s="1"/>
      <c r="AVY136" s="1"/>
      <c r="AVZ136" s="1"/>
      <c r="AWA136" s="1"/>
      <c r="AWB136" s="1"/>
      <c r="AWC136" s="1"/>
      <c r="AWD136" s="1"/>
      <c r="AWE136" s="1"/>
      <c r="AWF136" s="1"/>
      <c r="AWG136" s="1"/>
      <c r="AWH136" s="1"/>
      <c r="AWI136" s="1"/>
      <c r="AWJ136" s="1"/>
      <c r="AWK136" s="1"/>
      <c r="AWL136" s="1"/>
      <c r="AWM136" s="1"/>
      <c r="AWN136" s="1"/>
      <c r="AWO136" s="1"/>
      <c r="AWP136" s="1"/>
      <c r="AWQ136" s="1"/>
      <c r="AWR136" s="1"/>
      <c r="AWS136" s="1"/>
      <c r="AWT136" s="1"/>
      <c r="AWU136" s="1"/>
      <c r="AWV136" s="1"/>
      <c r="AWW136" s="1"/>
      <c r="AWX136" s="1"/>
      <c r="AWY136" s="1"/>
      <c r="AWZ136" s="1"/>
      <c r="AXA136" s="1"/>
      <c r="AXB136" s="1"/>
      <c r="AXC136" s="1"/>
      <c r="AXD136" s="1"/>
      <c r="AXE136" s="1"/>
      <c r="AXF136" s="1"/>
      <c r="AXG136" s="1"/>
      <c r="AXH136" s="1"/>
      <c r="AXI136" s="1"/>
      <c r="AXJ136" s="1"/>
      <c r="AXK136" s="1"/>
      <c r="AXL136" s="1"/>
      <c r="AXM136" s="1"/>
      <c r="AXN136" s="1"/>
      <c r="AXO136" s="1"/>
      <c r="AXP136" s="1"/>
      <c r="AXQ136" s="1"/>
      <c r="AXR136" s="1"/>
      <c r="AXS136" s="1"/>
      <c r="AXT136" s="1"/>
      <c r="AXU136" s="1"/>
      <c r="AXV136" s="1"/>
      <c r="AXW136" s="1"/>
      <c r="AXX136" s="1"/>
      <c r="AXY136" s="1"/>
      <c r="AXZ136" s="1"/>
      <c r="AYA136" s="1"/>
      <c r="AYB136" s="1"/>
      <c r="AYC136" s="1"/>
      <c r="AYD136" s="1"/>
      <c r="AYE136" s="1"/>
      <c r="AYF136" s="1"/>
      <c r="AYG136" s="1"/>
      <c r="AYH136" s="1"/>
      <c r="AYI136" s="1"/>
      <c r="AYJ136" s="1"/>
      <c r="AYK136" s="1"/>
      <c r="AYL136" s="1"/>
      <c r="AYM136" s="1"/>
      <c r="AYN136" s="1"/>
      <c r="AYO136" s="1"/>
      <c r="AYP136" s="1"/>
      <c r="AYQ136" s="1"/>
      <c r="AYR136" s="1"/>
      <c r="AYS136" s="1"/>
      <c r="AYT136" s="1"/>
      <c r="AYU136" s="1"/>
      <c r="AYV136" s="1"/>
      <c r="AYW136" s="1"/>
      <c r="AYX136" s="1"/>
      <c r="AYY136" s="1"/>
      <c r="AYZ136" s="1"/>
      <c r="AZA136" s="1"/>
      <c r="AZB136" s="1"/>
      <c r="AZC136" s="1"/>
      <c r="AZD136" s="1"/>
      <c r="AZE136" s="1"/>
      <c r="AZF136" s="1"/>
      <c r="AZG136" s="1"/>
      <c r="AZH136" s="1"/>
      <c r="AZI136" s="1"/>
      <c r="AZJ136" s="1"/>
      <c r="AZK136" s="1"/>
      <c r="AZL136" s="1"/>
      <c r="AZM136" s="1"/>
      <c r="AZN136" s="1"/>
      <c r="AZO136" s="1"/>
      <c r="AZP136" s="1"/>
      <c r="AZQ136" s="1"/>
      <c r="AZR136" s="1"/>
      <c r="AZS136" s="1"/>
      <c r="AZT136" s="1"/>
      <c r="AZU136" s="1"/>
      <c r="AZV136" s="1"/>
      <c r="AZW136" s="1"/>
      <c r="AZX136" s="1"/>
      <c r="AZY136" s="1"/>
      <c r="AZZ136" s="1"/>
      <c r="BAA136" s="1"/>
      <c r="BAB136" s="1"/>
      <c r="BAC136" s="1"/>
      <c r="BAD136" s="1"/>
      <c r="BAE136" s="1"/>
      <c r="BAF136" s="1"/>
      <c r="BAG136" s="1"/>
      <c r="BAH136" s="1"/>
      <c r="BAI136" s="1"/>
      <c r="BAJ136" s="1"/>
      <c r="BAK136" s="1"/>
      <c r="BAL136" s="1"/>
      <c r="BAM136" s="1"/>
      <c r="BAN136" s="1"/>
      <c r="BAO136" s="1"/>
      <c r="BAP136" s="1"/>
      <c r="BAQ136" s="1"/>
      <c r="BAR136" s="1"/>
      <c r="BAS136" s="1"/>
      <c r="BAT136" s="1"/>
      <c r="BAU136" s="1"/>
      <c r="BAV136" s="1"/>
      <c r="BAW136" s="1"/>
      <c r="BAX136" s="1"/>
      <c r="BAY136" s="1"/>
      <c r="BAZ136" s="1"/>
      <c r="BBA136" s="1"/>
      <c r="BBB136" s="1"/>
      <c r="BBC136" s="1"/>
      <c r="BBD136" s="1"/>
      <c r="BBE136" s="1"/>
      <c r="BBF136" s="1"/>
      <c r="BBG136" s="1"/>
      <c r="BBH136" s="1"/>
      <c r="BBI136" s="1"/>
      <c r="BBJ136" s="1"/>
      <c r="BBK136" s="1"/>
      <c r="BBL136" s="1"/>
      <c r="BBM136" s="1"/>
      <c r="BBN136" s="1"/>
      <c r="BBO136" s="1"/>
      <c r="BBP136" s="1"/>
      <c r="BBQ136" s="1"/>
      <c r="BBR136" s="1"/>
      <c r="BBS136" s="1"/>
      <c r="BBT136" s="1"/>
      <c r="BBU136" s="1"/>
      <c r="BBV136" s="1"/>
      <c r="BBW136" s="1"/>
      <c r="BBX136" s="1"/>
      <c r="BBY136" s="1"/>
      <c r="BBZ136" s="1"/>
      <c r="BCA136" s="1"/>
      <c r="BCB136" s="1"/>
      <c r="BCC136" s="1"/>
      <c r="BCD136" s="1"/>
      <c r="BCE136" s="1"/>
      <c r="BCF136" s="1"/>
      <c r="BCG136" s="1"/>
      <c r="BCH136" s="1"/>
      <c r="BCI136" s="1"/>
      <c r="BCJ136" s="1"/>
      <c r="BCK136" s="1"/>
      <c r="BCL136" s="1"/>
      <c r="BCM136" s="1"/>
      <c r="BCN136" s="1"/>
      <c r="BCO136" s="1"/>
      <c r="BCP136" s="1"/>
      <c r="BCQ136" s="1"/>
      <c r="BCR136" s="1"/>
      <c r="BCS136" s="1"/>
      <c r="BCT136" s="1"/>
      <c r="BCU136" s="1"/>
      <c r="BCV136" s="1"/>
      <c r="BCW136" s="1"/>
      <c r="BCX136" s="1"/>
      <c r="BCY136" s="1"/>
      <c r="BCZ136" s="1"/>
      <c r="BDA136" s="1"/>
      <c r="BDB136" s="1"/>
      <c r="BDC136" s="1"/>
      <c r="BDD136" s="1"/>
      <c r="BDE136" s="1"/>
      <c r="BDF136" s="1"/>
      <c r="BDG136" s="1"/>
      <c r="BDH136" s="1"/>
      <c r="BDI136" s="1"/>
      <c r="BDJ136" s="1"/>
      <c r="BDK136" s="1"/>
      <c r="BDL136" s="1"/>
      <c r="BDM136" s="1"/>
      <c r="BDN136" s="1"/>
      <c r="BDO136" s="1"/>
      <c r="BDP136" s="1"/>
      <c r="BDQ136" s="1"/>
      <c r="BDR136" s="1"/>
      <c r="BDS136" s="1"/>
      <c r="BDT136" s="1"/>
      <c r="BDU136" s="1"/>
      <c r="BDV136" s="1"/>
      <c r="BDW136" s="1"/>
      <c r="BDX136" s="1"/>
      <c r="BDY136" s="1"/>
      <c r="BDZ136" s="1"/>
      <c r="BEA136" s="1"/>
      <c r="BEB136" s="1"/>
      <c r="BEC136" s="1"/>
      <c r="BED136" s="1"/>
      <c r="BEE136" s="1"/>
      <c r="BEF136" s="1"/>
      <c r="BEG136" s="1"/>
      <c r="BEH136" s="1"/>
      <c r="BEI136" s="1"/>
      <c r="BEJ136" s="1"/>
      <c r="BEK136" s="1"/>
      <c r="BEL136" s="1"/>
      <c r="BEM136" s="1"/>
      <c r="BEN136" s="1"/>
      <c r="BEO136" s="1"/>
      <c r="BEP136" s="1"/>
      <c r="BEQ136" s="1"/>
      <c r="BER136" s="1"/>
      <c r="BES136" s="1"/>
      <c r="BET136" s="1"/>
      <c r="BEU136" s="1"/>
      <c r="BEV136" s="1"/>
      <c r="BEW136" s="1"/>
      <c r="BEX136" s="1"/>
      <c r="BEY136" s="1"/>
      <c r="BEZ136" s="1"/>
      <c r="BFA136" s="1"/>
      <c r="BFB136" s="1"/>
      <c r="BFC136" s="1"/>
      <c r="BFD136" s="1"/>
      <c r="BFE136" s="1"/>
      <c r="BFF136" s="1"/>
      <c r="BFG136" s="1"/>
      <c r="BFH136" s="1"/>
      <c r="BFI136" s="1"/>
      <c r="BFJ136" s="1"/>
      <c r="BFK136" s="1"/>
      <c r="BFL136" s="1"/>
      <c r="BFM136" s="1"/>
      <c r="BFN136" s="1"/>
      <c r="BFO136" s="1"/>
      <c r="BFP136" s="1"/>
      <c r="BFQ136" s="1"/>
      <c r="BFR136" s="1"/>
      <c r="BFS136" s="1"/>
      <c r="BFT136" s="1"/>
      <c r="BFU136" s="1"/>
      <c r="BFV136" s="1"/>
      <c r="BFW136" s="1"/>
      <c r="BFX136" s="1"/>
      <c r="BFY136" s="1"/>
      <c r="BFZ136" s="1"/>
      <c r="BGA136" s="1"/>
      <c r="BGB136" s="1"/>
      <c r="BGC136" s="1"/>
      <c r="BGD136" s="1"/>
      <c r="BGE136" s="1"/>
      <c r="BGF136" s="1"/>
      <c r="BGG136" s="1"/>
      <c r="BGH136" s="1"/>
      <c r="BGI136" s="1"/>
      <c r="BGJ136" s="1"/>
      <c r="BGK136" s="1"/>
      <c r="BGL136" s="1"/>
      <c r="BGM136" s="1"/>
      <c r="BGN136" s="1"/>
      <c r="BGO136" s="1"/>
      <c r="BGP136" s="1"/>
      <c r="BGQ136" s="1"/>
      <c r="BGR136" s="1"/>
      <c r="BGS136" s="1"/>
      <c r="BGT136" s="1"/>
      <c r="BGU136" s="1"/>
      <c r="BGV136" s="1"/>
      <c r="BGW136" s="1"/>
      <c r="BGX136" s="1"/>
      <c r="BGY136" s="1"/>
      <c r="BGZ136" s="1"/>
      <c r="BHA136" s="1"/>
      <c r="BHB136" s="1"/>
      <c r="BHC136" s="1"/>
      <c r="BHD136" s="1"/>
      <c r="BHE136" s="1"/>
      <c r="BHF136" s="1"/>
      <c r="BHG136" s="1"/>
      <c r="BHH136" s="1"/>
      <c r="BHI136" s="1"/>
      <c r="BHJ136" s="1"/>
      <c r="BHK136" s="1"/>
      <c r="BHL136" s="1"/>
      <c r="BHM136" s="1"/>
      <c r="BHN136" s="1"/>
      <c r="BHO136" s="1"/>
      <c r="BHP136" s="1"/>
      <c r="BHQ136" s="1"/>
      <c r="BHR136" s="1"/>
      <c r="BHS136" s="1"/>
      <c r="BHT136" s="1"/>
      <c r="BHU136" s="1"/>
      <c r="BHV136" s="1"/>
      <c r="BHW136" s="1"/>
      <c r="BHX136" s="1"/>
      <c r="BHY136" s="1"/>
      <c r="BHZ136" s="1"/>
      <c r="BIA136" s="1"/>
      <c r="BIB136" s="1"/>
      <c r="BIC136" s="1"/>
      <c r="BID136" s="1"/>
      <c r="BIE136" s="1"/>
      <c r="BIF136" s="1"/>
      <c r="BIG136" s="1"/>
      <c r="BIH136" s="1"/>
      <c r="BII136" s="1"/>
      <c r="BIJ136" s="1"/>
      <c r="BIK136" s="1"/>
      <c r="BIL136" s="1"/>
      <c r="BIM136" s="1"/>
      <c r="BIN136" s="1"/>
      <c r="BIO136" s="1"/>
      <c r="BIP136" s="1"/>
      <c r="BIQ136" s="1"/>
      <c r="BIR136" s="1"/>
      <c r="BIS136" s="1"/>
      <c r="BIT136" s="1"/>
      <c r="BIU136" s="1"/>
      <c r="BIV136" s="1"/>
      <c r="BIW136" s="1"/>
      <c r="BIX136" s="1"/>
      <c r="BIY136" s="1"/>
      <c r="BIZ136" s="1"/>
      <c r="BJA136" s="1"/>
      <c r="BJB136" s="1"/>
      <c r="BJC136" s="1"/>
      <c r="BJD136" s="1"/>
      <c r="BJE136" s="1"/>
      <c r="BJF136" s="1"/>
      <c r="BJG136" s="1"/>
      <c r="BJH136" s="1"/>
      <c r="BJI136" s="1"/>
      <c r="BJJ136" s="1"/>
      <c r="BJK136" s="1"/>
      <c r="BJL136" s="1"/>
      <c r="BJM136" s="1"/>
      <c r="BJN136" s="1"/>
      <c r="BJO136" s="1"/>
      <c r="BJP136" s="1"/>
      <c r="BJQ136" s="1"/>
      <c r="BJR136" s="1"/>
      <c r="BJS136" s="1"/>
      <c r="BJT136" s="1"/>
      <c r="BJU136" s="1"/>
      <c r="BJV136" s="1"/>
      <c r="BJW136" s="1"/>
      <c r="BJX136" s="1"/>
      <c r="BJY136" s="1"/>
      <c r="BJZ136" s="1"/>
      <c r="BKA136" s="1"/>
      <c r="BKB136" s="1"/>
      <c r="BKC136" s="1"/>
      <c r="BKD136" s="1"/>
      <c r="BKE136" s="1"/>
      <c r="BKF136" s="1"/>
      <c r="BKG136" s="1"/>
      <c r="BKH136" s="1"/>
      <c r="BKI136" s="1"/>
      <c r="BKJ136" s="1"/>
      <c r="BKK136" s="1"/>
      <c r="BKL136" s="1"/>
      <c r="BKM136" s="1"/>
      <c r="BKN136" s="1"/>
      <c r="BKO136" s="1"/>
      <c r="BKP136" s="1"/>
      <c r="BKQ136" s="1"/>
      <c r="BKR136" s="1"/>
      <c r="BKS136" s="1"/>
      <c r="BKT136" s="1"/>
      <c r="BKU136" s="1"/>
      <c r="BKV136" s="1"/>
      <c r="BKW136" s="1"/>
      <c r="BKX136" s="1"/>
      <c r="BKY136" s="1"/>
      <c r="BKZ136" s="1"/>
      <c r="BLA136" s="1"/>
      <c r="BLB136" s="1"/>
      <c r="BLC136" s="1"/>
      <c r="BLD136" s="1"/>
      <c r="BLE136" s="1"/>
      <c r="BLF136" s="1"/>
      <c r="BLG136" s="1"/>
      <c r="BLH136" s="1"/>
      <c r="BLI136" s="1"/>
      <c r="BLJ136" s="1"/>
      <c r="BLK136" s="1"/>
      <c r="BLL136" s="1"/>
      <c r="BLM136" s="1"/>
      <c r="BLN136" s="1"/>
      <c r="BLO136" s="1"/>
      <c r="BLP136" s="1"/>
      <c r="BLQ136" s="1"/>
      <c r="BLR136" s="1"/>
      <c r="BLS136" s="1"/>
      <c r="BLT136" s="1"/>
      <c r="BLU136" s="1"/>
      <c r="BLV136" s="1"/>
      <c r="BLW136" s="1"/>
      <c r="BLX136" s="1"/>
      <c r="BLY136" s="1"/>
      <c r="BLZ136" s="1"/>
      <c r="BMA136" s="1"/>
      <c r="BMB136" s="1"/>
      <c r="BMC136" s="1"/>
      <c r="BMD136" s="1"/>
      <c r="BME136" s="1"/>
      <c r="BMF136" s="1"/>
      <c r="BMG136" s="1"/>
      <c r="BMH136" s="1"/>
      <c r="BMI136" s="1"/>
      <c r="BMJ136" s="1"/>
      <c r="BMK136" s="1"/>
      <c r="BML136" s="1"/>
      <c r="BMM136" s="1"/>
      <c r="BMN136" s="1"/>
      <c r="BMO136" s="1"/>
      <c r="BMP136" s="1"/>
      <c r="BMQ136" s="1"/>
      <c r="BMR136" s="1"/>
      <c r="BMS136" s="1"/>
      <c r="BMT136" s="1"/>
      <c r="BMU136" s="1"/>
      <c r="BMV136" s="1"/>
      <c r="BMW136" s="1"/>
      <c r="BMX136" s="1"/>
      <c r="BMY136" s="1"/>
      <c r="BMZ136" s="1"/>
      <c r="BNA136" s="1"/>
      <c r="BNB136" s="1"/>
      <c r="BNC136" s="1"/>
      <c r="BND136" s="1"/>
      <c r="BNE136" s="1"/>
      <c r="BNF136" s="1"/>
      <c r="BNG136" s="1"/>
      <c r="BNH136" s="1"/>
      <c r="BNI136" s="1"/>
      <c r="BNJ136" s="1"/>
      <c r="BNK136" s="1"/>
      <c r="BNL136" s="1"/>
      <c r="BNM136" s="1"/>
      <c r="BNN136" s="1"/>
      <c r="BNO136" s="1"/>
      <c r="BNP136" s="1"/>
      <c r="BNQ136" s="1"/>
      <c r="BNR136" s="1"/>
      <c r="BNS136" s="1"/>
      <c r="BNT136" s="1"/>
      <c r="BNU136" s="1"/>
      <c r="BNV136" s="1"/>
      <c r="BNW136" s="1"/>
      <c r="BNX136" s="1"/>
      <c r="BNY136" s="1"/>
      <c r="BNZ136" s="1"/>
      <c r="BOA136" s="1"/>
      <c r="BOB136" s="1"/>
      <c r="BOC136" s="1"/>
      <c r="BOD136" s="1"/>
      <c r="BOE136" s="1"/>
      <c r="BOF136" s="1"/>
      <c r="BOG136" s="1"/>
      <c r="BOH136" s="1"/>
      <c r="BOI136" s="1"/>
      <c r="BOJ136" s="1"/>
      <c r="BOK136" s="1"/>
      <c r="BOL136" s="1"/>
      <c r="BOM136" s="1"/>
      <c r="BON136" s="1"/>
      <c r="BOO136" s="1"/>
      <c r="BOP136" s="1"/>
      <c r="BOQ136" s="1"/>
      <c r="BOR136" s="1"/>
      <c r="BOS136" s="1"/>
      <c r="BOT136" s="1"/>
      <c r="BOU136" s="1"/>
      <c r="BOV136" s="1"/>
      <c r="BOW136" s="1"/>
      <c r="BOX136" s="1"/>
      <c r="BOY136" s="1"/>
      <c r="BOZ136" s="1"/>
      <c r="BPA136" s="1"/>
      <c r="BPB136" s="1"/>
      <c r="BPC136" s="1"/>
      <c r="BPD136" s="1"/>
      <c r="BPE136" s="1"/>
      <c r="BPF136" s="1"/>
      <c r="BPG136" s="1"/>
      <c r="BPH136" s="1"/>
      <c r="BPI136" s="1"/>
      <c r="BPJ136" s="1"/>
      <c r="BPK136" s="1"/>
      <c r="BPL136" s="1"/>
      <c r="BPM136" s="1"/>
      <c r="BPN136" s="1"/>
      <c r="BPO136" s="1"/>
      <c r="BPP136" s="1"/>
      <c r="BPQ136" s="1"/>
      <c r="BPR136" s="1"/>
      <c r="BPS136" s="1"/>
      <c r="BPT136" s="1"/>
      <c r="BPU136" s="1"/>
      <c r="BPV136" s="1"/>
      <c r="BPW136" s="1"/>
      <c r="BPX136" s="1"/>
      <c r="BPY136" s="1"/>
      <c r="BPZ136" s="1"/>
      <c r="BQA136" s="1"/>
      <c r="BQB136" s="1"/>
      <c r="BQC136" s="1"/>
      <c r="BQD136" s="1"/>
      <c r="BQE136" s="1"/>
      <c r="BQF136" s="1"/>
      <c r="BQG136" s="1"/>
      <c r="BQH136" s="1"/>
      <c r="BQI136" s="1"/>
      <c r="BQJ136" s="1"/>
      <c r="BQK136" s="1"/>
      <c r="BQL136" s="1"/>
      <c r="BQM136" s="1"/>
      <c r="BQN136" s="1"/>
      <c r="BQO136" s="1"/>
      <c r="BQP136" s="1"/>
      <c r="BQQ136" s="1"/>
      <c r="BQR136" s="1"/>
      <c r="BQS136" s="1"/>
      <c r="BQT136" s="1"/>
      <c r="BQU136" s="1"/>
      <c r="BQV136" s="1"/>
      <c r="BQW136" s="1"/>
      <c r="BQX136" s="1"/>
      <c r="BQY136" s="1"/>
      <c r="BQZ136" s="1"/>
      <c r="BRA136" s="1"/>
      <c r="BRB136" s="1"/>
      <c r="BRC136" s="1"/>
      <c r="BRD136" s="1"/>
      <c r="BRE136" s="1"/>
      <c r="BRF136" s="1"/>
      <c r="BRG136" s="1"/>
      <c r="BRH136" s="1"/>
      <c r="BRI136" s="1"/>
      <c r="BRJ136" s="1"/>
      <c r="BRK136" s="1"/>
      <c r="BRL136" s="1"/>
      <c r="BRM136" s="1"/>
      <c r="BRN136" s="1"/>
      <c r="BRO136" s="1"/>
      <c r="BRP136" s="1"/>
      <c r="BRQ136" s="1"/>
      <c r="BRR136" s="1"/>
      <c r="BRS136" s="1"/>
      <c r="BRT136" s="1"/>
      <c r="BRU136" s="1"/>
      <c r="BRV136" s="1"/>
      <c r="BRW136" s="1"/>
      <c r="BRX136" s="1"/>
      <c r="BRY136" s="1"/>
      <c r="BRZ136" s="1"/>
      <c r="BSA136" s="1"/>
      <c r="BSB136" s="1"/>
      <c r="BSC136" s="1"/>
      <c r="BSD136" s="1"/>
      <c r="BSE136" s="1"/>
      <c r="BSF136" s="1"/>
      <c r="BSG136" s="1"/>
      <c r="BSH136" s="1"/>
      <c r="BSI136" s="1"/>
      <c r="BSJ136" s="1"/>
      <c r="BSK136" s="1"/>
      <c r="BSL136" s="1"/>
      <c r="BSM136" s="1"/>
      <c r="BSN136" s="1"/>
      <c r="BSO136" s="1"/>
      <c r="BSP136" s="1"/>
      <c r="BSQ136" s="1"/>
      <c r="BSR136" s="1"/>
      <c r="BSS136" s="1"/>
      <c r="BST136" s="1"/>
      <c r="BSU136" s="1"/>
      <c r="BSV136" s="1"/>
      <c r="BSW136" s="1"/>
      <c r="BSX136" s="1"/>
      <c r="BSY136" s="1"/>
      <c r="BSZ136" s="1"/>
      <c r="BTA136" s="1"/>
      <c r="BTB136" s="1"/>
      <c r="BTC136" s="1"/>
      <c r="BTD136" s="1"/>
      <c r="BTE136" s="1"/>
      <c r="BTF136" s="1"/>
      <c r="BTG136" s="1"/>
      <c r="BTH136" s="1"/>
      <c r="BTI136" s="1"/>
      <c r="BTJ136" s="1"/>
      <c r="BTK136" s="1"/>
      <c r="BTL136" s="1"/>
      <c r="BTM136" s="1"/>
      <c r="BTN136" s="1"/>
      <c r="BTO136" s="1"/>
      <c r="BTP136" s="1"/>
      <c r="BTQ136" s="1"/>
      <c r="BTR136" s="1"/>
      <c r="BTS136" s="1"/>
      <c r="BTT136" s="1"/>
      <c r="BTU136" s="1"/>
      <c r="BTV136" s="1"/>
      <c r="BTW136" s="1"/>
      <c r="BTX136" s="1"/>
      <c r="BTY136" s="1"/>
      <c r="BTZ136" s="1"/>
      <c r="BUA136" s="1"/>
      <c r="BUB136" s="1"/>
      <c r="BUC136" s="1"/>
      <c r="BUD136" s="1"/>
      <c r="BUE136" s="1"/>
      <c r="BUF136" s="1"/>
      <c r="BUG136" s="1"/>
      <c r="BUH136" s="1"/>
      <c r="BUI136" s="1"/>
      <c r="BUJ136" s="1"/>
      <c r="BUK136" s="1"/>
      <c r="BUL136" s="1"/>
      <c r="BUM136" s="1"/>
      <c r="BUN136" s="1"/>
      <c r="BUO136" s="1"/>
      <c r="BUP136" s="1"/>
      <c r="BUQ136" s="1"/>
      <c r="BUR136" s="1"/>
      <c r="BUS136" s="1"/>
      <c r="BUT136" s="1"/>
      <c r="BUU136" s="1"/>
      <c r="BUV136" s="1"/>
      <c r="BUW136" s="1"/>
      <c r="BUX136" s="1"/>
      <c r="BUY136" s="1"/>
      <c r="BUZ136" s="1"/>
      <c r="BVA136" s="1"/>
      <c r="BVB136" s="1"/>
      <c r="BVC136" s="1"/>
      <c r="BVD136" s="1"/>
      <c r="BVE136" s="1"/>
      <c r="BVF136" s="1"/>
      <c r="BVG136" s="1"/>
      <c r="BVH136" s="1"/>
      <c r="BVI136" s="1"/>
      <c r="BVJ136" s="1"/>
      <c r="BVK136" s="1"/>
      <c r="BVL136" s="1"/>
      <c r="BVM136" s="1"/>
      <c r="BVN136" s="1"/>
      <c r="BVO136" s="1"/>
      <c r="BVP136" s="1"/>
      <c r="BVQ136" s="1"/>
      <c r="BVR136" s="1"/>
      <c r="BVS136" s="1"/>
      <c r="BVT136" s="1"/>
      <c r="BVU136" s="1"/>
      <c r="BVV136" s="1"/>
      <c r="BVW136" s="1"/>
      <c r="BVX136" s="1"/>
      <c r="BVY136" s="1"/>
      <c r="BVZ136" s="1"/>
      <c r="BWA136" s="1"/>
      <c r="BWB136" s="1"/>
      <c r="BWC136" s="1"/>
      <c r="BWD136" s="1"/>
      <c r="BWE136" s="1"/>
      <c r="BWF136" s="1"/>
      <c r="BWG136" s="1"/>
      <c r="BWH136" s="1"/>
      <c r="BWI136" s="1"/>
      <c r="BWJ136" s="1"/>
      <c r="BWK136" s="1"/>
      <c r="BWL136" s="1"/>
      <c r="BWM136" s="1"/>
      <c r="BWN136" s="1"/>
      <c r="BWO136" s="1"/>
      <c r="BWP136" s="1"/>
      <c r="BWQ136" s="1"/>
      <c r="BWR136" s="1"/>
      <c r="BWS136" s="1"/>
      <c r="BWT136" s="1"/>
      <c r="BWU136" s="1"/>
      <c r="BWV136" s="1"/>
      <c r="BWW136" s="1"/>
      <c r="BWX136" s="1"/>
      <c r="BWY136" s="1"/>
      <c r="BWZ136" s="1"/>
      <c r="BXA136" s="1"/>
      <c r="BXB136" s="1"/>
      <c r="BXC136" s="1"/>
      <c r="BXD136" s="1"/>
      <c r="BXE136" s="1"/>
      <c r="BXF136" s="1"/>
      <c r="BXG136" s="1"/>
      <c r="BXH136" s="1"/>
      <c r="BXI136" s="1"/>
      <c r="BXJ136" s="1"/>
      <c r="BXK136" s="1"/>
      <c r="BXL136" s="1"/>
      <c r="BXM136" s="1"/>
      <c r="BXN136" s="1"/>
      <c r="BXO136" s="1"/>
      <c r="BXP136" s="1"/>
      <c r="BXQ136" s="1"/>
      <c r="BXR136" s="1"/>
      <c r="BXS136" s="1"/>
      <c r="BXT136" s="1"/>
      <c r="BXU136" s="1"/>
      <c r="BXV136" s="1"/>
      <c r="BXW136" s="1"/>
      <c r="BXX136" s="1"/>
      <c r="BXY136" s="1"/>
      <c r="BXZ136" s="1"/>
      <c r="BYA136" s="1"/>
      <c r="BYB136" s="1"/>
      <c r="BYC136" s="1"/>
      <c r="BYD136" s="1"/>
      <c r="BYE136" s="1"/>
      <c r="BYF136" s="1"/>
      <c r="BYG136" s="1"/>
      <c r="BYH136" s="1"/>
      <c r="BYI136" s="1"/>
      <c r="BYJ136" s="1"/>
      <c r="BYK136" s="1"/>
      <c r="BYL136" s="1"/>
      <c r="BYM136" s="1"/>
      <c r="BYN136" s="1"/>
      <c r="BYO136" s="1"/>
      <c r="BYP136" s="1"/>
      <c r="BYQ136" s="1"/>
      <c r="BYR136" s="1"/>
      <c r="BYS136" s="1"/>
      <c r="BYT136" s="1"/>
      <c r="BYU136" s="1"/>
      <c r="BYV136" s="1"/>
      <c r="BYW136" s="1"/>
      <c r="BYX136" s="1"/>
      <c r="BYY136" s="1"/>
      <c r="BYZ136" s="1"/>
      <c r="BZA136" s="1"/>
      <c r="BZB136" s="1"/>
      <c r="BZC136" s="1"/>
      <c r="BZD136" s="1"/>
      <c r="BZE136" s="1"/>
      <c r="BZF136" s="1"/>
      <c r="BZG136" s="1"/>
      <c r="BZH136" s="1"/>
      <c r="BZI136" s="1"/>
      <c r="BZJ136" s="1"/>
      <c r="BZK136" s="1"/>
      <c r="BZL136" s="1"/>
      <c r="BZM136" s="1"/>
      <c r="BZN136" s="1"/>
      <c r="BZO136" s="1"/>
      <c r="BZP136" s="1"/>
      <c r="BZQ136" s="1"/>
      <c r="BZR136" s="1"/>
      <c r="BZS136" s="1"/>
      <c r="BZT136" s="1"/>
      <c r="BZU136" s="1"/>
      <c r="BZV136" s="1"/>
      <c r="BZW136" s="1"/>
      <c r="BZX136" s="1"/>
      <c r="BZY136" s="1"/>
      <c r="BZZ136" s="1"/>
      <c r="CAA136" s="1"/>
      <c r="CAB136" s="1"/>
      <c r="CAC136" s="1"/>
      <c r="CAD136" s="1"/>
      <c r="CAE136" s="1"/>
      <c r="CAF136" s="1"/>
      <c r="CAG136" s="1"/>
      <c r="CAH136" s="1"/>
      <c r="CAI136" s="1"/>
      <c r="CAJ136" s="1"/>
      <c r="CAK136" s="1"/>
      <c r="CAL136" s="1"/>
      <c r="CAM136" s="1"/>
      <c r="CAN136" s="1"/>
      <c r="CAO136" s="1"/>
      <c r="CAP136" s="1"/>
      <c r="CAQ136" s="1"/>
      <c r="CAR136" s="1"/>
      <c r="CAS136" s="1"/>
      <c r="CAT136" s="1"/>
      <c r="CAU136" s="1"/>
      <c r="CAV136" s="1"/>
      <c r="CAW136" s="1"/>
      <c r="CAX136" s="1"/>
      <c r="CAY136" s="1"/>
      <c r="CAZ136" s="1"/>
      <c r="CBA136" s="1"/>
      <c r="CBB136" s="1"/>
      <c r="CBC136" s="1"/>
      <c r="CBD136" s="1"/>
      <c r="CBE136" s="1"/>
      <c r="CBF136" s="1"/>
      <c r="CBG136" s="1"/>
      <c r="CBH136" s="1"/>
      <c r="CBI136" s="1"/>
      <c r="CBJ136" s="1"/>
      <c r="CBK136" s="1"/>
      <c r="CBL136" s="1"/>
      <c r="CBM136" s="1"/>
      <c r="CBN136" s="1"/>
      <c r="CBO136" s="1"/>
      <c r="CBP136" s="1"/>
      <c r="CBQ136" s="1"/>
      <c r="CBR136" s="1"/>
      <c r="CBS136" s="1"/>
      <c r="CBT136" s="1"/>
      <c r="CBU136" s="1"/>
      <c r="CBV136" s="1"/>
      <c r="CBW136" s="1"/>
      <c r="CBX136" s="1"/>
      <c r="CBY136" s="1"/>
      <c r="CBZ136" s="1"/>
      <c r="CCA136" s="1"/>
      <c r="CCB136" s="1"/>
      <c r="CCC136" s="1"/>
      <c r="CCD136" s="1"/>
      <c r="CCE136" s="1"/>
      <c r="CCF136" s="1"/>
      <c r="CCG136" s="1"/>
      <c r="CCH136" s="1"/>
      <c r="CCI136" s="1"/>
      <c r="CCJ136" s="1"/>
      <c r="CCK136" s="1"/>
      <c r="CCL136" s="1"/>
      <c r="CCM136" s="1"/>
      <c r="CCN136" s="1"/>
      <c r="CCO136" s="1"/>
      <c r="CCP136" s="1"/>
      <c r="CCQ136" s="1"/>
      <c r="CCR136" s="1"/>
      <c r="CCS136" s="1"/>
      <c r="CCT136" s="1"/>
      <c r="CCU136" s="1"/>
      <c r="CCV136" s="1"/>
      <c r="CCW136" s="1"/>
      <c r="CCX136" s="1"/>
      <c r="CCY136" s="1"/>
      <c r="CCZ136" s="1"/>
      <c r="CDA136" s="1"/>
      <c r="CDB136" s="1"/>
      <c r="CDC136" s="1"/>
      <c r="CDD136" s="1"/>
      <c r="CDE136" s="1"/>
      <c r="CDF136" s="1"/>
      <c r="CDG136" s="1"/>
      <c r="CDH136" s="1"/>
      <c r="CDI136" s="1"/>
      <c r="CDJ136" s="1"/>
      <c r="CDK136" s="1"/>
      <c r="CDL136" s="1"/>
      <c r="CDM136" s="1"/>
      <c r="CDN136" s="1"/>
      <c r="CDO136" s="1"/>
      <c r="CDP136" s="1"/>
      <c r="CDQ136" s="1"/>
      <c r="CDR136" s="1"/>
      <c r="CDS136" s="1"/>
      <c r="CDT136" s="1"/>
      <c r="CDU136" s="1"/>
      <c r="CDV136" s="1"/>
      <c r="CDW136" s="1"/>
      <c r="CDX136" s="1"/>
      <c r="CDY136" s="1"/>
      <c r="CDZ136" s="1"/>
      <c r="CEA136" s="1"/>
      <c r="CEB136" s="1"/>
      <c r="CEC136" s="1"/>
      <c r="CED136" s="1"/>
      <c r="CEE136" s="1"/>
      <c r="CEF136" s="1"/>
      <c r="CEG136" s="1"/>
      <c r="CEH136" s="1"/>
      <c r="CEI136" s="1"/>
      <c r="CEJ136" s="1"/>
      <c r="CEK136" s="1"/>
      <c r="CEL136" s="1"/>
      <c r="CEM136" s="1"/>
      <c r="CEN136" s="1"/>
      <c r="CEO136" s="1"/>
      <c r="CEP136" s="1"/>
      <c r="CEQ136" s="1"/>
      <c r="CER136" s="1"/>
      <c r="CES136" s="1"/>
      <c r="CET136" s="1"/>
      <c r="CEU136" s="1"/>
      <c r="CEV136" s="1"/>
      <c r="CEW136" s="1"/>
      <c r="CEX136" s="1"/>
      <c r="CEY136" s="1"/>
      <c r="CEZ136" s="1"/>
      <c r="CFA136" s="1"/>
      <c r="CFB136" s="1"/>
      <c r="CFC136" s="1"/>
      <c r="CFD136" s="1"/>
      <c r="CFE136" s="1"/>
      <c r="CFF136" s="1"/>
      <c r="CFG136" s="1"/>
      <c r="CFH136" s="1"/>
      <c r="CFI136" s="1"/>
      <c r="CFJ136" s="1"/>
      <c r="CFK136" s="1"/>
      <c r="CFL136" s="1"/>
      <c r="CFM136" s="1"/>
      <c r="CFN136" s="1"/>
      <c r="CFO136" s="1"/>
      <c r="CFP136" s="1"/>
      <c r="CFQ136" s="1"/>
      <c r="CFR136" s="1"/>
      <c r="CFS136" s="1"/>
      <c r="CFT136" s="1"/>
      <c r="CFU136" s="1"/>
      <c r="CFV136" s="1"/>
      <c r="CFW136" s="1"/>
      <c r="CFX136" s="1"/>
      <c r="CFY136" s="1"/>
      <c r="CFZ136" s="1"/>
      <c r="CGA136" s="1"/>
      <c r="CGB136" s="1"/>
      <c r="CGC136" s="1"/>
      <c r="CGD136" s="1"/>
      <c r="CGE136" s="1"/>
      <c r="CGF136" s="1"/>
      <c r="CGG136" s="1"/>
      <c r="CGH136" s="1"/>
      <c r="CGI136" s="1"/>
      <c r="CGJ136" s="1"/>
      <c r="CGK136" s="1"/>
      <c r="CGL136" s="1"/>
      <c r="CGM136" s="1"/>
      <c r="CGN136" s="1"/>
      <c r="CGO136" s="1"/>
      <c r="CGP136" s="1"/>
      <c r="CGQ136" s="1"/>
      <c r="CGR136" s="1"/>
      <c r="CGS136" s="1"/>
      <c r="CGT136" s="1"/>
      <c r="CGU136" s="1"/>
      <c r="CGV136" s="1"/>
      <c r="CGW136" s="1"/>
      <c r="CGX136" s="1"/>
      <c r="CGY136" s="1"/>
      <c r="CGZ136" s="1"/>
      <c r="CHA136" s="1"/>
      <c r="CHB136" s="1"/>
      <c r="CHC136" s="1"/>
      <c r="CHD136" s="1"/>
      <c r="CHE136" s="1"/>
      <c r="CHF136" s="1"/>
      <c r="CHG136" s="1"/>
      <c r="CHH136" s="1"/>
      <c r="CHI136" s="1"/>
      <c r="CHJ136" s="1"/>
      <c r="CHK136" s="1"/>
      <c r="CHL136" s="1"/>
      <c r="CHM136" s="1"/>
      <c r="CHN136" s="1"/>
      <c r="CHO136" s="1"/>
      <c r="CHP136" s="1"/>
      <c r="CHQ136" s="1"/>
      <c r="CHR136" s="1"/>
      <c r="CHS136" s="1"/>
      <c r="CHT136" s="1"/>
      <c r="CHU136" s="1"/>
      <c r="CHV136" s="1"/>
      <c r="CHW136" s="1"/>
      <c r="CHX136" s="1"/>
      <c r="CHY136" s="1"/>
      <c r="CHZ136" s="1"/>
      <c r="CIA136" s="1"/>
      <c r="CIB136" s="1"/>
      <c r="CIC136" s="1"/>
      <c r="CID136" s="1"/>
      <c r="CIE136" s="1"/>
      <c r="CIF136" s="1"/>
      <c r="CIG136" s="1"/>
      <c r="CIH136" s="1"/>
      <c r="CII136" s="1"/>
      <c r="CIJ136" s="1"/>
      <c r="CIK136" s="1"/>
      <c r="CIL136" s="1"/>
      <c r="CIM136" s="1"/>
      <c r="CIN136" s="1"/>
      <c r="CIO136" s="1"/>
      <c r="CIP136" s="1"/>
      <c r="CIQ136" s="1"/>
      <c r="CIR136" s="1"/>
      <c r="CIS136" s="1"/>
      <c r="CIT136" s="1"/>
      <c r="CIU136" s="1"/>
      <c r="CIV136" s="1"/>
      <c r="CIW136" s="1"/>
      <c r="CIX136" s="1"/>
      <c r="CIY136" s="1"/>
      <c r="CIZ136" s="1"/>
      <c r="CJA136" s="1"/>
      <c r="CJB136" s="1"/>
      <c r="CJC136" s="1"/>
      <c r="CJD136" s="1"/>
      <c r="CJE136" s="1"/>
      <c r="CJF136" s="1"/>
      <c r="CJG136" s="1"/>
      <c r="CJH136" s="1"/>
      <c r="CJI136" s="1"/>
      <c r="CJJ136" s="1"/>
      <c r="CJK136" s="1"/>
      <c r="CJL136" s="1"/>
      <c r="CJM136" s="1"/>
      <c r="CJN136" s="1"/>
      <c r="CJO136" s="1"/>
      <c r="CJP136" s="1"/>
      <c r="CJQ136" s="1"/>
      <c r="CJR136" s="1"/>
      <c r="CJS136" s="1"/>
      <c r="CJT136" s="1"/>
      <c r="CJU136" s="1"/>
      <c r="CJV136" s="1"/>
      <c r="CJW136" s="1"/>
      <c r="CJX136" s="1"/>
      <c r="CJY136" s="1"/>
      <c r="CJZ136" s="1"/>
      <c r="CKA136" s="1"/>
      <c r="CKB136" s="1"/>
      <c r="CKC136" s="1"/>
      <c r="CKD136" s="1"/>
      <c r="CKE136" s="1"/>
      <c r="CKF136" s="1"/>
      <c r="CKG136" s="1"/>
      <c r="CKH136" s="1"/>
      <c r="CKI136" s="1"/>
      <c r="CKJ136" s="1"/>
      <c r="CKK136" s="1"/>
      <c r="CKL136" s="1"/>
      <c r="CKM136" s="1"/>
      <c r="CKN136" s="1"/>
      <c r="CKO136" s="1"/>
      <c r="CKP136" s="1"/>
      <c r="CKQ136" s="1"/>
      <c r="CKR136" s="1"/>
      <c r="CKS136" s="1"/>
      <c r="CKT136" s="1"/>
      <c r="CKU136" s="1"/>
      <c r="CKV136" s="1"/>
      <c r="CKW136" s="1"/>
      <c r="CKX136" s="1"/>
      <c r="CKY136" s="1"/>
      <c r="CKZ136" s="1"/>
      <c r="CLA136" s="1"/>
      <c r="CLB136" s="1"/>
      <c r="CLC136" s="1"/>
      <c r="CLD136" s="1"/>
      <c r="CLE136" s="1"/>
      <c r="CLF136" s="1"/>
      <c r="CLG136" s="1"/>
      <c r="CLH136" s="1"/>
      <c r="CLI136" s="1"/>
      <c r="CLJ136" s="1"/>
      <c r="CLK136" s="1"/>
      <c r="CLL136" s="1"/>
      <c r="CLM136" s="1"/>
      <c r="CLN136" s="1"/>
      <c r="CLO136" s="1"/>
      <c r="CLP136" s="1"/>
      <c r="CLQ136" s="1"/>
      <c r="CLR136" s="1"/>
      <c r="CLS136" s="1"/>
      <c r="CLT136" s="1"/>
      <c r="CLU136" s="1"/>
      <c r="CLV136" s="1"/>
      <c r="CLW136" s="1"/>
      <c r="CLX136" s="1"/>
      <c r="CLY136" s="1"/>
      <c r="CLZ136" s="1"/>
      <c r="CMA136" s="1"/>
      <c r="CMB136" s="1"/>
      <c r="CMC136" s="1"/>
      <c r="CMD136" s="1"/>
      <c r="CME136" s="1"/>
      <c r="CMF136" s="1"/>
      <c r="CMG136" s="1"/>
      <c r="CMH136" s="1"/>
      <c r="CMI136" s="1"/>
      <c r="CMJ136" s="1"/>
      <c r="CMK136" s="1"/>
      <c r="CML136" s="1"/>
      <c r="CMM136" s="1"/>
      <c r="CMN136" s="1"/>
      <c r="CMO136" s="1"/>
      <c r="CMP136" s="1"/>
      <c r="CMQ136" s="1"/>
      <c r="CMR136" s="1"/>
      <c r="CMS136" s="1"/>
      <c r="CMT136" s="1"/>
      <c r="CMU136" s="1"/>
      <c r="CMV136" s="1"/>
      <c r="CMW136" s="1"/>
      <c r="CMX136" s="1"/>
      <c r="CMY136" s="1"/>
      <c r="CMZ136" s="1"/>
      <c r="CNA136" s="1"/>
      <c r="CNB136" s="1"/>
      <c r="CNC136" s="1"/>
      <c r="CND136" s="1"/>
      <c r="CNE136" s="1"/>
      <c r="CNF136" s="1"/>
      <c r="CNG136" s="1"/>
      <c r="CNH136" s="1"/>
      <c r="CNI136" s="1"/>
      <c r="CNJ136" s="1"/>
      <c r="CNK136" s="1"/>
      <c r="CNL136" s="1"/>
      <c r="CNM136" s="1"/>
      <c r="CNN136" s="1"/>
      <c r="CNO136" s="1"/>
      <c r="CNP136" s="1"/>
      <c r="CNQ136" s="1"/>
      <c r="CNR136" s="1"/>
      <c r="CNS136" s="1"/>
      <c r="CNT136" s="1"/>
      <c r="CNU136" s="1"/>
      <c r="CNV136" s="1"/>
      <c r="CNW136" s="1"/>
      <c r="CNX136" s="1"/>
      <c r="CNY136" s="1"/>
      <c r="CNZ136" s="1"/>
      <c r="COA136" s="1"/>
      <c r="COB136" s="1"/>
      <c r="COC136" s="1"/>
      <c r="COD136" s="1"/>
      <c r="COE136" s="1"/>
      <c r="COF136" s="1"/>
      <c r="COG136" s="1"/>
      <c r="COH136" s="1"/>
      <c r="COI136" s="1"/>
      <c r="COJ136" s="1"/>
      <c r="COK136" s="1"/>
      <c r="COL136" s="1"/>
      <c r="COM136" s="1"/>
      <c r="CON136" s="1"/>
      <c r="COO136" s="1"/>
      <c r="COP136" s="1"/>
      <c r="COQ136" s="1"/>
      <c r="COR136" s="1"/>
      <c r="COS136" s="1"/>
      <c r="COT136" s="1"/>
      <c r="COU136" s="1"/>
      <c r="COV136" s="1"/>
      <c r="COW136" s="1"/>
      <c r="COX136" s="1"/>
      <c r="COY136" s="1"/>
      <c r="COZ136" s="1"/>
      <c r="CPA136" s="1"/>
      <c r="CPB136" s="1"/>
      <c r="CPC136" s="1"/>
      <c r="CPD136" s="1"/>
      <c r="CPE136" s="1"/>
      <c r="CPF136" s="1"/>
      <c r="CPG136" s="1"/>
      <c r="CPH136" s="1"/>
      <c r="CPI136" s="1"/>
      <c r="CPJ136" s="1"/>
      <c r="CPK136" s="1"/>
      <c r="CPL136" s="1"/>
      <c r="CPM136" s="1"/>
      <c r="CPN136" s="1"/>
      <c r="CPO136" s="1"/>
      <c r="CPP136" s="1"/>
      <c r="CPQ136" s="1"/>
      <c r="CPR136" s="1"/>
      <c r="CPS136" s="1"/>
      <c r="CPT136" s="1"/>
      <c r="CPU136" s="1"/>
      <c r="CPV136" s="1"/>
      <c r="CPW136" s="1"/>
      <c r="CPX136" s="1"/>
      <c r="CPY136" s="1"/>
      <c r="CPZ136" s="1"/>
      <c r="CQA136" s="1"/>
      <c r="CQB136" s="1"/>
      <c r="CQC136" s="1"/>
      <c r="CQD136" s="1"/>
      <c r="CQE136" s="1"/>
      <c r="CQF136" s="1"/>
      <c r="CQG136" s="1"/>
      <c r="CQH136" s="1"/>
      <c r="CQI136" s="1"/>
      <c r="CQJ136" s="1"/>
      <c r="CQK136" s="1"/>
      <c r="CQL136" s="1"/>
      <c r="CQM136" s="1"/>
      <c r="CQN136" s="1"/>
      <c r="CQO136" s="1"/>
      <c r="CQP136" s="1"/>
      <c r="CQQ136" s="1"/>
      <c r="CQR136" s="1"/>
      <c r="CQS136" s="1"/>
      <c r="CQT136" s="1"/>
      <c r="CQU136" s="1"/>
      <c r="CQV136" s="1"/>
      <c r="CQW136" s="1"/>
      <c r="CQX136" s="1"/>
      <c r="CQY136" s="1"/>
      <c r="CQZ136" s="1"/>
      <c r="CRA136" s="1"/>
      <c r="CRB136" s="1"/>
      <c r="CRC136" s="1"/>
      <c r="CRD136" s="1"/>
      <c r="CRE136" s="1"/>
      <c r="CRF136" s="1"/>
      <c r="CRG136" s="1"/>
      <c r="CRH136" s="1"/>
      <c r="CRI136" s="1"/>
      <c r="CRJ136" s="1"/>
      <c r="CRK136" s="1"/>
      <c r="CRL136" s="1"/>
      <c r="CRM136" s="1"/>
      <c r="CRN136" s="1"/>
      <c r="CRO136" s="1"/>
      <c r="CRP136" s="1"/>
      <c r="CRQ136" s="1"/>
      <c r="CRR136" s="1"/>
      <c r="CRS136" s="1"/>
      <c r="CRT136" s="1"/>
      <c r="CRU136" s="1"/>
      <c r="CRV136" s="1"/>
      <c r="CRW136" s="1"/>
      <c r="CRX136" s="1"/>
      <c r="CRY136" s="1"/>
      <c r="CRZ136" s="1"/>
      <c r="CSA136" s="1"/>
      <c r="CSB136" s="1"/>
      <c r="CSC136" s="1"/>
      <c r="CSD136" s="1"/>
      <c r="CSE136" s="1"/>
      <c r="CSF136" s="1"/>
      <c r="CSG136" s="1"/>
      <c r="CSH136" s="1"/>
      <c r="CSI136" s="1"/>
      <c r="CSJ136" s="1"/>
      <c r="CSK136" s="1"/>
      <c r="CSL136" s="1"/>
      <c r="CSM136" s="1"/>
      <c r="CSN136" s="1"/>
      <c r="CSO136" s="1"/>
      <c r="CSP136" s="1"/>
      <c r="CSQ136" s="1"/>
      <c r="CSR136" s="1"/>
      <c r="CSS136" s="1"/>
      <c r="CST136" s="1"/>
      <c r="CSU136" s="1"/>
      <c r="CSV136" s="1"/>
      <c r="CSW136" s="1"/>
      <c r="CSX136" s="1"/>
      <c r="CSY136" s="1"/>
      <c r="CSZ136" s="1"/>
      <c r="CTA136" s="1"/>
      <c r="CTB136" s="1"/>
      <c r="CTC136" s="1"/>
      <c r="CTD136" s="1"/>
      <c r="CTE136" s="1"/>
      <c r="CTF136" s="1"/>
      <c r="CTG136" s="1"/>
      <c r="CTH136" s="1"/>
      <c r="CTI136" s="1"/>
      <c r="CTJ136" s="1"/>
      <c r="CTK136" s="1"/>
      <c r="CTL136" s="1"/>
      <c r="CTM136" s="1"/>
      <c r="CTN136" s="1"/>
      <c r="CTO136" s="1"/>
      <c r="CTP136" s="1"/>
      <c r="CTQ136" s="1"/>
      <c r="CTR136" s="1"/>
      <c r="CTS136" s="1"/>
      <c r="CTT136" s="1"/>
      <c r="CTU136" s="1"/>
      <c r="CTV136" s="1"/>
      <c r="CTW136" s="1"/>
      <c r="CTX136" s="1"/>
      <c r="CTY136" s="1"/>
      <c r="CTZ136" s="1"/>
      <c r="CUA136" s="1"/>
      <c r="CUB136" s="1"/>
      <c r="CUC136" s="1"/>
      <c r="CUD136" s="1"/>
      <c r="CUE136" s="1"/>
      <c r="CUF136" s="1"/>
      <c r="CUG136" s="1"/>
      <c r="CUH136" s="1"/>
      <c r="CUI136" s="1"/>
      <c r="CUJ136" s="1"/>
      <c r="CUK136" s="1"/>
      <c r="CUL136" s="1"/>
      <c r="CUM136" s="1"/>
      <c r="CUN136" s="1"/>
      <c r="CUO136" s="1"/>
      <c r="CUP136" s="1"/>
      <c r="CUQ136" s="1"/>
      <c r="CUR136" s="1"/>
      <c r="CUS136" s="1"/>
      <c r="CUT136" s="1"/>
      <c r="CUU136" s="1"/>
      <c r="CUV136" s="1"/>
      <c r="CUW136" s="1"/>
      <c r="CUX136" s="1"/>
      <c r="CUY136" s="1"/>
      <c r="CUZ136" s="1"/>
      <c r="CVA136" s="1"/>
      <c r="CVB136" s="1"/>
      <c r="CVC136" s="1"/>
      <c r="CVD136" s="1"/>
      <c r="CVE136" s="1"/>
      <c r="CVF136" s="1"/>
      <c r="CVG136" s="1"/>
      <c r="CVH136" s="1"/>
      <c r="CVI136" s="1"/>
      <c r="CVJ136" s="1"/>
      <c r="CVK136" s="1"/>
      <c r="CVL136" s="1"/>
      <c r="CVM136" s="1"/>
      <c r="CVN136" s="1"/>
      <c r="CVO136" s="1"/>
      <c r="CVP136" s="1"/>
      <c r="CVQ136" s="1"/>
      <c r="CVR136" s="1"/>
      <c r="CVS136" s="1"/>
      <c r="CVT136" s="1"/>
      <c r="CVU136" s="1"/>
      <c r="CVV136" s="1"/>
      <c r="CVW136" s="1"/>
      <c r="CVX136" s="1"/>
      <c r="CVY136" s="1"/>
      <c r="CVZ136" s="1"/>
      <c r="CWA136" s="1"/>
      <c r="CWB136" s="1"/>
      <c r="CWC136" s="1"/>
      <c r="CWD136" s="1"/>
      <c r="CWE136" s="1"/>
      <c r="CWF136" s="1"/>
      <c r="CWG136" s="1"/>
      <c r="CWH136" s="1"/>
      <c r="CWI136" s="1"/>
      <c r="CWJ136" s="1"/>
      <c r="CWK136" s="1"/>
      <c r="CWL136" s="1"/>
      <c r="CWM136" s="1"/>
      <c r="CWN136" s="1"/>
      <c r="CWO136" s="1"/>
      <c r="CWP136" s="1"/>
      <c r="CWQ136" s="1"/>
      <c r="CWR136" s="1"/>
      <c r="CWS136" s="1"/>
      <c r="CWT136" s="1"/>
      <c r="CWU136" s="1"/>
      <c r="CWV136" s="1"/>
      <c r="CWW136" s="1"/>
      <c r="CWX136" s="1"/>
      <c r="CWY136" s="1"/>
      <c r="CWZ136" s="1"/>
      <c r="CXA136" s="1"/>
      <c r="CXB136" s="1"/>
      <c r="CXC136" s="1"/>
      <c r="CXD136" s="1"/>
      <c r="CXE136" s="1"/>
      <c r="CXF136" s="1"/>
      <c r="CXG136" s="1"/>
      <c r="CXH136" s="1"/>
      <c r="CXI136" s="1"/>
      <c r="CXJ136" s="1"/>
      <c r="CXK136" s="1"/>
      <c r="CXL136" s="1"/>
      <c r="CXM136" s="1"/>
      <c r="CXN136" s="1"/>
      <c r="CXO136" s="1"/>
      <c r="CXP136" s="1"/>
      <c r="CXQ136" s="1"/>
      <c r="CXR136" s="1"/>
      <c r="CXS136" s="1"/>
      <c r="CXT136" s="1"/>
      <c r="CXU136" s="1"/>
      <c r="CXV136" s="1"/>
      <c r="CXW136" s="1"/>
      <c r="CXX136" s="1"/>
      <c r="CXY136" s="1"/>
      <c r="CXZ136" s="1"/>
      <c r="CYA136" s="1"/>
      <c r="CYB136" s="1"/>
      <c r="CYC136" s="1"/>
      <c r="CYD136" s="1"/>
      <c r="CYE136" s="1"/>
      <c r="CYF136" s="1"/>
      <c r="CYG136" s="1"/>
      <c r="CYH136" s="1"/>
      <c r="CYI136" s="1"/>
      <c r="CYJ136" s="1"/>
      <c r="CYK136" s="1"/>
      <c r="CYL136" s="1"/>
      <c r="CYM136" s="1"/>
      <c r="CYN136" s="1"/>
      <c r="CYO136" s="1"/>
      <c r="CYP136" s="1"/>
      <c r="CYQ136" s="1"/>
      <c r="CYR136" s="1"/>
      <c r="CYS136" s="1"/>
      <c r="CYT136" s="1"/>
      <c r="CYU136" s="1"/>
      <c r="CYV136" s="1"/>
      <c r="CYW136" s="1"/>
      <c r="CYX136" s="1"/>
      <c r="CYY136" s="1"/>
      <c r="CYZ136" s="1"/>
      <c r="CZA136" s="1"/>
      <c r="CZB136" s="1"/>
      <c r="CZC136" s="1"/>
      <c r="CZD136" s="1"/>
      <c r="CZE136" s="1"/>
      <c r="CZF136" s="1"/>
      <c r="CZG136" s="1"/>
      <c r="CZH136" s="1"/>
      <c r="CZI136" s="1"/>
      <c r="CZJ136" s="1"/>
      <c r="CZK136" s="1"/>
      <c r="CZL136" s="1"/>
      <c r="CZM136" s="1"/>
      <c r="CZN136" s="1"/>
      <c r="CZO136" s="1"/>
      <c r="CZP136" s="1"/>
      <c r="CZQ136" s="1"/>
      <c r="CZR136" s="1"/>
      <c r="CZS136" s="1"/>
      <c r="CZT136" s="1"/>
      <c r="CZU136" s="1"/>
      <c r="CZV136" s="1"/>
      <c r="CZW136" s="1"/>
      <c r="CZX136" s="1"/>
      <c r="CZY136" s="1"/>
      <c r="CZZ136" s="1"/>
      <c r="DAA136" s="1"/>
      <c r="DAB136" s="1"/>
      <c r="DAC136" s="1"/>
      <c r="DAD136" s="1"/>
      <c r="DAE136" s="1"/>
      <c r="DAF136" s="1"/>
      <c r="DAG136" s="1"/>
      <c r="DAH136" s="1"/>
      <c r="DAI136" s="1"/>
      <c r="DAJ136" s="1"/>
      <c r="DAK136" s="1"/>
      <c r="DAL136" s="1"/>
      <c r="DAM136" s="1"/>
      <c r="DAN136" s="1"/>
      <c r="DAO136" s="1"/>
      <c r="DAP136" s="1"/>
      <c r="DAQ136" s="1"/>
      <c r="DAR136" s="1"/>
      <c r="DAS136" s="1"/>
      <c r="DAT136" s="1"/>
      <c r="DAU136" s="1"/>
      <c r="DAV136" s="1"/>
      <c r="DAW136" s="1"/>
      <c r="DAX136" s="1"/>
      <c r="DAY136" s="1"/>
      <c r="DAZ136" s="1"/>
      <c r="DBA136" s="1"/>
      <c r="DBB136" s="1"/>
      <c r="DBC136" s="1"/>
      <c r="DBD136" s="1"/>
      <c r="DBE136" s="1"/>
      <c r="DBF136" s="1"/>
      <c r="DBG136" s="1"/>
      <c r="DBH136" s="1"/>
      <c r="DBI136" s="1"/>
      <c r="DBJ136" s="1"/>
      <c r="DBK136" s="1"/>
      <c r="DBL136" s="1"/>
      <c r="DBM136" s="1"/>
      <c r="DBN136" s="1"/>
      <c r="DBO136" s="1"/>
      <c r="DBP136" s="1"/>
      <c r="DBQ136" s="1"/>
      <c r="DBR136" s="1"/>
      <c r="DBS136" s="1"/>
      <c r="DBT136" s="1"/>
      <c r="DBU136" s="1"/>
      <c r="DBV136" s="1"/>
      <c r="DBW136" s="1"/>
      <c r="DBX136" s="1"/>
      <c r="DBY136" s="1"/>
      <c r="DBZ136" s="1"/>
      <c r="DCA136" s="1"/>
      <c r="DCB136" s="1"/>
      <c r="DCC136" s="1"/>
      <c r="DCD136" s="1"/>
      <c r="DCE136" s="1"/>
      <c r="DCF136" s="1"/>
      <c r="DCG136" s="1"/>
      <c r="DCH136" s="1"/>
      <c r="DCI136" s="1"/>
      <c r="DCJ136" s="1"/>
      <c r="DCK136" s="1"/>
      <c r="DCL136" s="1"/>
      <c r="DCM136" s="1"/>
      <c r="DCN136" s="1"/>
      <c r="DCO136" s="1"/>
      <c r="DCP136" s="1"/>
      <c r="DCQ136" s="1"/>
      <c r="DCR136" s="1"/>
      <c r="DCS136" s="1"/>
      <c r="DCT136" s="1"/>
      <c r="DCU136" s="1"/>
      <c r="DCV136" s="1"/>
      <c r="DCW136" s="1"/>
      <c r="DCX136" s="1"/>
      <c r="DCY136" s="1"/>
      <c r="DCZ136" s="1"/>
      <c r="DDA136" s="1"/>
      <c r="DDB136" s="1"/>
      <c r="DDC136" s="1"/>
      <c r="DDD136" s="1"/>
      <c r="DDE136" s="1"/>
      <c r="DDF136" s="1"/>
      <c r="DDG136" s="1"/>
      <c r="DDH136" s="1"/>
      <c r="DDI136" s="1"/>
      <c r="DDJ136" s="1"/>
      <c r="DDK136" s="1"/>
      <c r="DDL136" s="1"/>
      <c r="DDM136" s="1"/>
      <c r="DDN136" s="1"/>
      <c r="DDO136" s="1"/>
      <c r="DDP136" s="1"/>
      <c r="DDQ136" s="1"/>
      <c r="DDR136" s="1"/>
      <c r="DDS136" s="1"/>
      <c r="DDT136" s="1"/>
      <c r="DDU136" s="1"/>
      <c r="DDV136" s="1"/>
      <c r="DDW136" s="1"/>
      <c r="DDX136" s="1"/>
      <c r="DDY136" s="1"/>
      <c r="DDZ136" s="1"/>
      <c r="DEA136" s="1"/>
      <c r="DEB136" s="1"/>
      <c r="DEC136" s="1"/>
      <c r="DED136" s="1"/>
      <c r="DEE136" s="1"/>
      <c r="DEF136" s="1"/>
      <c r="DEG136" s="1"/>
      <c r="DEH136" s="1"/>
      <c r="DEI136" s="1"/>
      <c r="DEJ136" s="1"/>
      <c r="DEK136" s="1"/>
      <c r="DEL136" s="1"/>
      <c r="DEM136" s="1"/>
      <c r="DEN136" s="1"/>
      <c r="DEO136" s="1"/>
      <c r="DEP136" s="1"/>
      <c r="DEQ136" s="1"/>
      <c r="DER136" s="1"/>
      <c r="DES136" s="1"/>
      <c r="DET136" s="1"/>
      <c r="DEU136" s="1"/>
      <c r="DEV136" s="1"/>
      <c r="DEW136" s="1"/>
      <c r="DEX136" s="1"/>
      <c r="DEY136" s="1"/>
      <c r="DEZ136" s="1"/>
      <c r="DFA136" s="1"/>
      <c r="DFB136" s="1"/>
      <c r="DFC136" s="1"/>
      <c r="DFD136" s="1"/>
      <c r="DFE136" s="1"/>
      <c r="DFF136" s="1"/>
      <c r="DFG136" s="1"/>
      <c r="DFH136" s="1"/>
      <c r="DFI136" s="1"/>
      <c r="DFJ136" s="1"/>
      <c r="DFK136" s="1"/>
      <c r="DFL136" s="1"/>
      <c r="DFM136" s="1"/>
      <c r="DFN136" s="1"/>
      <c r="DFO136" s="1"/>
      <c r="DFP136" s="1"/>
      <c r="DFQ136" s="1"/>
      <c r="DFR136" s="1"/>
      <c r="DFS136" s="1"/>
      <c r="DFT136" s="1"/>
      <c r="DFU136" s="1"/>
      <c r="DFV136" s="1"/>
      <c r="DFW136" s="1"/>
      <c r="DFX136" s="1"/>
      <c r="DFY136" s="1"/>
      <c r="DFZ136" s="1"/>
      <c r="DGA136" s="1"/>
      <c r="DGB136" s="1"/>
      <c r="DGC136" s="1"/>
      <c r="DGD136" s="1"/>
      <c r="DGE136" s="1"/>
      <c r="DGF136" s="1"/>
      <c r="DGG136" s="1"/>
      <c r="DGH136" s="1"/>
      <c r="DGI136" s="1"/>
      <c r="DGJ136" s="1"/>
      <c r="DGK136" s="1"/>
      <c r="DGL136" s="1"/>
      <c r="DGM136" s="1"/>
      <c r="DGN136" s="1"/>
      <c r="DGO136" s="1"/>
      <c r="DGP136" s="1"/>
      <c r="DGQ136" s="1"/>
      <c r="DGR136" s="1"/>
      <c r="DGS136" s="1"/>
      <c r="DGT136" s="1"/>
      <c r="DGU136" s="1"/>
      <c r="DGV136" s="1"/>
      <c r="DGW136" s="1"/>
      <c r="DGX136" s="1"/>
      <c r="DGY136" s="1"/>
      <c r="DGZ136" s="1"/>
      <c r="DHA136" s="1"/>
      <c r="DHB136" s="1"/>
      <c r="DHC136" s="1"/>
      <c r="DHD136" s="1"/>
      <c r="DHE136" s="1"/>
      <c r="DHF136" s="1"/>
      <c r="DHG136" s="1"/>
      <c r="DHH136" s="1"/>
      <c r="DHI136" s="1"/>
      <c r="DHJ136" s="1"/>
      <c r="DHK136" s="1"/>
      <c r="DHL136" s="1"/>
      <c r="DHM136" s="1"/>
      <c r="DHN136" s="1"/>
      <c r="DHO136" s="1"/>
      <c r="DHP136" s="1"/>
      <c r="DHQ136" s="1"/>
      <c r="DHR136" s="1"/>
      <c r="DHS136" s="1"/>
      <c r="DHT136" s="1"/>
      <c r="DHU136" s="1"/>
      <c r="DHV136" s="1"/>
      <c r="DHW136" s="1"/>
      <c r="DHX136" s="1"/>
      <c r="DHY136" s="1"/>
      <c r="DHZ136" s="1"/>
      <c r="DIA136" s="1"/>
      <c r="DIB136" s="1"/>
      <c r="DIC136" s="1"/>
      <c r="DID136" s="1"/>
      <c r="DIE136" s="1"/>
      <c r="DIF136" s="1"/>
      <c r="DIG136" s="1"/>
      <c r="DIH136" s="1"/>
      <c r="DII136" s="1"/>
      <c r="DIJ136" s="1"/>
      <c r="DIK136" s="1"/>
      <c r="DIL136" s="1"/>
      <c r="DIM136" s="1"/>
      <c r="DIN136" s="1"/>
      <c r="DIO136" s="1"/>
      <c r="DIP136" s="1"/>
      <c r="DIQ136" s="1"/>
      <c r="DIR136" s="1"/>
      <c r="DIS136" s="1"/>
      <c r="DIT136" s="1"/>
      <c r="DIU136" s="1"/>
      <c r="DIV136" s="1"/>
      <c r="DIW136" s="1"/>
      <c r="DIX136" s="1"/>
      <c r="DIY136" s="1"/>
      <c r="DIZ136" s="1"/>
      <c r="DJA136" s="1"/>
      <c r="DJB136" s="1"/>
      <c r="DJC136" s="1"/>
      <c r="DJD136" s="1"/>
      <c r="DJE136" s="1"/>
      <c r="DJF136" s="1"/>
      <c r="DJG136" s="1"/>
      <c r="DJH136" s="1"/>
      <c r="DJI136" s="1"/>
      <c r="DJJ136" s="1"/>
      <c r="DJK136" s="1"/>
      <c r="DJL136" s="1"/>
      <c r="DJM136" s="1"/>
      <c r="DJN136" s="1"/>
      <c r="DJO136" s="1"/>
      <c r="DJP136" s="1"/>
      <c r="DJQ136" s="1"/>
      <c r="DJR136" s="1"/>
      <c r="DJS136" s="1"/>
      <c r="DJT136" s="1"/>
      <c r="DJU136" s="1"/>
      <c r="DJV136" s="1"/>
      <c r="DJW136" s="1"/>
      <c r="DJX136" s="1"/>
      <c r="DJY136" s="1"/>
      <c r="DJZ136" s="1"/>
      <c r="DKA136" s="1"/>
      <c r="DKB136" s="1"/>
      <c r="DKC136" s="1"/>
      <c r="DKD136" s="1"/>
      <c r="DKE136" s="1"/>
      <c r="DKF136" s="1"/>
      <c r="DKG136" s="1"/>
      <c r="DKH136" s="1"/>
      <c r="DKI136" s="1"/>
      <c r="DKJ136" s="1"/>
      <c r="DKK136" s="1"/>
      <c r="DKL136" s="1"/>
      <c r="DKM136" s="1"/>
      <c r="DKN136" s="1"/>
      <c r="DKO136" s="1"/>
      <c r="DKP136" s="1"/>
      <c r="DKQ136" s="1"/>
      <c r="DKR136" s="1"/>
      <c r="DKS136" s="1"/>
      <c r="DKT136" s="1"/>
      <c r="DKU136" s="1"/>
      <c r="DKV136" s="1"/>
      <c r="DKW136" s="1"/>
      <c r="DKX136" s="1"/>
      <c r="DKY136" s="1"/>
      <c r="DKZ136" s="1"/>
      <c r="DLA136" s="1"/>
      <c r="DLB136" s="1"/>
      <c r="DLC136" s="1"/>
      <c r="DLD136" s="1"/>
      <c r="DLE136" s="1"/>
      <c r="DLF136" s="1"/>
      <c r="DLG136" s="1"/>
      <c r="DLH136" s="1"/>
      <c r="DLI136" s="1"/>
      <c r="DLJ136" s="1"/>
      <c r="DLK136" s="1"/>
      <c r="DLL136" s="1"/>
      <c r="DLM136" s="1"/>
      <c r="DLN136" s="1"/>
      <c r="DLO136" s="1"/>
      <c r="DLP136" s="1"/>
      <c r="DLQ136" s="1"/>
      <c r="DLR136" s="1"/>
      <c r="DLS136" s="1"/>
      <c r="DLT136" s="1"/>
      <c r="DLU136" s="1"/>
      <c r="DLV136" s="1"/>
      <c r="DLW136" s="1"/>
      <c r="DLX136" s="1"/>
      <c r="DLY136" s="1"/>
      <c r="DLZ136" s="1"/>
      <c r="DMA136" s="1"/>
      <c r="DMB136" s="1"/>
      <c r="DMC136" s="1"/>
      <c r="DMD136" s="1"/>
      <c r="DME136" s="1"/>
      <c r="DMF136" s="1"/>
      <c r="DMG136" s="1"/>
      <c r="DMH136" s="1"/>
      <c r="DMI136" s="1"/>
      <c r="DMJ136" s="1"/>
      <c r="DMK136" s="1"/>
      <c r="DML136" s="1"/>
      <c r="DMM136" s="1"/>
      <c r="DMN136" s="1"/>
      <c r="DMO136" s="1"/>
      <c r="DMP136" s="1"/>
      <c r="DMQ136" s="1"/>
      <c r="DMR136" s="1"/>
      <c r="DMS136" s="1"/>
      <c r="DMT136" s="1"/>
      <c r="DMU136" s="1"/>
      <c r="DMV136" s="1"/>
      <c r="DMW136" s="1"/>
      <c r="DMX136" s="1"/>
      <c r="DMY136" s="1"/>
      <c r="DMZ136" s="1"/>
      <c r="DNA136" s="1"/>
      <c r="DNB136" s="1"/>
      <c r="DNC136" s="1"/>
      <c r="DND136" s="1"/>
      <c r="DNE136" s="1"/>
      <c r="DNF136" s="1"/>
      <c r="DNG136" s="1"/>
      <c r="DNH136" s="1"/>
      <c r="DNI136" s="1"/>
      <c r="DNJ136" s="1"/>
      <c r="DNK136" s="1"/>
      <c r="DNL136" s="1"/>
      <c r="DNM136" s="1"/>
      <c r="DNN136" s="1"/>
      <c r="DNO136" s="1"/>
      <c r="DNP136" s="1"/>
      <c r="DNQ136" s="1"/>
      <c r="DNR136" s="1"/>
      <c r="DNS136" s="1"/>
      <c r="DNT136" s="1"/>
      <c r="DNU136" s="1"/>
      <c r="DNV136" s="1"/>
      <c r="DNW136" s="1"/>
      <c r="DNX136" s="1"/>
      <c r="DNY136" s="1"/>
      <c r="DNZ136" s="1"/>
      <c r="DOA136" s="1"/>
      <c r="DOB136" s="1"/>
      <c r="DOC136" s="1"/>
      <c r="DOD136" s="1"/>
      <c r="DOE136" s="1"/>
      <c r="DOF136" s="1"/>
      <c r="DOG136" s="1"/>
      <c r="DOH136" s="1"/>
      <c r="DOI136" s="1"/>
      <c r="DOJ136" s="1"/>
      <c r="DOK136" s="1"/>
      <c r="DOL136" s="1"/>
      <c r="DOM136" s="1"/>
      <c r="DON136" s="1"/>
      <c r="DOO136" s="1"/>
      <c r="DOP136" s="1"/>
      <c r="DOQ136" s="1"/>
      <c r="DOR136" s="1"/>
      <c r="DOS136" s="1"/>
      <c r="DOT136" s="1"/>
      <c r="DOU136" s="1"/>
      <c r="DOV136" s="1"/>
      <c r="DOW136" s="1"/>
      <c r="DOX136" s="1"/>
      <c r="DOY136" s="1"/>
      <c r="DOZ136" s="1"/>
      <c r="DPA136" s="1"/>
      <c r="DPB136" s="1"/>
      <c r="DPC136" s="1"/>
      <c r="DPD136" s="1"/>
      <c r="DPE136" s="1"/>
      <c r="DPF136" s="1"/>
      <c r="DPG136" s="1"/>
      <c r="DPH136" s="1"/>
      <c r="DPI136" s="1"/>
      <c r="DPJ136" s="1"/>
      <c r="DPK136" s="1"/>
      <c r="DPL136" s="1"/>
      <c r="DPM136" s="1"/>
      <c r="DPN136" s="1"/>
      <c r="DPO136" s="1"/>
      <c r="DPP136" s="1"/>
      <c r="DPQ136" s="1"/>
      <c r="DPR136" s="1"/>
      <c r="DPS136" s="1"/>
      <c r="DPT136" s="1"/>
      <c r="DPU136" s="1"/>
      <c r="DPV136" s="1"/>
      <c r="DPW136" s="1"/>
      <c r="DPX136" s="1"/>
      <c r="DPY136" s="1"/>
      <c r="DPZ136" s="1"/>
      <c r="DQA136" s="1"/>
      <c r="DQB136" s="1"/>
      <c r="DQC136" s="1"/>
      <c r="DQD136" s="1"/>
      <c r="DQE136" s="1"/>
      <c r="DQF136" s="1"/>
      <c r="DQG136" s="1"/>
      <c r="DQH136" s="1"/>
      <c r="DQI136" s="1"/>
      <c r="DQJ136" s="1"/>
      <c r="DQK136" s="1"/>
      <c r="DQL136" s="1"/>
      <c r="DQM136" s="1"/>
      <c r="DQN136" s="1"/>
      <c r="DQO136" s="1"/>
      <c r="DQP136" s="1"/>
      <c r="DQQ136" s="1"/>
      <c r="DQR136" s="1"/>
      <c r="DQS136" s="1"/>
      <c r="DQT136" s="1"/>
      <c r="DQU136" s="1"/>
      <c r="DQV136" s="1"/>
      <c r="DQW136" s="1"/>
      <c r="DQX136" s="1"/>
      <c r="DQY136" s="1"/>
      <c r="DQZ136" s="1"/>
      <c r="DRA136" s="1"/>
      <c r="DRB136" s="1"/>
      <c r="DRC136" s="1"/>
      <c r="DRD136" s="1"/>
      <c r="DRE136" s="1"/>
      <c r="DRF136" s="1"/>
      <c r="DRG136" s="1"/>
      <c r="DRH136" s="1"/>
      <c r="DRI136" s="1"/>
      <c r="DRJ136" s="1"/>
      <c r="DRK136" s="1"/>
      <c r="DRL136" s="1"/>
      <c r="DRM136" s="1"/>
      <c r="DRN136" s="1"/>
      <c r="DRO136" s="1"/>
      <c r="DRP136" s="1"/>
      <c r="DRQ136" s="1"/>
      <c r="DRR136" s="1"/>
      <c r="DRS136" s="1"/>
      <c r="DRT136" s="1"/>
      <c r="DRU136" s="1"/>
      <c r="DRV136" s="1"/>
      <c r="DRW136" s="1"/>
      <c r="DRX136" s="1"/>
      <c r="DRY136" s="1"/>
      <c r="DRZ136" s="1"/>
      <c r="DSA136" s="1"/>
      <c r="DSB136" s="1"/>
      <c r="DSC136" s="1"/>
      <c r="DSD136" s="1"/>
      <c r="DSE136" s="1"/>
      <c r="DSF136" s="1"/>
      <c r="DSG136" s="1"/>
      <c r="DSH136" s="1"/>
      <c r="DSI136" s="1"/>
      <c r="DSJ136" s="1"/>
      <c r="DSK136" s="1"/>
      <c r="DSL136" s="1"/>
      <c r="DSM136" s="1"/>
      <c r="DSN136" s="1"/>
      <c r="DSO136" s="1"/>
      <c r="DSP136" s="1"/>
      <c r="DSQ136" s="1"/>
      <c r="DSR136" s="1"/>
      <c r="DSS136" s="1"/>
      <c r="DST136" s="1"/>
      <c r="DSU136" s="1"/>
      <c r="DSV136" s="1"/>
      <c r="DSW136" s="1"/>
      <c r="DSX136" s="1"/>
      <c r="DSY136" s="1"/>
      <c r="DSZ136" s="1"/>
      <c r="DTA136" s="1"/>
      <c r="DTB136" s="1"/>
      <c r="DTC136" s="1"/>
      <c r="DTD136" s="1"/>
      <c r="DTE136" s="1"/>
      <c r="DTF136" s="1"/>
      <c r="DTG136" s="1"/>
      <c r="DTH136" s="1"/>
      <c r="DTI136" s="1"/>
      <c r="DTJ136" s="1"/>
      <c r="DTK136" s="1"/>
      <c r="DTL136" s="1"/>
      <c r="DTM136" s="1"/>
      <c r="DTN136" s="1"/>
      <c r="DTO136" s="1"/>
      <c r="DTP136" s="1"/>
      <c r="DTQ136" s="1"/>
      <c r="DTR136" s="1"/>
      <c r="DTS136" s="1"/>
      <c r="DTT136" s="1"/>
      <c r="DTU136" s="1"/>
      <c r="DTV136" s="1"/>
      <c r="DTW136" s="1"/>
      <c r="DTX136" s="1"/>
      <c r="DTY136" s="1"/>
      <c r="DTZ136" s="1"/>
      <c r="DUA136" s="1"/>
      <c r="DUB136" s="1"/>
      <c r="DUC136" s="1"/>
      <c r="DUD136" s="1"/>
      <c r="DUE136" s="1"/>
      <c r="DUF136" s="1"/>
      <c r="DUG136" s="1"/>
      <c r="DUH136" s="1"/>
      <c r="DUI136" s="1"/>
      <c r="DUJ136" s="1"/>
      <c r="DUK136" s="1"/>
      <c r="DUL136" s="1"/>
      <c r="DUM136" s="1"/>
      <c r="DUN136" s="1"/>
      <c r="DUO136" s="1"/>
      <c r="DUP136" s="1"/>
      <c r="DUQ136" s="1"/>
      <c r="DUR136" s="1"/>
      <c r="DUS136" s="1"/>
      <c r="DUT136" s="1"/>
      <c r="DUU136" s="1"/>
      <c r="DUV136" s="1"/>
      <c r="DUW136" s="1"/>
      <c r="DUX136" s="1"/>
      <c r="DUY136" s="1"/>
      <c r="DUZ136" s="1"/>
      <c r="DVA136" s="1"/>
      <c r="DVB136" s="1"/>
      <c r="DVC136" s="1"/>
      <c r="DVD136" s="1"/>
      <c r="DVE136" s="1"/>
      <c r="DVF136" s="1"/>
      <c r="DVG136" s="1"/>
      <c r="DVH136" s="1"/>
      <c r="DVI136" s="1"/>
      <c r="DVJ136" s="1"/>
      <c r="DVK136" s="1"/>
      <c r="DVL136" s="1"/>
      <c r="DVM136" s="1"/>
      <c r="DVN136" s="1"/>
      <c r="DVO136" s="1"/>
      <c r="DVP136" s="1"/>
      <c r="DVQ136" s="1"/>
      <c r="DVR136" s="1"/>
      <c r="DVS136" s="1"/>
      <c r="DVT136" s="1"/>
      <c r="DVU136" s="1"/>
      <c r="DVV136" s="1"/>
      <c r="DVW136" s="1"/>
      <c r="DVX136" s="1"/>
      <c r="DVY136" s="1"/>
      <c r="DVZ136" s="1"/>
      <c r="DWA136" s="1"/>
      <c r="DWB136" s="1"/>
      <c r="DWC136" s="1"/>
      <c r="DWD136" s="1"/>
      <c r="DWE136" s="1"/>
      <c r="DWF136" s="1"/>
      <c r="DWG136" s="1"/>
      <c r="DWH136" s="1"/>
      <c r="DWI136" s="1"/>
      <c r="DWJ136" s="1"/>
      <c r="DWK136" s="1"/>
      <c r="DWL136" s="1"/>
      <c r="DWM136" s="1"/>
      <c r="DWN136" s="1"/>
      <c r="DWO136" s="1"/>
      <c r="DWP136" s="1"/>
      <c r="DWQ136" s="1"/>
      <c r="DWR136" s="1"/>
      <c r="DWS136" s="1"/>
      <c r="DWT136" s="1"/>
      <c r="DWU136" s="1"/>
      <c r="DWV136" s="1"/>
      <c r="DWW136" s="1"/>
      <c r="DWX136" s="1"/>
      <c r="DWY136" s="1"/>
      <c r="DWZ136" s="1"/>
      <c r="DXA136" s="1"/>
      <c r="DXB136" s="1"/>
      <c r="DXC136" s="1"/>
      <c r="DXD136" s="1"/>
      <c r="DXE136" s="1"/>
      <c r="DXF136" s="1"/>
      <c r="DXG136" s="1"/>
      <c r="DXH136" s="1"/>
      <c r="DXI136" s="1"/>
      <c r="DXJ136" s="1"/>
      <c r="DXK136" s="1"/>
      <c r="DXL136" s="1"/>
      <c r="DXM136" s="1"/>
      <c r="DXN136" s="1"/>
      <c r="DXO136" s="1"/>
      <c r="DXP136" s="1"/>
      <c r="DXQ136" s="1"/>
      <c r="DXR136" s="1"/>
      <c r="DXS136" s="1"/>
      <c r="DXT136" s="1"/>
      <c r="DXU136" s="1"/>
      <c r="DXV136" s="1"/>
      <c r="DXW136" s="1"/>
      <c r="DXX136" s="1"/>
      <c r="DXY136" s="1"/>
      <c r="DXZ136" s="1"/>
      <c r="DYA136" s="1"/>
      <c r="DYB136" s="1"/>
      <c r="DYC136" s="1"/>
      <c r="DYD136" s="1"/>
      <c r="DYE136" s="1"/>
      <c r="DYF136" s="1"/>
      <c r="DYG136" s="1"/>
      <c r="DYH136" s="1"/>
      <c r="DYI136" s="1"/>
      <c r="DYJ136" s="1"/>
      <c r="DYK136" s="1"/>
      <c r="DYL136" s="1"/>
      <c r="DYM136" s="1"/>
      <c r="DYN136" s="1"/>
      <c r="DYO136" s="1"/>
      <c r="DYP136" s="1"/>
      <c r="DYQ136" s="1"/>
      <c r="DYR136" s="1"/>
      <c r="DYS136" s="1"/>
      <c r="DYT136" s="1"/>
      <c r="DYU136" s="1"/>
      <c r="DYV136" s="1"/>
      <c r="DYW136" s="1"/>
      <c r="DYX136" s="1"/>
      <c r="DYY136" s="1"/>
      <c r="DYZ136" s="1"/>
      <c r="DZA136" s="1"/>
      <c r="DZB136" s="1"/>
      <c r="DZC136" s="1"/>
      <c r="DZD136" s="1"/>
      <c r="DZE136" s="1"/>
      <c r="DZF136" s="1"/>
      <c r="DZG136" s="1"/>
      <c r="DZH136" s="1"/>
      <c r="DZI136" s="1"/>
      <c r="DZJ136" s="1"/>
      <c r="DZK136" s="1"/>
      <c r="DZL136" s="1"/>
      <c r="DZM136" s="1"/>
      <c r="DZN136" s="1"/>
      <c r="DZO136" s="1"/>
      <c r="DZP136" s="1"/>
      <c r="DZQ136" s="1"/>
      <c r="DZR136" s="1"/>
      <c r="DZS136" s="1"/>
      <c r="DZT136" s="1"/>
      <c r="DZU136" s="1"/>
      <c r="DZV136" s="1"/>
      <c r="DZW136" s="1"/>
      <c r="DZX136" s="1"/>
      <c r="DZY136" s="1"/>
      <c r="DZZ136" s="1"/>
      <c r="EAA136" s="1"/>
      <c r="EAB136" s="1"/>
      <c r="EAC136" s="1"/>
      <c r="EAD136" s="1"/>
      <c r="EAE136" s="1"/>
      <c r="EAF136" s="1"/>
      <c r="EAG136" s="1"/>
      <c r="EAH136" s="1"/>
      <c r="EAI136" s="1"/>
      <c r="EAJ136" s="1"/>
      <c r="EAK136" s="1"/>
      <c r="EAL136" s="1"/>
      <c r="EAM136" s="1"/>
      <c r="EAN136" s="1"/>
      <c r="EAO136" s="1"/>
      <c r="EAP136" s="1"/>
      <c r="EAQ136" s="1"/>
      <c r="EAR136" s="1"/>
      <c r="EAS136" s="1"/>
      <c r="EAT136" s="1"/>
      <c r="EAU136" s="1"/>
      <c r="EAV136" s="1"/>
      <c r="EAW136" s="1"/>
      <c r="EAX136" s="1"/>
      <c r="EAY136" s="1"/>
      <c r="EAZ136" s="1"/>
      <c r="EBA136" s="1"/>
      <c r="EBB136" s="1"/>
      <c r="EBC136" s="1"/>
      <c r="EBD136" s="1"/>
      <c r="EBE136" s="1"/>
      <c r="EBF136" s="1"/>
      <c r="EBG136" s="1"/>
      <c r="EBH136" s="1"/>
      <c r="EBI136" s="1"/>
      <c r="EBJ136" s="1"/>
      <c r="EBK136" s="1"/>
      <c r="EBL136" s="1"/>
      <c r="EBM136" s="1"/>
      <c r="EBN136" s="1"/>
      <c r="EBO136" s="1"/>
      <c r="EBP136" s="1"/>
      <c r="EBQ136" s="1"/>
      <c r="EBR136" s="1"/>
      <c r="EBS136" s="1"/>
      <c r="EBT136" s="1"/>
      <c r="EBU136" s="1"/>
      <c r="EBV136" s="1"/>
      <c r="EBW136" s="1"/>
      <c r="EBX136" s="1"/>
      <c r="EBY136" s="1"/>
      <c r="EBZ136" s="1"/>
      <c r="ECA136" s="1"/>
      <c r="ECB136" s="1"/>
      <c r="ECC136" s="1"/>
      <c r="ECD136" s="1"/>
      <c r="ECE136" s="1"/>
      <c r="ECF136" s="1"/>
      <c r="ECG136" s="1"/>
      <c r="ECH136" s="1"/>
      <c r="ECI136" s="1"/>
      <c r="ECJ136" s="1"/>
      <c r="ECK136" s="1"/>
      <c r="ECL136" s="1"/>
      <c r="ECM136" s="1"/>
      <c r="ECN136" s="1"/>
      <c r="ECO136" s="1"/>
      <c r="ECP136" s="1"/>
      <c r="ECQ136" s="1"/>
      <c r="ECR136" s="1"/>
      <c r="ECS136" s="1"/>
      <c r="ECT136" s="1"/>
      <c r="ECU136" s="1"/>
      <c r="ECV136" s="1"/>
      <c r="ECW136" s="1"/>
      <c r="ECX136" s="1"/>
      <c r="ECY136" s="1"/>
      <c r="ECZ136" s="1"/>
      <c r="EDA136" s="1"/>
      <c r="EDB136" s="1"/>
      <c r="EDC136" s="1"/>
      <c r="EDD136" s="1"/>
      <c r="EDE136" s="1"/>
      <c r="EDF136" s="1"/>
      <c r="EDG136" s="1"/>
      <c r="EDH136" s="1"/>
      <c r="EDI136" s="1"/>
      <c r="EDJ136" s="1"/>
      <c r="EDK136" s="1"/>
      <c r="EDL136" s="1"/>
      <c r="EDM136" s="1"/>
      <c r="EDN136" s="1"/>
      <c r="EDO136" s="1"/>
      <c r="EDP136" s="1"/>
      <c r="EDQ136" s="1"/>
      <c r="EDR136" s="1"/>
      <c r="EDS136" s="1"/>
      <c r="EDT136" s="1"/>
      <c r="EDU136" s="1"/>
      <c r="EDV136" s="1"/>
      <c r="EDW136" s="1"/>
      <c r="EDX136" s="1"/>
      <c r="EDY136" s="1"/>
      <c r="EDZ136" s="1"/>
      <c r="EEA136" s="1"/>
      <c r="EEB136" s="1"/>
      <c r="EEC136" s="1"/>
      <c r="EED136" s="1"/>
      <c r="EEE136" s="1"/>
      <c r="EEF136" s="1"/>
      <c r="EEG136" s="1"/>
      <c r="EEH136" s="1"/>
      <c r="EEI136" s="1"/>
      <c r="EEJ136" s="1"/>
      <c r="EEK136" s="1"/>
      <c r="EEL136" s="1"/>
      <c r="EEM136" s="1"/>
      <c r="EEN136" s="1"/>
      <c r="EEO136" s="1"/>
      <c r="EEP136" s="1"/>
      <c r="EEQ136" s="1"/>
      <c r="EER136" s="1"/>
      <c r="EES136" s="1"/>
      <c r="EET136" s="1"/>
      <c r="EEU136" s="1"/>
      <c r="EEV136" s="1"/>
      <c r="EEW136" s="1"/>
      <c r="EEX136" s="1"/>
      <c r="EEY136" s="1"/>
      <c r="EEZ136" s="1"/>
      <c r="EFA136" s="1"/>
      <c r="EFB136" s="1"/>
      <c r="EFC136" s="1"/>
      <c r="EFD136" s="1"/>
      <c r="EFE136" s="1"/>
      <c r="EFF136" s="1"/>
      <c r="EFG136" s="1"/>
      <c r="EFH136" s="1"/>
      <c r="EFI136" s="1"/>
      <c r="EFJ136" s="1"/>
      <c r="EFK136" s="1"/>
      <c r="EFL136" s="1"/>
      <c r="EFM136" s="1"/>
      <c r="EFN136" s="1"/>
      <c r="EFO136" s="1"/>
      <c r="EFP136" s="1"/>
      <c r="EFQ136" s="1"/>
      <c r="EFR136" s="1"/>
      <c r="EFS136" s="1"/>
      <c r="EFT136" s="1"/>
      <c r="EFU136" s="1"/>
      <c r="EFV136" s="1"/>
      <c r="EFW136" s="1"/>
      <c r="EFX136" s="1"/>
      <c r="EFY136" s="1"/>
      <c r="EFZ136" s="1"/>
      <c r="EGA136" s="1"/>
      <c r="EGB136" s="1"/>
      <c r="EGC136" s="1"/>
      <c r="EGD136" s="1"/>
      <c r="EGE136" s="1"/>
      <c r="EGF136" s="1"/>
      <c r="EGG136" s="1"/>
      <c r="EGH136" s="1"/>
      <c r="EGI136" s="1"/>
      <c r="EGJ136" s="1"/>
      <c r="EGK136" s="1"/>
      <c r="EGL136" s="1"/>
      <c r="EGM136" s="1"/>
      <c r="EGN136" s="1"/>
      <c r="EGO136" s="1"/>
      <c r="EGP136" s="1"/>
      <c r="EGQ136" s="1"/>
      <c r="EGR136" s="1"/>
      <c r="EGS136" s="1"/>
      <c r="EGT136" s="1"/>
      <c r="EGU136" s="1"/>
      <c r="EGV136" s="1"/>
      <c r="EGW136" s="1"/>
      <c r="EGX136" s="1"/>
      <c r="EGY136" s="1"/>
      <c r="EGZ136" s="1"/>
      <c r="EHA136" s="1"/>
      <c r="EHB136" s="1"/>
      <c r="EHC136" s="1"/>
      <c r="EHD136" s="1"/>
      <c r="EHE136" s="1"/>
      <c r="EHF136" s="1"/>
      <c r="EHG136" s="1"/>
      <c r="EHH136" s="1"/>
      <c r="EHI136" s="1"/>
      <c r="EHJ136" s="1"/>
      <c r="EHK136" s="1"/>
      <c r="EHL136" s="1"/>
      <c r="EHM136" s="1"/>
      <c r="EHN136" s="1"/>
      <c r="EHO136" s="1"/>
      <c r="EHP136" s="1"/>
      <c r="EHQ136" s="1"/>
      <c r="EHR136" s="1"/>
      <c r="EHS136" s="1"/>
      <c r="EHT136" s="1"/>
      <c r="EHU136" s="1"/>
      <c r="EHV136" s="1"/>
      <c r="EHW136" s="1"/>
      <c r="EHX136" s="1"/>
      <c r="EHY136" s="1"/>
      <c r="EHZ136" s="1"/>
      <c r="EIA136" s="1"/>
      <c r="EIB136" s="1"/>
      <c r="EIC136" s="1"/>
      <c r="EID136" s="1"/>
      <c r="EIE136" s="1"/>
      <c r="EIF136" s="1"/>
      <c r="EIG136" s="1"/>
      <c r="EIH136" s="1"/>
      <c r="EII136" s="1"/>
      <c r="EIJ136" s="1"/>
      <c r="EIK136" s="1"/>
      <c r="EIL136" s="1"/>
      <c r="EIM136" s="1"/>
      <c r="EIN136" s="1"/>
      <c r="EIO136" s="1"/>
      <c r="EIP136" s="1"/>
      <c r="EIQ136" s="1"/>
      <c r="EIR136" s="1"/>
      <c r="EIS136" s="1"/>
      <c r="EIT136" s="1"/>
      <c r="EIU136" s="1"/>
      <c r="EIV136" s="1"/>
      <c r="EIW136" s="1"/>
      <c r="EIX136" s="1"/>
      <c r="EIY136" s="1"/>
      <c r="EIZ136" s="1"/>
      <c r="EJA136" s="1"/>
      <c r="EJB136" s="1"/>
      <c r="EJC136" s="1"/>
      <c r="EJD136" s="1"/>
      <c r="EJE136" s="1"/>
      <c r="EJF136" s="1"/>
      <c r="EJG136" s="1"/>
      <c r="EJH136" s="1"/>
      <c r="EJI136" s="1"/>
      <c r="EJJ136" s="1"/>
      <c r="EJK136" s="1"/>
      <c r="EJL136" s="1"/>
      <c r="EJM136" s="1"/>
      <c r="EJN136" s="1"/>
      <c r="EJO136" s="1"/>
      <c r="EJP136" s="1"/>
      <c r="EJQ136" s="1"/>
      <c r="EJR136" s="1"/>
      <c r="EJS136" s="1"/>
      <c r="EJT136" s="1"/>
      <c r="EJU136" s="1"/>
      <c r="EJV136" s="1"/>
      <c r="EJW136" s="1"/>
      <c r="EJX136" s="1"/>
      <c r="EJY136" s="1"/>
      <c r="EJZ136" s="1"/>
      <c r="EKA136" s="1"/>
      <c r="EKB136" s="1"/>
      <c r="EKC136" s="1"/>
      <c r="EKD136" s="1"/>
      <c r="EKE136" s="1"/>
      <c r="EKF136" s="1"/>
      <c r="EKG136" s="1"/>
      <c r="EKH136" s="1"/>
      <c r="EKI136" s="1"/>
      <c r="EKJ136" s="1"/>
      <c r="EKK136" s="1"/>
      <c r="EKL136" s="1"/>
      <c r="EKM136" s="1"/>
      <c r="EKN136" s="1"/>
      <c r="EKO136" s="1"/>
      <c r="EKP136" s="1"/>
      <c r="EKQ136" s="1"/>
      <c r="EKR136" s="1"/>
      <c r="EKS136" s="1"/>
      <c r="EKT136" s="1"/>
      <c r="EKU136" s="1"/>
      <c r="EKV136" s="1"/>
      <c r="EKW136" s="1"/>
      <c r="EKX136" s="1"/>
      <c r="EKY136" s="1"/>
      <c r="EKZ136" s="1"/>
      <c r="ELA136" s="1"/>
      <c r="ELB136" s="1"/>
      <c r="ELC136" s="1"/>
      <c r="ELD136" s="1"/>
      <c r="ELE136" s="1"/>
      <c r="ELF136" s="1"/>
      <c r="ELG136" s="1"/>
      <c r="ELH136" s="1"/>
      <c r="ELI136" s="1"/>
      <c r="ELJ136" s="1"/>
      <c r="ELK136" s="1"/>
      <c r="ELL136" s="1"/>
      <c r="ELM136" s="1"/>
      <c r="ELN136" s="1"/>
      <c r="ELO136" s="1"/>
      <c r="ELP136" s="1"/>
      <c r="ELQ136" s="1"/>
      <c r="ELR136" s="1"/>
      <c r="ELS136" s="1"/>
      <c r="ELT136" s="1"/>
      <c r="ELU136" s="1"/>
      <c r="ELV136" s="1"/>
      <c r="ELW136" s="1"/>
      <c r="ELX136" s="1"/>
      <c r="ELY136" s="1"/>
      <c r="ELZ136" s="1"/>
      <c r="EMA136" s="1"/>
      <c r="EMB136" s="1"/>
      <c r="EMC136" s="1"/>
      <c r="EMD136" s="1"/>
      <c r="EME136" s="1"/>
      <c r="EMF136" s="1"/>
      <c r="EMG136" s="1"/>
      <c r="EMH136" s="1"/>
      <c r="EMI136" s="1"/>
      <c r="EMJ136" s="1"/>
      <c r="EMK136" s="1"/>
      <c r="EML136" s="1"/>
      <c r="EMM136" s="1"/>
      <c r="EMN136" s="1"/>
      <c r="EMO136" s="1"/>
      <c r="EMP136" s="1"/>
      <c r="EMQ136" s="1"/>
      <c r="EMR136" s="1"/>
      <c r="EMS136" s="1"/>
      <c r="EMT136" s="1"/>
      <c r="EMU136" s="1"/>
      <c r="EMV136" s="1"/>
      <c r="EMW136" s="1"/>
      <c r="EMX136" s="1"/>
      <c r="EMY136" s="1"/>
      <c r="EMZ136" s="1"/>
      <c r="ENA136" s="1"/>
      <c r="ENB136" s="1"/>
      <c r="ENC136" s="1"/>
      <c r="END136" s="1"/>
      <c r="ENE136" s="1"/>
      <c r="ENF136" s="1"/>
      <c r="ENG136" s="1"/>
      <c r="ENH136" s="1"/>
      <c r="ENI136" s="1"/>
      <c r="ENJ136" s="1"/>
      <c r="ENK136" s="1"/>
      <c r="ENL136" s="1"/>
      <c r="ENM136" s="1"/>
      <c r="ENN136" s="1"/>
      <c r="ENO136" s="1"/>
      <c r="ENP136" s="1"/>
      <c r="ENQ136" s="1"/>
      <c r="ENR136" s="1"/>
      <c r="ENS136" s="1"/>
      <c r="ENT136" s="1"/>
      <c r="ENU136" s="1"/>
      <c r="ENV136" s="1"/>
      <c r="ENW136" s="1"/>
      <c r="ENX136" s="1"/>
      <c r="ENY136" s="1"/>
      <c r="ENZ136" s="1"/>
      <c r="EOA136" s="1"/>
      <c r="EOB136" s="1"/>
      <c r="EOC136" s="1"/>
      <c r="EOD136" s="1"/>
      <c r="EOE136" s="1"/>
      <c r="EOF136" s="1"/>
      <c r="EOG136" s="1"/>
      <c r="EOH136" s="1"/>
      <c r="EOI136" s="1"/>
      <c r="EOJ136" s="1"/>
      <c r="EOK136" s="1"/>
      <c r="EOL136" s="1"/>
      <c r="EOM136" s="1"/>
      <c r="EON136" s="1"/>
      <c r="EOO136" s="1"/>
      <c r="EOP136" s="1"/>
      <c r="EOQ136" s="1"/>
      <c r="EOR136" s="1"/>
      <c r="EOS136" s="1"/>
      <c r="EOT136" s="1"/>
      <c r="EOU136" s="1"/>
      <c r="EOV136" s="1"/>
      <c r="EOW136" s="1"/>
      <c r="EOX136" s="1"/>
      <c r="EOY136" s="1"/>
      <c r="EOZ136" s="1"/>
      <c r="EPA136" s="1"/>
      <c r="EPB136" s="1"/>
      <c r="EPC136" s="1"/>
      <c r="EPD136" s="1"/>
      <c r="EPE136" s="1"/>
      <c r="EPF136" s="1"/>
      <c r="EPG136" s="1"/>
      <c r="EPH136" s="1"/>
      <c r="EPI136" s="1"/>
      <c r="EPJ136" s="1"/>
      <c r="EPK136" s="1"/>
      <c r="EPL136" s="1"/>
      <c r="EPM136" s="1"/>
      <c r="EPN136" s="1"/>
      <c r="EPO136" s="1"/>
      <c r="EPP136" s="1"/>
      <c r="EPQ136" s="1"/>
      <c r="EPR136" s="1"/>
      <c r="EPS136" s="1"/>
      <c r="EPT136" s="1"/>
      <c r="EPU136" s="1"/>
      <c r="EPV136" s="1"/>
      <c r="EPW136" s="1"/>
      <c r="EPX136" s="1"/>
      <c r="EPY136" s="1"/>
      <c r="EPZ136" s="1"/>
      <c r="EQA136" s="1"/>
      <c r="EQB136" s="1"/>
      <c r="EQC136" s="1"/>
      <c r="EQD136" s="1"/>
      <c r="EQE136" s="1"/>
      <c r="EQF136" s="1"/>
      <c r="EQG136" s="1"/>
      <c r="EQH136" s="1"/>
      <c r="EQI136" s="1"/>
      <c r="EQJ136" s="1"/>
      <c r="EQK136" s="1"/>
      <c r="EQL136" s="1"/>
      <c r="EQM136" s="1"/>
      <c r="EQN136" s="1"/>
      <c r="EQO136" s="1"/>
      <c r="EQP136" s="1"/>
      <c r="EQQ136" s="1"/>
      <c r="EQR136" s="1"/>
      <c r="EQS136" s="1"/>
      <c r="EQT136" s="1"/>
      <c r="EQU136" s="1"/>
      <c r="EQV136" s="1"/>
      <c r="EQW136" s="1"/>
      <c r="EQX136" s="1"/>
      <c r="EQY136" s="1"/>
      <c r="EQZ136" s="1"/>
      <c r="ERA136" s="1"/>
      <c r="ERB136" s="1"/>
      <c r="ERC136" s="1"/>
      <c r="ERD136" s="1"/>
      <c r="ERE136" s="1"/>
      <c r="ERF136" s="1"/>
      <c r="ERG136" s="1"/>
      <c r="ERH136" s="1"/>
      <c r="ERI136" s="1"/>
      <c r="ERJ136" s="1"/>
      <c r="ERK136" s="1"/>
      <c r="ERL136" s="1"/>
      <c r="ERM136" s="1"/>
      <c r="ERN136" s="1"/>
      <c r="ERO136" s="1"/>
      <c r="ERP136" s="1"/>
      <c r="ERQ136" s="1"/>
      <c r="ERR136" s="1"/>
      <c r="ERS136" s="1"/>
      <c r="ERT136" s="1"/>
      <c r="ERU136" s="1"/>
      <c r="ERV136" s="1"/>
      <c r="ERW136" s="1"/>
      <c r="ERX136" s="1"/>
      <c r="ERY136" s="1"/>
      <c r="ERZ136" s="1"/>
      <c r="ESA136" s="1"/>
      <c r="ESB136" s="1"/>
      <c r="ESC136" s="1"/>
      <c r="ESD136" s="1"/>
      <c r="ESE136" s="1"/>
      <c r="ESF136" s="1"/>
      <c r="ESG136" s="1"/>
      <c r="ESH136" s="1"/>
      <c r="ESI136" s="1"/>
      <c r="ESJ136" s="1"/>
      <c r="ESK136" s="1"/>
      <c r="ESL136" s="1"/>
      <c r="ESM136" s="1"/>
      <c r="ESN136" s="1"/>
      <c r="ESO136" s="1"/>
      <c r="ESP136" s="1"/>
      <c r="ESQ136" s="1"/>
      <c r="ESR136" s="1"/>
      <c r="ESS136" s="1"/>
      <c r="EST136" s="1"/>
      <c r="ESU136" s="1"/>
      <c r="ESV136" s="1"/>
      <c r="ESW136" s="1"/>
      <c r="ESX136" s="1"/>
      <c r="ESY136" s="1"/>
      <c r="ESZ136" s="1"/>
      <c r="ETA136" s="1"/>
      <c r="ETB136" s="1"/>
      <c r="ETC136" s="1"/>
      <c r="ETD136" s="1"/>
      <c r="ETE136" s="1"/>
      <c r="ETF136" s="1"/>
      <c r="ETG136" s="1"/>
      <c r="ETH136" s="1"/>
      <c r="ETI136" s="1"/>
      <c r="ETJ136" s="1"/>
      <c r="ETK136" s="1"/>
      <c r="ETL136" s="1"/>
      <c r="ETM136" s="1"/>
      <c r="ETN136" s="1"/>
      <c r="ETO136" s="1"/>
      <c r="ETP136" s="1"/>
      <c r="ETQ136" s="1"/>
      <c r="ETR136" s="1"/>
      <c r="ETS136" s="1"/>
      <c r="ETT136" s="1"/>
      <c r="ETU136" s="1"/>
      <c r="ETV136" s="1"/>
      <c r="ETW136" s="1"/>
      <c r="ETX136" s="1"/>
      <c r="ETY136" s="1"/>
      <c r="ETZ136" s="1"/>
      <c r="EUA136" s="1"/>
      <c r="EUB136" s="1"/>
      <c r="EUC136" s="1"/>
      <c r="EUD136" s="1"/>
      <c r="EUE136" s="1"/>
      <c r="EUF136" s="1"/>
      <c r="EUG136" s="1"/>
      <c r="EUH136" s="1"/>
      <c r="EUI136" s="1"/>
      <c r="EUJ136" s="1"/>
      <c r="EUK136" s="1"/>
      <c r="EUL136" s="1"/>
      <c r="EUM136" s="1"/>
      <c r="EUN136" s="1"/>
      <c r="EUO136" s="1"/>
      <c r="EUP136" s="1"/>
      <c r="EUQ136" s="1"/>
      <c r="EUR136" s="1"/>
      <c r="EUS136" s="1"/>
      <c r="EUT136" s="1"/>
      <c r="EUU136" s="1"/>
      <c r="EUV136" s="1"/>
      <c r="EUW136" s="1"/>
      <c r="EUX136" s="1"/>
      <c r="EUY136" s="1"/>
      <c r="EUZ136" s="1"/>
      <c r="EVA136" s="1"/>
      <c r="EVB136" s="1"/>
      <c r="EVC136" s="1"/>
      <c r="EVD136" s="1"/>
      <c r="EVE136" s="1"/>
      <c r="EVF136" s="1"/>
      <c r="EVG136" s="1"/>
      <c r="EVH136" s="1"/>
      <c r="EVI136" s="1"/>
      <c r="EVJ136" s="1"/>
      <c r="EVK136" s="1"/>
      <c r="EVL136" s="1"/>
      <c r="EVM136" s="1"/>
      <c r="EVN136" s="1"/>
      <c r="EVO136" s="1"/>
      <c r="EVP136" s="1"/>
      <c r="EVQ136" s="1"/>
      <c r="EVR136" s="1"/>
      <c r="EVS136" s="1"/>
      <c r="EVT136" s="1"/>
      <c r="EVU136" s="1"/>
      <c r="EVV136" s="1"/>
      <c r="EVW136" s="1"/>
      <c r="EVX136" s="1"/>
      <c r="EVY136" s="1"/>
      <c r="EVZ136" s="1"/>
      <c r="EWA136" s="1"/>
      <c r="EWB136" s="1"/>
      <c r="EWC136" s="1"/>
      <c r="EWD136" s="1"/>
      <c r="EWE136" s="1"/>
      <c r="EWF136" s="1"/>
      <c r="EWG136" s="1"/>
      <c r="EWH136" s="1"/>
      <c r="EWI136" s="1"/>
      <c r="EWJ136" s="1"/>
      <c r="EWK136" s="1"/>
      <c r="EWL136" s="1"/>
      <c r="EWM136" s="1"/>
      <c r="EWN136" s="1"/>
      <c r="EWO136" s="1"/>
      <c r="EWP136" s="1"/>
      <c r="EWQ136" s="1"/>
      <c r="EWR136" s="1"/>
      <c r="EWS136" s="1"/>
      <c r="EWT136" s="1"/>
      <c r="EWU136" s="1"/>
      <c r="EWV136" s="1"/>
      <c r="EWW136" s="1"/>
      <c r="EWX136" s="1"/>
      <c r="EWY136" s="1"/>
      <c r="EWZ136" s="1"/>
      <c r="EXA136" s="1"/>
      <c r="EXB136" s="1"/>
      <c r="EXC136" s="1"/>
      <c r="EXD136" s="1"/>
      <c r="EXE136" s="1"/>
      <c r="EXF136" s="1"/>
      <c r="EXG136" s="1"/>
      <c r="EXH136" s="1"/>
      <c r="EXI136" s="1"/>
      <c r="EXJ136" s="1"/>
      <c r="EXK136" s="1"/>
      <c r="EXL136" s="1"/>
      <c r="EXM136" s="1"/>
      <c r="EXN136" s="1"/>
      <c r="EXO136" s="1"/>
      <c r="EXP136" s="1"/>
      <c r="EXQ136" s="1"/>
      <c r="EXR136" s="1"/>
      <c r="EXS136" s="1"/>
      <c r="EXT136" s="1"/>
      <c r="EXU136" s="1"/>
      <c r="EXV136" s="1"/>
      <c r="EXW136" s="1"/>
      <c r="EXX136" s="1"/>
      <c r="EXY136" s="1"/>
      <c r="EXZ136" s="1"/>
      <c r="EYA136" s="1"/>
      <c r="EYB136" s="1"/>
      <c r="EYC136" s="1"/>
      <c r="EYD136" s="1"/>
      <c r="EYE136" s="1"/>
      <c r="EYF136" s="1"/>
      <c r="EYG136" s="1"/>
      <c r="EYH136" s="1"/>
      <c r="EYI136" s="1"/>
      <c r="EYJ136" s="1"/>
      <c r="EYK136" s="1"/>
      <c r="EYL136" s="1"/>
      <c r="EYM136" s="1"/>
      <c r="EYN136" s="1"/>
      <c r="EYO136" s="1"/>
      <c r="EYP136" s="1"/>
      <c r="EYQ136" s="1"/>
      <c r="EYR136" s="1"/>
      <c r="EYS136" s="1"/>
      <c r="EYT136" s="1"/>
      <c r="EYU136" s="1"/>
      <c r="EYV136" s="1"/>
      <c r="EYW136" s="1"/>
      <c r="EYX136" s="1"/>
      <c r="EYY136" s="1"/>
      <c r="EYZ136" s="1"/>
      <c r="EZA136" s="1"/>
      <c r="EZB136" s="1"/>
      <c r="EZC136" s="1"/>
      <c r="EZD136" s="1"/>
      <c r="EZE136" s="1"/>
      <c r="EZF136" s="1"/>
      <c r="EZG136" s="1"/>
      <c r="EZH136" s="1"/>
      <c r="EZI136" s="1"/>
      <c r="EZJ136" s="1"/>
      <c r="EZK136" s="1"/>
      <c r="EZL136" s="1"/>
      <c r="EZM136" s="1"/>
      <c r="EZN136" s="1"/>
      <c r="EZO136" s="1"/>
      <c r="EZP136" s="1"/>
      <c r="EZQ136" s="1"/>
      <c r="EZR136" s="1"/>
      <c r="EZS136" s="1"/>
      <c r="EZT136" s="1"/>
      <c r="EZU136" s="1"/>
      <c r="EZV136" s="1"/>
      <c r="EZW136" s="1"/>
      <c r="EZX136" s="1"/>
      <c r="EZY136" s="1"/>
      <c r="EZZ136" s="1"/>
      <c r="FAA136" s="1"/>
      <c r="FAB136" s="1"/>
      <c r="FAC136" s="1"/>
      <c r="FAD136" s="1"/>
      <c r="FAE136" s="1"/>
      <c r="FAF136" s="1"/>
      <c r="FAG136" s="1"/>
      <c r="FAH136" s="1"/>
      <c r="FAI136" s="1"/>
      <c r="FAJ136" s="1"/>
      <c r="FAK136" s="1"/>
      <c r="FAL136" s="1"/>
      <c r="FAM136" s="1"/>
      <c r="FAN136" s="1"/>
      <c r="FAO136" s="1"/>
      <c r="FAP136" s="1"/>
      <c r="FAQ136" s="1"/>
      <c r="FAR136" s="1"/>
      <c r="FAS136" s="1"/>
      <c r="FAT136" s="1"/>
      <c r="FAU136" s="1"/>
      <c r="FAV136" s="1"/>
      <c r="FAW136" s="1"/>
      <c r="FAX136" s="1"/>
      <c r="FAY136" s="1"/>
      <c r="FAZ136" s="1"/>
      <c r="FBA136" s="1"/>
      <c r="FBB136" s="1"/>
      <c r="FBC136" s="1"/>
      <c r="FBD136" s="1"/>
      <c r="FBE136" s="1"/>
      <c r="FBF136" s="1"/>
      <c r="FBG136" s="1"/>
      <c r="FBH136" s="1"/>
      <c r="FBI136" s="1"/>
      <c r="FBJ136" s="1"/>
      <c r="FBK136" s="1"/>
      <c r="FBL136" s="1"/>
      <c r="FBM136" s="1"/>
      <c r="FBN136" s="1"/>
      <c r="FBO136" s="1"/>
      <c r="FBP136" s="1"/>
      <c r="FBQ136" s="1"/>
      <c r="FBR136" s="1"/>
      <c r="FBS136" s="1"/>
      <c r="FBT136" s="1"/>
      <c r="FBU136" s="1"/>
      <c r="FBV136" s="1"/>
      <c r="FBW136" s="1"/>
      <c r="FBX136" s="1"/>
      <c r="FBY136" s="1"/>
      <c r="FBZ136" s="1"/>
      <c r="FCA136" s="1"/>
      <c r="FCB136" s="1"/>
      <c r="FCC136" s="1"/>
      <c r="FCD136" s="1"/>
      <c r="FCE136" s="1"/>
      <c r="FCF136" s="1"/>
      <c r="FCG136" s="1"/>
      <c r="FCH136" s="1"/>
      <c r="FCI136" s="1"/>
      <c r="FCJ136" s="1"/>
      <c r="FCK136" s="1"/>
      <c r="FCL136" s="1"/>
      <c r="FCM136" s="1"/>
      <c r="FCN136" s="1"/>
      <c r="FCO136" s="1"/>
      <c r="FCP136" s="1"/>
      <c r="FCQ136" s="1"/>
      <c r="FCR136" s="1"/>
      <c r="FCS136" s="1"/>
      <c r="FCT136" s="1"/>
      <c r="FCU136" s="1"/>
      <c r="FCV136" s="1"/>
      <c r="FCW136" s="1"/>
      <c r="FCX136" s="1"/>
      <c r="FCY136" s="1"/>
      <c r="FCZ136" s="1"/>
      <c r="FDA136" s="1"/>
      <c r="FDB136" s="1"/>
      <c r="FDC136" s="1"/>
      <c r="FDD136" s="1"/>
      <c r="FDE136" s="1"/>
      <c r="FDF136" s="1"/>
      <c r="FDG136" s="1"/>
      <c r="FDH136" s="1"/>
      <c r="FDI136" s="1"/>
      <c r="FDJ136" s="1"/>
      <c r="FDK136" s="1"/>
      <c r="FDL136" s="1"/>
      <c r="FDM136" s="1"/>
      <c r="FDN136" s="1"/>
      <c r="FDO136" s="1"/>
      <c r="FDP136" s="1"/>
      <c r="FDQ136" s="1"/>
      <c r="FDR136" s="1"/>
      <c r="FDS136" s="1"/>
      <c r="FDT136" s="1"/>
      <c r="FDU136" s="1"/>
      <c r="FDV136" s="1"/>
      <c r="FDW136" s="1"/>
      <c r="FDX136" s="1"/>
      <c r="FDY136" s="1"/>
      <c r="FDZ136" s="1"/>
      <c r="FEA136" s="1"/>
      <c r="FEB136" s="1"/>
      <c r="FEC136" s="1"/>
      <c r="FED136" s="1"/>
      <c r="FEE136" s="1"/>
      <c r="FEF136" s="1"/>
      <c r="FEG136" s="1"/>
      <c r="FEH136" s="1"/>
      <c r="FEI136" s="1"/>
      <c r="FEJ136" s="1"/>
      <c r="FEK136" s="1"/>
      <c r="FEL136" s="1"/>
      <c r="FEM136" s="1"/>
      <c r="FEN136" s="1"/>
      <c r="FEO136" s="1"/>
      <c r="FEP136" s="1"/>
      <c r="FEQ136" s="1"/>
      <c r="FER136" s="1"/>
      <c r="FES136" s="1"/>
      <c r="FET136" s="1"/>
      <c r="FEU136" s="1"/>
      <c r="FEV136" s="1"/>
      <c r="FEW136" s="1"/>
      <c r="FEX136" s="1"/>
      <c r="FEY136" s="1"/>
      <c r="FEZ136" s="1"/>
      <c r="FFA136" s="1"/>
      <c r="FFB136" s="1"/>
      <c r="FFC136" s="1"/>
      <c r="FFD136" s="1"/>
      <c r="FFE136" s="1"/>
      <c r="FFF136" s="1"/>
      <c r="FFG136" s="1"/>
      <c r="FFH136" s="1"/>
      <c r="FFI136" s="1"/>
      <c r="FFJ136" s="1"/>
      <c r="FFK136" s="1"/>
      <c r="FFL136" s="1"/>
      <c r="FFM136" s="1"/>
      <c r="FFN136" s="1"/>
      <c r="FFO136" s="1"/>
      <c r="FFP136" s="1"/>
      <c r="FFQ136" s="1"/>
      <c r="FFR136" s="1"/>
      <c r="FFS136" s="1"/>
      <c r="FFT136" s="1"/>
      <c r="FFU136" s="1"/>
      <c r="FFV136" s="1"/>
      <c r="FFW136" s="1"/>
      <c r="FFX136" s="1"/>
      <c r="FFY136" s="1"/>
      <c r="FFZ136" s="1"/>
      <c r="FGA136" s="1"/>
      <c r="FGB136" s="1"/>
      <c r="FGC136" s="1"/>
      <c r="FGD136" s="1"/>
      <c r="FGE136" s="1"/>
      <c r="FGF136" s="1"/>
      <c r="FGG136" s="1"/>
      <c r="FGH136" s="1"/>
      <c r="FGI136" s="1"/>
      <c r="FGJ136" s="1"/>
      <c r="FGK136" s="1"/>
      <c r="FGL136" s="1"/>
      <c r="FGM136" s="1"/>
      <c r="FGN136" s="1"/>
      <c r="FGO136" s="1"/>
      <c r="FGP136" s="1"/>
      <c r="FGQ136" s="1"/>
      <c r="FGR136" s="1"/>
      <c r="FGS136" s="1"/>
      <c r="FGT136" s="1"/>
      <c r="FGU136" s="1"/>
      <c r="FGV136" s="1"/>
      <c r="FGW136" s="1"/>
      <c r="FGX136" s="1"/>
      <c r="FGY136" s="1"/>
      <c r="FGZ136" s="1"/>
      <c r="FHA136" s="1"/>
      <c r="FHB136" s="1"/>
      <c r="FHC136" s="1"/>
      <c r="FHD136" s="1"/>
      <c r="FHE136" s="1"/>
      <c r="FHF136" s="1"/>
      <c r="FHG136" s="1"/>
      <c r="FHH136" s="1"/>
      <c r="FHI136" s="1"/>
      <c r="FHJ136" s="1"/>
      <c r="FHK136" s="1"/>
      <c r="FHL136" s="1"/>
      <c r="FHM136" s="1"/>
      <c r="FHN136" s="1"/>
      <c r="FHO136" s="1"/>
      <c r="FHP136" s="1"/>
      <c r="FHQ136" s="1"/>
      <c r="FHR136" s="1"/>
      <c r="FHS136" s="1"/>
      <c r="FHT136" s="1"/>
      <c r="FHU136" s="1"/>
      <c r="FHV136" s="1"/>
      <c r="FHW136" s="1"/>
      <c r="FHX136" s="1"/>
      <c r="FHY136" s="1"/>
      <c r="FHZ136" s="1"/>
      <c r="FIA136" s="1"/>
      <c r="FIB136" s="1"/>
      <c r="FIC136" s="1"/>
      <c r="FID136" s="1"/>
      <c r="FIE136" s="1"/>
      <c r="FIF136" s="1"/>
      <c r="FIG136" s="1"/>
      <c r="FIH136" s="1"/>
      <c r="FII136" s="1"/>
      <c r="FIJ136" s="1"/>
      <c r="FIK136" s="1"/>
      <c r="FIL136" s="1"/>
      <c r="FIM136" s="1"/>
      <c r="FIN136" s="1"/>
      <c r="FIO136" s="1"/>
      <c r="FIP136" s="1"/>
      <c r="FIQ136" s="1"/>
      <c r="FIR136" s="1"/>
      <c r="FIS136" s="1"/>
      <c r="FIT136" s="1"/>
      <c r="FIU136" s="1"/>
      <c r="FIV136" s="1"/>
      <c r="FIW136" s="1"/>
      <c r="FIX136" s="1"/>
      <c r="FIY136" s="1"/>
      <c r="FIZ136" s="1"/>
      <c r="FJA136" s="1"/>
      <c r="FJB136" s="1"/>
      <c r="FJC136" s="1"/>
      <c r="FJD136" s="1"/>
      <c r="FJE136" s="1"/>
      <c r="FJF136" s="1"/>
      <c r="FJG136" s="1"/>
      <c r="FJH136" s="1"/>
      <c r="FJI136" s="1"/>
      <c r="FJJ136" s="1"/>
      <c r="FJK136" s="1"/>
      <c r="FJL136" s="1"/>
      <c r="FJM136" s="1"/>
      <c r="FJN136" s="1"/>
      <c r="FJO136" s="1"/>
      <c r="FJP136" s="1"/>
      <c r="FJQ136" s="1"/>
      <c r="FJR136" s="1"/>
      <c r="FJS136" s="1"/>
      <c r="FJT136" s="1"/>
      <c r="FJU136" s="1"/>
      <c r="FJV136" s="1"/>
      <c r="FJW136" s="1"/>
      <c r="FJX136" s="1"/>
      <c r="FJY136" s="1"/>
      <c r="FJZ136" s="1"/>
      <c r="FKA136" s="1"/>
      <c r="FKB136" s="1"/>
      <c r="FKC136" s="1"/>
      <c r="FKD136" s="1"/>
      <c r="FKE136" s="1"/>
      <c r="FKF136" s="1"/>
      <c r="FKG136" s="1"/>
      <c r="FKH136" s="1"/>
      <c r="FKI136" s="1"/>
      <c r="FKJ136" s="1"/>
      <c r="FKK136" s="1"/>
      <c r="FKL136" s="1"/>
      <c r="FKM136" s="1"/>
      <c r="FKN136" s="1"/>
      <c r="FKO136" s="1"/>
      <c r="FKP136" s="1"/>
      <c r="FKQ136" s="1"/>
      <c r="FKR136" s="1"/>
      <c r="FKS136" s="1"/>
      <c r="FKT136" s="1"/>
      <c r="FKU136" s="1"/>
      <c r="FKV136" s="1"/>
      <c r="FKW136" s="1"/>
      <c r="FKX136" s="1"/>
      <c r="FKY136" s="1"/>
      <c r="FKZ136" s="1"/>
      <c r="FLA136" s="1"/>
      <c r="FLB136" s="1"/>
      <c r="FLC136" s="1"/>
      <c r="FLD136" s="1"/>
      <c r="FLE136" s="1"/>
      <c r="FLF136" s="1"/>
      <c r="FLG136" s="1"/>
      <c r="FLH136" s="1"/>
      <c r="FLI136" s="1"/>
      <c r="FLJ136" s="1"/>
      <c r="FLK136" s="1"/>
      <c r="FLL136" s="1"/>
      <c r="FLM136" s="1"/>
      <c r="FLN136" s="1"/>
      <c r="FLO136" s="1"/>
      <c r="FLP136" s="1"/>
      <c r="FLQ136" s="1"/>
      <c r="FLR136" s="1"/>
      <c r="FLS136" s="1"/>
      <c r="FLT136" s="1"/>
      <c r="FLU136" s="1"/>
      <c r="FLV136" s="1"/>
      <c r="FLW136" s="1"/>
      <c r="FLX136" s="1"/>
      <c r="FLY136" s="1"/>
      <c r="FLZ136" s="1"/>
      <c r="FMA136" s="1"/>
      <c r="FMB136" s="1"/>
      <c r="FMC136" s="1"/>
      <c r="FMD136" s="1"/>
      <c r="FME136" s="1"/>
      <c r="FMF136" s="1"/>
      <c r="FMG136" s="1"/>
      <c r="FMH136" s="1"/>
      <c r="FMI136" s="1"/>
      <c r="FMJ136" s="1"/>
      <c r="FMK136" s="1"/>
      <c r="FML136" s="1"/>
      <c r="FMM136" s="1"/>
      <c r="FMN136" s="1"/>
      <c r="FMO136" s="1"/>
      <c r="FMP136" s="1"/>
      <c r="FMQ136" s="1"/>
      <c r="FMR136" s="1"/>
      <c r="FMS136" s="1"/>
      <c r="FMT136" s="1"/>
      <c r="FMU136" s="1"/>
      <c r="FMV136" s="1"/>
      <c r="FMW136" s="1"/>
      <c r="FMX136" s="1"/>
      <c r="FMY136" s="1"/>
      <c r="FMZ136" s="1"/>
      <c r="FNA136" s="1"/>
      <c r="FNB136" s="1"/>
      <c r="FNC136" s="1"/>
      <c r="FND136" s="1"/>
      <c r="FNE136" s="1"/>
      <c r="FNF136" s="1"/>
      <c r="FNG136" s="1"/>
      <c r="FNH136" s="1"/>
      <c r="FNI136" s="1"/>
      <c r="FNJ136" s="1"/>
      <c r="FNK136" s="1"/>
      <c r="FNL136" s="1"/>
      <c r="FNM136" s="1"/>
      <c r="FNN136" s="1"/>
      <c r="FNO136" s="1"/>
      <c r="FNP136" s="1"/>
      <c r="FNQ136" s="1"/>
      <c r="FNR136" s="1"/>
      <c r="FNS136" s="1"/>
      <c r="FNT136" s="1"/>
      <c r="FNU136" s="1"/>
      <c r="FNV136" s="1"/>
      <c r="FNW136" s="1"/>
      <c r="FNX136" s="1"/>
      <c r="FNY136" s="1"/>
      <c r="FNZ136" s="1"/>
      <c r="FOA136" s="1"/>
      <c r="FOB136" s="1"/>
      <c r="FOC136" s="1"/>
      <c r="FOD136" s="1"/>
      <c r="FOE136" s="1"/>
      <c r="FOF136" s="1"/>
      <c r="FOG136" s="1"/>
      <c r="FOH136" s="1"/>
      <c r="FOI136" s="1"/>
      <c r="FOJ136" s="1"/>
      <c r="FOK136" s="1"/>
      <c r="FOL136" s="1"/>
      <c r="FOM136" s="1"/>
      <c r="FON136" s="1"/>
      <c r="FOO136" s="1"/>
      <c r="FOP136" s="1"/>
      <c r="FOQ136" s="1"/>
      <c r="FOR136" s="1"/>
      <c r="FOS136" s="1"/>
      <c r="FOT136" s="1"/>
      <c r="FOU136" s="1"/>
      <c r="FOV136" s="1"/>
      <c r="FOW136" s="1"/>
      <c r="FOX136" s="1"/>
      <c r="FOY136" s="1"/>
      <c r="FOZ136" s="1"/>
      <c r="FPA136" s="1"/>
      <c r="FPB136" s="1"/>
      <c r="FPC136" s="1"/>
      <c r="FPD136" s="1"/>
      <c r="FPE136" s="1"/>
      <c r="FPF136" s="1"/>
      <c r="FPG136" s="1"/>
      <c r="FPH136" s="1"/>
      <c r="FPI136" s="1"/>
      <c r="FPJ136" s="1"/>
      <c r="FPK136" s="1"/>
      <c r="FPL136" s="1"/>
      <c r="FPM136" s="1"/>
      <c r="FPN136" s="1"/>
      <c r="FPO136" s="1"/>
      <c r="FPP136" s="1"/>
      <c r="FPQ136" s="1"/>
      <c r="FPR136" s="1"/>
      <c r="FPS136" s="1"/>
      <c r="FPT136" s="1"/>
      <c r="FPU136" s="1"/>
      <c r="FPV136" s="1"/>
      <c r="FPW136" s="1"/>
      <c r="FPX136" s="1"/>
      <c r="FPY136" s="1"/>
      <c r="FPZ136" s="1"/>
      <c r="FQA136" s="1"/>
      <c r="FQB136" s="1"/>
      <c r="FQC136" s="1"/>
      <c r="FQD136" s="1"/>
      <c r="FQE136" s="1"/>
      <c r="FQF136" s="1"/>
      <c r="FQG136" s="1"/>
      <c r="FQH136" s="1"/>
      <c r="FQI136" s="1"/>
      <c r="FQJ136" s="1"/>
      <c r="FQK136" s="1"/>
      <c r="FQL136" s="1"/>
      <c r="FQM136" s="1"/>
      <c r="FQN136" s="1"/>
      <c r="FQO136" s="1"/>
      <c r="FQP136" s="1"/>
      <c r="FQQ136" s="1"/>
      <c r="FQR136" s="1"/>
      <c r="FQS136" s="1"/>
      <c r="FQT136" s="1"/>
      <c r="FQU136" s="1"/>
      <c r="FQV136" s="1"/>
      <c r="FQW136" s="1"/>
      <c r="FQX136" s="1"/>
      <c r="FQY136" s="1"/>
      <c r="FQZ136" s="1"/>
      <c r="FRA136" s="1"/>
      <c r="FRB136" s="1"/>
      <c r="FRC136" s="1"/>
      <c r="FRD136" s="1"/>
      <c r="FRE136" s="1"/>
      <c r="FRF136" s="1"/>
      <c r="FRG136" s="1"/>
      <c r="FRH136" s="1"/>
      <c r="FRI136" s="1"/>
      <c r="FRJ136" s="1"/>
      <c r="FRK136" s="1"/>
      <c r="FRL136" s="1"/>
      <c r="FRM136" s="1"/>
      <c r="FRN136" s="1"/>
      <c r="FRO136" s="1"/>
      <c r="FRP136" s="1"/>
      <c r="FRQ136" s="1"/>
      <c r="FRR136" s="1"/>
      <c r="FRS136" s="1"/>
      <c r="FRT136" s="1"/>
      <c r="FRU136" s="1"/>
      <c r="FRV136" s="1"/>
      <c r="FRW136" s="1"/>
      <c r="FRX136" s="1"/>
      <c r="FRY136" s="1"/>
      <c r="FRZ136" s="1"/>
      <c r="FSA136" s="1"/>
      <c r="FSB136" s="1"/>
      <c r="FSC136" s="1"/>
      <c r="FSD136" s="1"/>
      <c r="FSE136" s="1"/>
      <c r="FSF136" s="1"/>
      <c r="FSG136" s="1"/>
      <c r="FSH136" s="1"/>
      <c r="FSI136" s="1"/>
      <c r="FSJ136" s="1"/>
      <c r="FSK136" s="1"/>
      <c r="FSL136" s="1"/>
      <c r="FSM136" s="1"/>
      <c r="FSN136" s="1"/>
      <c r="FSO136" s="1"/>
      <c r="FSP136" s="1"/>
      <c r="FSQ136" s="1"/>
      <c r="FSR136" s="1"/>
      <c r="FSS136" s="1"/>
      <c r="FST136" s="1"/>
      <c r="FSU136" s="1"/>
      <c r="FSV136" s="1"/>
      <c r="FSW136" s="1"/>
      <c r="FSX136" s="1"/>
      <c r="FSY136" s="1"/>
      <c r="FSZ136" s="1"/>
      <c r="FTA136" s="1"/>
      <c r="FTB136" s="1"/>
      <c r="FTC136" s="1"/>
      <c r="FTD136" s="1"/>
      <c r="FTE136" s="1"/>
      <c r="FTF136" s="1"/>
      <c r="FTG136" s="1"/>
      <c r="FTH136" s="1"/>
      <c r="FTI136" s="1"/>
      <c r="FTJ136" s="1"/>
      <c r="FTK136" s="1"/>
      <c r="FTL136" s="1"/>
      <c r="FTM136" s="1"/>
      <c r="FTN136" s="1"/>
      <c r="FTO136" s="1"/>
      <c r="FTP136" s="1"/>
      <c r="FTQ136" s="1"/>
      <c r="FTR136" s="1"/>
      <c r="FTS136" s="1"/>
      <c r="FTT136" s="1"/>
      <c r="FTU136" s="1"/>
      <c r="FTV136" s="1"/>
      <c r="FTW136" s="1"/>
      <c r="FTX136" s="1"/>
      <c r="FTY136" s="1"/>
      <c r="FTZ136" s="1"/>
      <c r="FUA136" s="1"/>
      <c r="FUB136" s="1"/>
      <c r="FUC136" s="1"/>
      <c r="FUD136" s="1"/>
      <c r="FUE136" s="1"/>
      <c r="FUF136" s="1"/>
      <c r="FUG136" s="1"/>
      <c r="FUH136" s="1"/>
      <c r="FUI136" s="1"/>
      <c r="FUJ136" s="1"/>
      <c r="FUK136" s="1"/>
      <c r="FUL136" s="1"/>
      <c r="FUM136" s="1"/>
      <c r="FUN136" s="1"/>
      <c r="FUO136" s="1"/>
      <c r="FUP136" s="1"/>
      <c r="FUQ136" s="1"/>
      <c r="FUR136" s="1"/>
      <c r="FUS136" s="1"/>
      <c r="FUT136" s="1"/>
      <c r="FUU136" s="1"/>
      <c r="FUV136" s="1"/>
      <c r="FUW136" s="1"/>
      <c r="FUX136" s="1"/>
      <c r="FUY136" s="1"/>
      <c r="FUZ136" s="1"/>
      <c r="FVA136" s="1"/>
      <c r="FVB136" s="1"/>
      <c r="FVC136" s="1"/>
      <c r="FVD136" s="1"/>
      <c r="FVE136" s="1"/>
      <c r="FVF136" s="1"/>
      <c r="FVG136" s="1"/>
      <c r="FVH136" s="1"/>
      <c r="FVI136" s="1"/>
      <c r="FVJ136" s="1"/>
      <c r="FVK136" s="1"/>
      <c r="FVL136" s="1"/>
      <c r="FVM136" s="1"/>
      <c r="FVN136" s="1"/>
      <c r="FVO136" s="1"/>
      <c r="FVP136" s="1"/>
      <c r="FVQ136" s="1"/>
      <c r="FVR136" s="1"/>
      <c r="FVS136" s="1"/>
      <c r="FVT136" s="1"/>
      <c r="FVU136" s="1"/>
      <c r="FVV136" s="1"/>
      <c r="FVW136" s="1"/>
      <c r="FVX136" s="1"/>
      <c r="FVY136" s="1"/>
      <c r="FVZ136" s="1"/>
      <c r="FWA136" s="1"/>
      <c r="FWB136" s="1"/>
      <c r="FWC136" s="1"/>
      <c r="FWD136" s="1"/>
      <c r="FWE136" s="1"/>
      <c r="FWF136" s="1"/>
      <c r="FWG136" s="1"/>
      <c r="FWH136" s="1"/>
      <c r="FWI136" s="1"/>
      <c r="FWJ136" s="1"/>
      <c r="FWK136" s="1"/>
      <c r="FWL136" s="1"/>
      <c r="FWM136" s="1"/>
      <c r="FWN136" s="1"/>
      <c r="FWO136" s="1"/>
      <c r="FWP136" s="1"/>
      <c r="FWQ136" s="1"/>
      <c r="FWR136" s="1"/>
      <c r="FWS136" s="1"/>
      <c r="FWT136" s="1"/>
      <c r="FWU136" s="1"/>
      <c r="FWV136" s="1"/>
      <c r="FWW136" s="1"/>
      <c r="FWX136" s="1"/>
      <c r="FWY136" s="1"/>
      <c r="FWZ136" s="1"/>
      <c r="FXA136" s="1"/>
      <c r="FXB136" s="1"/>
      <c r="FXC136" s="1"/>
      <c r="FXD136" s="1"/>
      <c r="FXE136" s="1"/>
      <c r="FXF136" s="1"/>
      <c r="FXG136" s="1"/>
      <c r="FXH136" s="1"/>
      <c r="FXI136" s="1"/>
      <c r="FXJ136" s="1"/>
      <c r="FXK136" s="1"/>
      <c r="FXL136" s="1"/>
      <c r="FXM136" s="1"/>
      <c r="FXN136" s="1"/>
      <c r="FXO136" s="1"/>
      <c r="FXP136" s="1"/>
      <c r="FXQ136" s="1"/>
      <c r="FXR136" s="1"/>
      <c r="FXS136" s="1"/>
      <c r="FXT136" s="1"/>
      <c r="FXU136" s="1"/>
      <c r="FXV136" s="1"/>
      <c r="FXW136" s="1"/>
      <c r="FXX136" s="1"/>
      <c r="FXY136" s="1"/>
      <c r="FXZ136" s="1"/>
      <c r="FYA136" s="1"/>
      <c r="FYB136" s="1"/>
      <c r="FYC136" s="1"/>
      <c r="FYD136" s="1"/>
      <c r="FYE136" s="1"/>
      <c r="FYF136" s="1"/>
      <c r="FYG136" s="1"/>
      <c r="FYH136" s="1"/>
      <c r="FYI136" s="1"/>
      <c r="FYJ136" s="1"/>
      <c r="FYK136" s="1"/>
      <c r="FYL136" s="1"/>
      <c r="FYM136" s="1"/>
      <c r="FYN136" s="1"/>
      <c r="FYO136" s="1"/>
      <c r="FYP136" s="1"/>
      <c r="FYQ136" s="1"/>
      <c r="FYR136" s="1"/>
      <c r="FYS136" s="1"/>
      <c r="FYT136" s="1"/>
      <c r="FYU136" s="1"/>
      <c r="FYV136" s="1"/>
      <c r="FYW136" s="1"/>
      <c r="FYX136" s="1"/>
      <c r="FYY136" s="1"/>
      <c r="FYZ136" s="1"/>
      <c r="FZA136" s="1"/>
      <c r="FZB136" s="1"/>
      <c r="FZC136" s="1"/>
      <c r="FZD136" s="1"/>
      <c r="FZE136" s="1"/>
      <c r="FZF136" s="1"/>
      <c r="FZG136" s="1"/>
      <c r="FZH136" s="1"/>
      <c r="FZI136" s="1"/>
      <c r="FZJ136" s="1"/>
      <c r="FZK136" s="1"/>
      <c r="FZL136" s="1"/>
      <c r="FZM136" s="1"/>
      <c r="FZN136" s="1"/>
      <c r="FZO136" s="1"/>
      <c r="FZP136" s="1"/>
      <c r="FZQ136" s="1"/>
      <c r="FZR136" s="1"/>
      <c r="FZS136" s="1"/>
      <c r="FZT136" s="1"/>
      <c r="FZU136" s="1"/>
      <c r="FZV136" s="1"/>
      <c r="FZW136" s="1"/>
      <c r="FZX136" s="1"/>
      <c r="FZY136" s="1"/>
      <c r="FZZ136" s="1"/>
      <c r="GAA136" s="1"/>
      <c r="GAB136" s="1"/>
      <c r="GAC136" s="1"/>
      <c r="GAD136" s="1"/>
      <c r="GAE136" s="1"/>
      <c r="GAF136" s="1"/>
      <c r="GAG136" s="1"/>
      <c r="GAH136" s="1"/>
      <c r="GAI136" s="1"/>
      <c r="GAJ136" s="1"/>
      <c r="GAK136" s="1"/>
      <c r="GAL136" s="1"/>
      <c r="GAM136" s="1"/>
      <c r="GAN136" s="1"/>
      <c r="GAO136" s="1"/>
      <c r="GAP136" s="1"/>
      <c r="GAQ136" s="1"/>
      <c r="GAR136" s="1"/>
      <c r="GAS136" s="1"/>
      <c r="GAT136" s="1"/>
      <c r="GAU136" s="1"/>
      <c r="GAV136" s="1"/>
      <c r="GAW136" s="1"/>
      <c r="GAX136" s="1"/>
      <c r="GAY136" s="1"/>
      <c r="GAZ136" s="1"/>
      <c r="GBA136" s="1"/>
      <c r="GBB136" s="1"/>
      <c r="GBC136" s="1"/>
      <c r="GBD136" s="1"/>
      <c r="GBE136" s="1"/>
      <c r="GBF136" s="1"/>
      <c r="GBG136" s="1"/>
      <c r="GBH136" s="1"/>
      <c r="GBI136" s="1"/>
      <c r="GBJ136" s="1"/>
      <c r="GBK136" s="1"/>
      <c r="GBL136" s="1"/>
      <c r="GBM136" s="1"/>
      <c r="GBN136" s="1"/>
      <c r="GBO136" s="1"/>
      <c r="GBP136" s="1"/>
      <c r="GBQ136" s="1"/>
      <c r="GBR136" s="1"/>
      <c r="GBS136" s="1"/>
      <c r="GBT136" s="1"/>
      <c r="GBU136" s="1"/>
      <c r="GBV136" s="1"/>
      <c r="GBW136" s="1"/>
      <c r="GBX136" s="1"/>
      <c r="GBY136" s="1"/>
      <c r="GBZ136" s="1"/>
      <c r="GCA136" s="1"/>
      <c r="GCB136" s="1"/>
      <c r="GCC136" s="1"/>
      <c r="GCD136" s="1"/>
      <c r="GCE136" s="1"/>
      <c r="GCF136" s="1"/>
      <c r="GCG136" s="1"/>
      <c r="GCH136" s="1"/>
      <c r="GCI136" s="1"/>
      <c r="GCJ136" s="1"/>
      <c r="GCK136" s="1"/>
      <c r="GCL136" s="1"/>
      <c r="GCM136" s="1"/>
      <c r="GCN136" s="1"/>
      <c r="GCO136" s="1"/>
      <c r="GCP136" s="1"/>
      <c r="GCQ136" s="1"/>
      <c r="GCR136" s="1"/>
      <c r="GCS136" s="1"/>
      <c r="GCT136" s="1"/>
      <c r="GCU136" s="1"/>
      <c r="GCV136" s="1"/>
      <c r="GCW136" s="1"/>
      <c r="GCX136" s="1"/>
      <c r="GCY136" s="1"/>
      <c r="GCZ136" s="1"/>
      <c r="GDA136" s="1"/>
      <c r="GDB136" s="1"/>
      <c r="GDC136" s="1"/>
      <c r="GDD136" s="1"/>
      <c r="GDE136" s="1"/>
      <c r="GDF136" s="1"/>
      <c r="GDG136" s="1"/>
      <c r="GDH136" s="1"/>
      <c r="GDI136" s="1"/>
      <c r="GDJ136" s="1"/>
      <c r="GDK136" s="1"/>
      <c r="GDL136" s="1"/>
      <c r="GDM136" s="1"/>
      <c r="GDN136" s="1"/>
      <c r="GDO136" s="1"/>
      <c r="GDP136" s="1"/>
      <c r="GDQ136" s="1"/>
      <c r="GDR136" s="1"/>
      <c r="GDS136" s="1"/>
      <c r="GDT136" s="1"/>
      <c r="GDU136" s="1"/>
      <c r="GDV136" s="1"/>
      <c r="GDW136" s="1"/>
      <c r="GDX136" s="1"/>
      <c r="GDY136" s="1"/>
      <c r="GDZ136" s="1"/>
      <c r="GEA136" s="1"/>
      <c r="GEB136" s="1"/>
      <c r="GEC136" s="1"/>
      <c r="GED136" s="1"/>
      <c r="GEE136" s="1"/>
      <c r="GEF136" s="1"/>
      <c r="GEG136" s="1"/>
      <c r="GEH136" s="1"/>
      <c r="GEI136" s="1"/>
      <c r="GEJ136" s="1"/>
      <c r="GEK136" s="1"/>
      <c r="GEL136" s="1"/>
      <c r="GEM136" s="1"/>
      <c r="GEN136" s="1"/>
      <c r="GEO136" s="1"/>
      <c r="GEP136" s="1"/>
      <c r="GEQ136" s="1"/>
      <c r="GER136" s="1"/>
      <c r="GES136" s="1"/>
      <c r="GET136" s="1"/>
      <c r="GEU136" s="1"/>
      <c r="GEV136" s="1"/>
      <c r="GEW136" s="1"/>
      <c r="GEX136" s="1"/>
      <c r="GEY136" s="1"/>
      <c r="GEZ136" s="1"/>
      <c r="GFA136" s="1"/>
      <c r="GFB136" s="1"/>
      <c r="GFC136" s="1"/>
      <c r="GFD136" s="1"/>
      <c r="GFE136" s="1"/>
      <c r="GFF136" s="1"/>
      <c r="GFG136" s="1"/>
      <c r="GFH136" s="1"/>
      <c r="GFI136" s="1"/>
      <c r="GFJ136" s="1"/>
      <c r="GFK136" s="1"/>
      <c r="GFL136" s="1"/>
      <c r="GFM136" s="1"/>
      <c r="GFN136" s="1"/>
      <c r="GFO136" s="1"/>
      <c r="GFP136" s="1"/>
      <c r="GFQ136" s="1"/>
      <c r="GFR136" s="1"/>
      <c r="GFS136" s="1"/>
      <c r="GFT136" s="1"/>
      <c r="GFU136" s="1"/>
      <c r="GFV136" s="1"/>
      <c r="GFW136" s="1"/>
      <c r="GFX136" s="1"/>
      <c r="GFY136" s="1"/>
      <c r="GFZ136" s="1"/>
      <c r="GGA136" s="1"/>
      <c r="GGB136" s="1"/>
      <c r="GGC136" s="1"/>
      <c r="GGD136" s="1"/>
      <c r="GGE136" s="1"/>
      <c r="GGF136" s="1"/>
      <c r="GGG136" s="1"/>
      <c r="GGH136" s="1"/>
      <c r="GGI136" s="1"/>
      <c r="GGJ136" s="1"/>
      <c r="GGK136" s="1"/>
      <c r="GGL136" s="1"/>
      <c r="GGM136" s="1"/>
      <c r="GGN136" s="1"/>
      <c r="GGO136" s="1"/>
      <c r="GGP136" s="1"/>
      <c r="GGQ136" s="1"/>
      <c r="GGR136" s="1"/>
      <c r="GGS136" s="1"/>
      <c r="GGT136" s="1"/>
      <c r="GGU136" s="1"/>
      <c r="GGV136" s="1"/>
      <c r="GGW136" s="1"/>
      <c r="GGX136" s="1"/>
      <c r="GGY136" s="1"/>
      <c r="GGZ136" s="1"/>
      <c r="GHA136" s="1"/>
      <c r="GHB136" s="1"/>
      <c r="GHC136" s="1"/>
      <c r="GHD136" s="1"/>
      <c r="GHE136" s="1"/>
      <c r="GHF136" s="1"/>
      <c r="GHG136" s="1"/>
      <c r="GHH136" s="1"/>
      <c r="GHI136" s="1"/>
      <c r="GHJ136" s="1"/>
      <c r="GHK136" s="1"/>
      <c r="GHL136" s="1"/>
      <c r="GHM136" s="1"/>
      <c r="GHN136" s="1"/>
      <c r="GHO136" s="1"/>
      <c r="GHP136" s="1"/>
      <c r="GHQ136" s="1"/>
      <c r="GHR136" s="1"/>
      <c r="GHS136" s="1"/>
      <c r="GHT136" s="1"/>
      <c r="GHU136" s="1"/>
      <c r="GHV136" s="1"/>
      <c r="GHW136" s="1"/>
      <c r="GHX136" s="1"/>
      <c r="GHY136" s="1"/>
      <c r="GHZ136" s="1"/>
      <c r="GIA136" s="1"/>
      <c r="GIB136" s="1"/>
      <c r="GIC136" s="1"/>
      <c r="GID136" s="1"/>
      <c r="GIE136" s="1"/>
      <c r="GIF136" s="1"/>
      <c r="GIG136" s="1"/>
      <c r="GIH136" s="1"/>
      <c r="GII136" s="1"/>
      <c r="GIJ136" s="1"/>
      <c r="GIK136" s="1"/>
      <c r="GIL136" s="1"/>
      <c r="GIM136" s="1"/>
      <c r="GIN136" s="1"/>
      <c r="GIO136" s="1"/>
      <c r="GIP136" s="1"/>
      <c r="GIQ136" s="1"/>
      <c r="GIR136" s="1"/>
      <c r="GIS136" s="1"/>
      <c r="GIT136" s="1"/>
      <c r="GIU136" s="1"/>
      <c r="GIV136" s="1"/>
      <c r="GIW136" s="1"/>
      <c r="GIX136" s="1"/>
      <c r="GIY136" s="1"/>
      <c r="GIZ136" s="1"/>
      <c r="GJA136" s="1"/>
      <c r="GJB136" s="1"/>
      <c r="GJC136" s="1"/>
      <c r="GJD136" s="1"/>
      <c r="GJE136" s="1"/>
      <c r="GJF136" s="1"/>
      <c r="GJG136" s="1"/>
      <c r="GJH136" s="1"/>
      <c r="GJI136" s="1"/>
      <c r="GJJ136" s="1"/>
      <c r="GJK136" s="1"/>
      <c r="GJL136" s="1"/>
      <c r="GJM136" s="1"/>
      <c r="GJN136" s="1"/>
      <c r="GJO136" s="1"/>
      <c r="GJP136" s="1"/>
      <c r="GJQ136" s="1"/>
      <c r="GJR136" s="1"/>
      <c r="GJS136" s="1"/>
      <c r="GJT136" s="1"/>
      <c r="GJU136" s="1"/>
      <c r="GJV136" s="1"/>
      <c r="GJW136" s="1"/>
      <c r="GJX136" s="1"/>
      <c r="GJY136" s="1"/>
      <c r="GJZ136" s="1"/>
      <c r="GKA136" s="1"/>
      <c r="GKB136" s="1"/>
      <c r="GKC136" s="1"/>
      <c r="GKD136" s="1"/>
      <c r="GKE136" s="1"/>
      <c r="GKF136" s="1"/>
      <c r="GKG136" s="1"/>
      <c r="GKH136" s="1"/>
      <c r="GKI136" s="1"/>
      <c r="GKJ136" s="1"/>
      <c r="GKK136" s="1"/>
      <c r="GKL136" s="1"/>
      <c r="GKM136" s="1"/>
      <c r="GKN136" s="1"/>
      <c r="GKO136" s="1"/>
      <c r="GKP136" s="1"/>
      <c r="GKQ136" s="1"/>
      <c r="GKR136" s="1"/>
      <c r="GKS136" s="1"/>
      <c r="GKT136" s="1"/>
      <c r="GKU136" s="1"/>
      <c r="GKV136" s="1"/>
      <c r="GKW136" s="1"/>
      <c r="GKX136" s="1"/>
      <c r="GKY136" s="1"/>
      <c r="GKZ136" s="1"/>
      <c r="GLA136" s="1"/>
      <c r="GLB136" s="1"/>
      <c r="GLC136" s="1"/>
      <c r="GLD136" s="1"/>
      <c r="GLE136" s="1"/>
      <c r="GLF136" s="1"/>
      <c r="GLG136" s="1"/>
      <c r="GLH136" s="1"/>
      <c r="GLI136" s="1"/>
      <c r="GLJ136" s="1"/>
      <c r="GLK136" s="1"/>
      <c r="GLL136" s="1"/>
      <c r="GLM136" s="1"/>
      <c r="GLN136" s="1"/>
      <c r="GLO136" s="1"/>
      <c r="GLP136" s="1"/>
      <c r="GLQ136" s="1"/>
      <c r="GLR136" s="1"/>
      <c r="GLS136" s="1"/>
      <c r="GLT136" s="1"/>
      <c r="GLU136" s="1"/>
      <c r="GLV136" s="1"/>
      <c r="GLW136" s="1"/>
      <c r="GLX136" s="1"/>
      <c r="GLY136" s="1"/>
      <c r="GLZ136" s="1"/>
      <c r="GMA136" s="1"/>
      <c r="GMB136" s="1"/>
      <c r="GMC136" s="1"/>
      <c r="GMD136" s="1"/>
      <c r="GME136" s="1"/>
      <c r="GMF136" s="1"/>
      <c r="GMG136" s="1"/>
      <c r="GMH136" s="1"/>
      <c r="GMI136" s="1"/>
      <c r="GMJ136" s="1"/>
      <c r="GMK136" s="1"/>
      <c r="GML136" s="1"/>
      <c r="GMM136" s="1"/>
      <c r="GMN136" s="1"/>
      <c r="GMO136" s="1"/>
      <c r="GMP136" s="1"/>
      <c r="GMQ136" s="1"/>
      <c r="GMR136" s="1"/>
      <c r="GMS136" s="1"/>
      <c r="GMT136" s="1"/>
      <c r="GMU136" s="1"/>
      <c r="GMV136" s="1"/>
      <c r="GMW136" s="1"/>
      <c r="GMX136" s="1"/>
      <c r="GMY136" s="1"/>
      <c r="GMZ136" s="1"/>
      <c r="GNA136" s="1"/>
      <c r="GNB136" s="1"/>
      <c r="GNC136" s="1"/>
      <c r="GND136" s="1"/>
      <c r="GNE136" s="1"/>
      <c r="GNF136" s="1"/>
      <c r="GNG136" s="1"/>
      <c r="GNH136" s="1"/>
      <c r="GNI136" s="1"/>
      <c r="GNJ136" s="1"/>
      <c r="GNK136" s="1"/>
      <c r="GNL136" s="1"/>
      <c r="GNM136" s="1"/>
      <c r="GNN136" s="1"/>
      <c r="GNO136" s="1"/>
      <c r="GNP136" s="1"/>
      <c r="GNQ136" s="1"/>
      <c r="GNR136" s="1"/>
      <c r="GNS136" s="1"/>
      <c r="GNT136" s="1"/>
      <c r="GNU136" s="1"/>
      <c r="GNV136" s="1"/>
      <c r="GNW136" s="1"/>
      <c r="GNX136" s="1"/>
      <c r="GNY136" s="1"/>
      <c r="GNZ136" s="1"/>
      <c r="GOA136" s="1"/>
      <c r="GOB136" s="1"/>
      <c r="GOC136" s="1"/>
      <c r="GOD136" s="1"/>
      <c r="GOE136" s="1"/>
      <c r="GOF136" s="1"/>
      <c r="GOG136" s="1"/>
      <c r="GOH136" s="1"/>
      <c r="GOI136" s="1"/>
      <c r="GOJ136" s="1"/>
      <c r="GOK136" s="1"/>
      <c r="GOL136" s="1"/>
      <c r="GOM136" s="1"/>
      <c r="GON136" s="1"/>
      <c r="GOO136" s="1"/>
      <c r="GOP136" s="1"/>
      <c r="GOQ136" s="1"/>
      <c r="GOR136" s="1"/>
      <c r="GOS136" s="1"/>
      <c r="GOT136" s="1"/>
      <c r="GOU136" s="1"/>
      <c r="GOV136" s="1"/>
      <c r="GOW136" s="1"/>
      <c r="GOX136" s="1"/>
      <c r="GOY136" s="1"/>
      <c r="GOZ136" s="1"/>
      <c r="GPA136" s="1"/>
      <c r="GPB136" s="1"/>
      <c r="GPC136" s="1"/>
      <c r="GPD136" s="1"/>
      <c r="GPE136" s="1"/>
      <c r="GPF136" s="1"/>
      <c r="GPG136" s="1"/>
      <c r="GPH136" s="1"/>
      <c r="GPI136" s="1"/>
      <c r="GPJ136" s="1"/>
      <c r="GPK136" s="1"/>
      <c r="GPL136" s="1"/>
      <c r="GPM136" s="1"/>
      <c r="GPN136" s="1"/>
      <c r="GPO136" s="1"/>
      <c r="GPP136" s="1"/>
      <c r="GPQ136" s="1"/>
      <c r="GPR136" s="1"/>
      <c r="GPS136" s="1"/>
      <c r="GPT136" s="1"/>
      <c r="GPU136" s="1"/>
      <c r="GPV136" s="1"/>
      <c r="GPW136" s="1"/>
      <c r="GPX136" s="1"/>
      <c r="GPY136" s="1"/>
      <c r="GPZ136" s="1"/>
      <c r="GQA136" s="1"/>
      <c r="GQB136" s="1"/>
      <c r="GQC136" s="1"/>
      <c r="GQD136" s="1"/>
      <c r="GQE136" s="1"/>
      <c r="GQF136" s="1"/>
      <c r="GQG136" s="1"/>
      <c r="GQH136" s="1"/>
      <c r="GQI136" s="1"/>
      <c r="GQJ136" s="1"/>
      <c r="GQK136" s="1"/>
      <c r="GQL136" s="1"/>
      <c r="GQM136" s="1"/>
      <c r="GQN136" s="1"/>
      <c r="GQO136" s="1"/>
      <c r="GQP136" s="1"/>
      <c r="GQQ136" s="1"/>
      <c r="GQR136" s="1"/>
      <c r="GQS136" s="1"/>
      <c r="GQT136" s="1"/>
      <c r="GQU136" s="1"/>
      <c r="GQV136" s="1"/>
      <c r="GQW136" s="1"/>
      <c r="GQX136" s="1"/>
      <c r="GQY136" s="1"/>
      <c r="GQZ136" s="1"/>
      <c r="GRA136" s="1"/>
      <c r="GRB136" s="1"/>
      <c r="GRC136" s="1"/>
      <c r="GRD136" s="1"/>
      <c r="GRE136" s="1"/>
      <c r="GRF136" s="1"/>
      <c r="GRG136" s="1"/>
      <c r="GRH136" s="1"/>
      <c r="GRI136" s="1"/>
      <c r="GRJ136" s="1"/>
      <c r="GRK136" s="1"/>
      <c r="GRL136" s="1"/>
      <c r="GRM136" s="1"/>
      <c r="GRN136" s="1"/>
      <c r="GRO136" s="1"/>
      <c r="GRP136" s="1"/>
      <c r="GRQ136" s="1"/>
      <c r="GRR136" s="1"/>
      <c r="GRS136" s="1"/>
      <c r="GRT136" s="1"/>
      <c r="GRU136" s="1"/>
      <c r="GRV136" s="1"/>
      <c r="GRW136" s="1"/>
      <c r="GRX136" s="1"/>
      <c r="GRY136" s="1"/>
      <c r="GRZ136" s="1"/>
      <c r="GSA136" s="1"/>
      <c r="GSB136" s="1"/>
      <c r="GSC136" s="1"/>
      <c r="GSD136" s="1"/>
      <c r="GSE136" s="1"/>
      <c r="GSF136" s="1"/>
      <c r="GSG136" s="1"/>
      <c r="GSH136" s="1"/>
      <c r="GSI136" s="1"/>
      <c r="GSJ136" s="1"/>
      <c r="GSK136" s="1"/>
      <c r="GSL136" s="1"/>
      <c r="GSM136" s="1"/>
      <c r="GSN136" s="1"/>
      <c r="GSO136" s="1"/>
      <c r="GSP136" s="1"/>
      <c r="GSQ136" s="1"/>
      <c r="GSR136" s="1"/>
      <c r="GSS136" s="1"/>
      <c r="GST136" s="1"/>
      <c r="GSU136" s="1"/>
      <c r="GSV136" s="1"/>
      <c r="GSW136" s="1"/>
      <c r="GSX136" s="1"/>
      <c r="GSY136" s="1"/>
      <c r="GSZ136" s="1"/>
      <c r="GTA136" s="1"/>
      <c r="GTB136" s="1"/>
      <c r="GTC136" s="1"/>
      <c r="GTD136" s="1"/>
      <c r="GTE136" s="1"/>
      <c r="GTF136" s="1"/>
      <c r="GTG136" s="1"/>
      <c r="GTH136" s="1"/>
      <c r="GTI136" s="1"/>
      <c r="GTJ136" s="1"/>
      <c r="GTK136" s="1"/>
      <c r="GTL136" s="1"/>
      <c r="GTM136" s="1"/>
      <c r="GTN136" s="1"/>
      <c r="GTO136" s="1"/>
      <c r="GTP136" s="1"/>
      <c r="GTQ136" s="1"/>
      <c r="GTR136" s="1"/>
      <c r="GTS136" s="1"/>
      <c r="GTT136" s="1"/>
      <c r="GTU136" s="1"/>
      <c r="GTV136" s="1"/>
      <c r="GTW136" s="1"/>
      <c r="GTX136" s="1"/>
      <c r="GTY136" s="1"/>
      <c r="GTZ136" s="1"/>
      <c r="GUA136" s="1"/>
      <c r="GUB136" s="1"/>
      <c r="GUC136" s="1"/>
      <c r="GUD136" s="1"/>
      <c r="GUE136" s="1"/>
      <c r="GUF136" s="1"/>
      <c r="GUG136" s="1"/>
      <c r="GUH136" s="1"/>
      <c r="GUI136" s="1"/>
      <c r="GUJ136" s="1"/>
      <c r="GUK136" s="1"/>
      <c r="GUL136" s="1"/>
      <c r="GUM136" s="1"/>
      <c r="GUN136" s="1"/>
      <c r="GUO136" s="1"/>
      <c r="GUP136" s="1"/>
      <c r="GUQ136" s="1"/>
      <c r="GUR136" s="1"/>
      <c r="GUS136" s="1"/>
      <c r="GUT136" s="1"/>
      <c r="GUU136" s="1"/>
      <c r="GUV136" s="1"/>
      <c r="GUW136" s="1"/>
      <c r="GUX136" s="1"/>
      <c r="GUY136" s="1"/>
      <c r="GUZ136" s="1"/>
      <c r="GVA136" s="1"/>
      <c r="GVB136" s="1"/>
      <c r="GVC136" s="1"/>
      <c r="GVD136" s="1"/>
      <c r="GVE136" s="1"/>
      <c r="GVF136" s="1"/>
      <c r="GVG136" s="1"/>
      <c r="GVH136" s="1"/>
      <c r="GVI136" s="1"/>
      <c r="GVJ136" s="1"/>
      <c r="GVK136" s="1"/>
      <c r="GVL136" s="1"/>
      <c r="GVM136" s="1"/>
      <c r="GVN136" s="1"/>
      <c r="GVO136" s="1"/>
      <c r="GVP136" s="1"/>
      <c r="GVQ136" s="1"/>
      <c r="GVR136" s="1"/>
      <c r="GVS136" s="1"/>
      <c r="GVT136" s="1"/>
      <c r="GVU136" s="1"/>
      <c r="GVV136" s="1"/>
      <c r="GVW136" s="1"/>
      <c r="GVX136" s="1"/>
      <c r="GVY136" s="1"/>
      <c r="GVZ136" s="1"/>
      <c r="GWA136" s="1"/>
      <c r="GWB136" s="1"/>
      <c r="GWC136" s="1"/>
      <c r="GWD136" s="1"/>
      <c r="GWE136" s="1"/>
      <c r="GWF136" s="1"/>
      <c r="GWG136" s="1"/>
      <c r="GWH136" s="1"/>
      <c r="GWI136" s="1"/>
      <c r="GWJ136" s="1"/>
      <c r="GWK136" s="1"/>
      <c r="GWL136" s="1"/>
      <c r="GWM136" s="1"/>
      <c r="GWN136" s="1"/>
      <c r="GWO136" s="1"/>
      <c r="GWP136" s="1"/>
      <c r="GWQ136" s="1"/>
      <c r="GWR136" s="1"/>
      <c r="GWS136" s="1"/>
      <c r="GWT136" s="1"/>
      <c r="GWU136" s="1"/>
      <c r="GWV136" s="1"/>
      <c r="GWW136" s="1"/>
      <c r="GWX136" s="1"/>
      <c r="GWY136" s="1"/>
      <c r="GWZ136" s="1"/>
      <c r="GXA136" s="1"/>
      <c r="GXB136" s="1"/>
      <c r="GXC136" s="1"/>
      <c r="GXD136" s="1"/>
      <c r="GXE136" s="1"/>
      <c r="GXF136" s="1"/>
      <c r="GXG136" s="1"/>
      <c r="GXH136" s="1"/>
      <c r="GXI136" s="1"/>
      <c r="GXJ136" s="1"/>
      <c r="GXK136" s="1"/>
      <c r="GXL136" s="1"/>
      <c r="GXM136" s="1"/>
      <c r="GXN136" s="1"/>
      <c r="GXO136" s="1"/>
      <c r="GXP136" s="1"/>
      <c r="GXQ136" s="1"/>
      <c r="GXR136" s="1"/>
      <c r="GXS136" s="1"/>
      <c r="GXT136" s="1"/>
      <c r="GXU136" s="1"/>
      <c r="GXV136" s="1"/>
      <c r="GXW136" s="1"/>
      <c r="GXX136" s="1"/>
      <c r="GXY136" s="1"/>
      <c r="GXZ136" s="1"/>
      <c r="GYA136" s="1"/>
      <c r="GYB136" s="1"/>
      <c r="GYC136" s="1"/>
      <c r="GYD136" s="1"/>
      <c r="GYE136" s="1"/>
      <c r="GYF136" s="1"/>
      <c r="GYG136" s="1"/>
      <c r="GYH136" s="1"/>
      <c r="GYI136" s="1"/>
      <c r="GYJ136" s="1"/>
      <c r="GYK136" s="1"/>
      <c r="GYL136" s="1"/>
      <c r="GYM136" s="1"/>
      <c r="GYN136" s="1"/>
      <c r="GYO136" s="1"/>
      <c r="GYP136" s="1"/>
      <c r="GYQ136" s="1"/>
      <c r="GYR136" s="1"/>
      <c r="GYS136" s="1"/>
      <c r="GYT136" s="1"/>
      <c r="GYU136" s="1"/>
      <c r="GYV136" s="1"/>
      <c r="GYW136" s="1"/>
      <c r="GYX136" s="1"/>
      <c r="GYY136" s="1"/>
      <c r="GYZ136" s="1"/>
      <c r="GZA136" s="1"/>
      <c r="GZB136" s="1"/>
      <c r="GZC136" s="1"/>
      <c r="GZD136" s="1"/>
      <c r="GZE136" s="1"/>
      <c r="GZF136" s="1"/>
      <c r="GZG136" s="1"/>
      <c r="GZH136" s="1"/>
      <c r="GZI136" s="1"/>
      <c r="GZJ136" s="1"/>
      <c r="GZK136" s="1"/>
      <c r="GZL136" s="1"/>
      <c r="GZM136" s="1"/>
      <c r="GZN136" s="1"/>
      <c r="GZO136" s="1"/>
      <c r="GZP136" s="1"/>
      <c r="GZQ136" s="1"/>
      <c r="GZR136" s="1"/>
      <c r="GZS136" s="1"/>
      <c r="GZT136" s="1"/>
      <c r="GZU136" s="1"/>
      <c r="GZV136" s="1"/>
      <c r="GZW136" s="1"/>
      <c r="GZX136" s="1"/>
      <c r="GZY136" s="1"/>
      <c r="GZZ136" s="1"/>
      <c r="HAA136" s="1"/>
      <c r="HAB136" s="1"/>
      <c r="HAC136" s="1"/>
      <c r="HAD136" s="1"/>
      <c r="HAE136" s="1"/>
      <c r="HAF136" s="1"/>
      <c r="HAG136" s="1"/>
      <c r="HAH136" s="1"/>
      <c r="HAI136" s="1"/>
      <c r="HAJ136" s="1"/>
      <c r="HAK136" s="1"/>
      <c r="HAL136" s="1"/>
      <c r="HAM136" s="1"/>
      <c r="HAN136" s="1"/>
      <c r="HAO136" s="1"/>
      <c r="HAP136" s="1"/>
      <c r="HAQ136" s="1"/>
      <c r="HAR136" s="1"/>
      <c r="HAS136" s="1"/>
      <c r="HAT136" s="1"/>
      <c r="HAU136" s="1"/>
      <c r="HAV136" s="1"/>
      <c r="HAW136" s="1"/>
      <c r="HAX136" s="1"/>
      <c r="HAY136" s="1"/>
      <c r="HAZ136" s="1"/>
      <c r="HBA136" s="1"/>
      <c r="HBB136" s="1"/>
      <c r="HBC136" s="1"/>
      <c r="HBD136" s="1"/>
      <c r="HBE136" s="1"/>
      <c r="HBF136" s="1"/>
      <c r="HBG136" s="1"/>
      <c r="HBH136" s="1"/>
      <c r="HBI136" s="1"/>
      <c r="HBJ136" s="1"/>
      <c r="HBK136" s="1"/>
      <c r="HBL136" s="1"/>
      <c r="HBM136" s="1"/>
      <c r="HBN136" s="1"/>
      <c r="HBO136" s="1"/>
      <c r="HBP136" s="1"/>
      <c r="HBQ136" s="1"/>
      <c r="HBR136" s="1"/>
      <c r="HBS136" s="1"/>
      <c r="HBT136" s="1"/>
      <c r="HBU136" s="1"/>
      <c r="HBV136" s="1"/>
      <c r="HBW136" s="1"/>
      <c r="HBX136" s="1"/>
      <c r="HBY136" s="1"/>
      <c r="HBZ136" s="1"/>
      <c r="HCA136" s="1"/>
      <c r="HCB136" s="1"/>
      <c r="HCC136" s="1"/>
      <c r="HCD136" s="1"/>
      <c r="HCE136" s="1"/>
      <c r="HCF136" s="1"/>
      <c r="HCG136" s="1"/>
      <c r="HCH136" s="1"/>
      <c r="HCI136" s="1"/>
      <c r="HCJ136" s="1"/>
      <c r="HCK136" s="1"/>
      <c r="HCL136" s="1"/>
      <c r="HCM136" s="1"/>
      <c r="HCN136" s="1"/>
      <c r="HCO136" s="1"/>
      <c r="HCP136" s="1"/>
      <c r="HCQ136" s="1"/>
      <c r="HCR136" s="1"/>
      <c r="HCS136" s="1"/>
      <c r="HCT136" s="1"/>
      <c r="HCU136" s="1"/>
      <c r="HCV136" s="1"/>
      <c r="HCW136" s="1"/>
      <c r="HCX136" s="1"/>
      <c r="HCY136" s="1"/>
      <c r="HCZ136" s="1"/>
      <c r="HDA136" s="1"/>
      <c r="HDB136" s="1"/>
      <c r="HDC136" s="1"/>
      <c r="HDD136" s="1"/>
      <c r="HDE136" s="1"/>
      <c r="HDF136" s="1"/>
      <c r="HDG136" s="1"/>
      <c r="HDH136" s="1"/>
      <c r="HDI136" s="1"/>
      <c r="HDJ136" s="1"/>
      <c r="HDK136" s="1"/>
      <c r="HDL136" s="1"/>
      <c r="HDM136" s="1"/>
      <c r="HDN136" s="1"/>
      <c r="HDO136" s="1"/>
      <c r="HDP136" s="1"/>
      <c r="HDQ136" s="1"/>
      <c r="HDR136" s="1"/>
      <c r="HDS136" s="1"/>
      <c r="HDT136" s="1"/>
      <c r="HDU136" s="1"/>
      <c r="HDV136" s="1"/>
      <c r="HDW136" s="1"/>
      <c r="HDX136" s="1"/>
      <c r="HDY136" s="1"/>
      <c r="HDZ136" s="1"/>
      <c r="HEA136" s="1"/>
      <c r="HEB136" s="1"/>
      <c r="HEC136" s="1"/>
      <c r="HED136" s="1"/>
      <c r="HEE136" s="1"/>
      <c r="HEF136" s="1"/>
      <c r="HEG136" s="1"/>
      <c r="HEH136" s="1"/>
      <c r="HEI136" s="1"/>
      <c r="HEJ136" s="1"/>
      <c r="HEK136" s="1"/>
      <c r="HEL136" s="1"/>
      <c r="HEM136" s="1"/>
      <c r="HEN136" s="1"/>
      <c r="HEO136" s="1"/>
      <c r="HEP136" s="1"/>
      <c r="HEQ136" s="1"/>
      <c r="HER136" s="1"/>
      <c r="HES136" s="1"/>
      <c r="HET136" s="1"/>
      <c r="HEU136" s="1"/>
      <c r="HEV136" s="1"/>
      <c r="HEW136" s="1"/>
      <c r="HEX136" s="1"/>
      <c r="HEY136" s="1"/>
      <c r="HEZ136" s="1"/>
      <c r="HFA136" s="1"/>
      <c r="HFB136" s="1"/>
      <c r="HFC136" s="1"/>
      <c r="HFD136" s="1"/>
      <c r="HFE136" s="1"/>
      <c r="HFF136" s="1"/>
      <c r="HFG136" s="1"/>
      <c r="HFH136" s="1"/>
      <c r="HFI136" s="1"/>
      <c r="HFJ136" s="1"/>
      <c r="HFK136" s="1"/>
      <c r="HFL136" s="1"/>
      <c r="HFM136" s="1"/>
      <c r="HFN136" s="1"/>
      <c r="HFO136" s="1"/>
      <c r="HFP136" s="1"/>
      <c r="HFQ136" s="1"/>
      <c r="HFR136" s="1"/>
      <c r="HFS136" s="1"/>
      <c r="HFT136" s="1"/>
      <c r="HFU136" s="1"/>
      <c r="HFV136" s="1"/>
      <c r="HFW136" s="1"/>
      <c r="HFX136" s="1"/>
      <c r="HFY136" s="1"/>
      <c r="HFZ136" s="1"/>
      <c r="HGA136" s="1"/>
      <c r="HGB136" s="1"/>
      <c r="HGC136" s="1"/>
      <c r="HGD136" s="1"/>
      <c r="HGE136" s="1"/>
      <c r="HGF136" s="1"/>
      <c r="HGG136" s="1"/>
      <c r="HGH136" s="1"/>
      <c r="HGI136" s="1"/>
      <c r="HGJ136" s="1"/>
      <c r="HGK136" s="1"/>
      <c r="HGL136" s="1"/>
      <c r="HGM136" s="1"/>
      <c r="HGN136" s="1"/>
      <c r="HGO136" s="1"/>
      <c r="HGP136" s="1"/>
      <c r="HGQ136" s="1"/>
      <c r="HGR136" s="1"/>
      <c r="HGS136" s="1"/>
      <c r="HGT136" s="1"/>
      <c r="HGU136" s="1"/>
      <c r="HGV136" s="1"/>
      <c r="HGW136" s="1"/>
      <c r="HGX136" s="1"/>
      <c r="HGY136" s="1"/>
      <c r="HGZ136" s="1"/>
      <c r="HHA136" s="1"/>
      <c r="HHB136" s="1"/>
      <c r="HHC136" s="1"/>
      <c r="HHD136" s="1"/>
      <c r="HHE136" s="1"/>
      <c r="HHF136" s="1"/>
      <c r="HHG136" s="1"/>
      <c r="HHH136" s="1"/>
      <c r="HHI136" s="1"/>
      <c r="HHJ136" s="1"/>
      <c r="HHK136" s="1"/>
      <c r="HHL136" s="1"/>
      <c r="HHM136" s="1"/>
      <c r="HHN136" s="1"/>
      <c r="HHO136" s="1"/>
      <c r="HHP136" s="1"/>
      <c r="HHQ136" s="1"/>
      <c r="HHR136" s="1"/>
      <c r="HHS136" s="1"/>
      <c r="HHT136" s="1"/>
      <c r="HHU136" s="1"/>
      <c r="HHV136" s="1"/>
      <c r="HHW136" s="1"/>
      <c r="HHX136" s="1"/>
      <c r="HHY136" s="1"/>
      <c r="HHZ136" s="1"/>
      <c r="HIA136" s="1"/>
      <c r="HIB136" s="1"/>
      <c r="HIC136" s="1"/>
      <c r="HID136" s="1"/>
      <c r="HIE136" s="1"/>
      <c r="HIF136" s="1"/>
      <c r="HIG136" s="1"/>
      <c r="HIH136" s="1"/>
      <c r="HII136" s="1"/>
      <c r="HIJ136" s="1"/>
      <c r="HIK136" s="1"/>
      <c r="HIL136" s="1"/>
      <c r="HIM136" s="1"/>
      <c r="HIN136" s="1"/>
      <c r="HIO136" s="1"/>
      <c r="HIP136" s="1"/>
      <c r="HIQ136" s="1"/>
      <c r="HIR136" s="1"/>
      <c r="HIS136" s="1"/>
      <c r="HIT136" s="1"/>
      <c r="HIU136" s="1"/>
      <c r="HIV136" s="1"/>
      <c r="HIW136" s="1"/>
      <c r="HIX136" s="1"/>
      <c r="HIY136" s="1"/>
      <c r="HIZ136" s="1"/>
      <c r="HJA136" s="1"/>
      <c r="HJB136" s="1"/>
      <c r="HJC136" s="1"/>
      <c r="HJD136" s="1"/>
      <c r="HJE136" s="1"/>
      <c r="HJF136" s="1"/>
      <c r="HJG136" s="1"/>
      <c r="HJH136" s="1"/>
      <c r="HJI136" s="1"/>
      <c r="HJJ136" s="1"/>
      <c r="HJK136" s="1"/>
      <c r="HJL136" s="1"/>
      <c r="HJM136" s="1"/>
      <c r="HJN136" s="1"/>
      <c r="HJO136" s="1"/>
      <c r="HJP136" s="1"/>
      <c r="HJQ136" s="1"/>
      <c r="HJR136" s="1"/>
      <c r="HJS136" s="1"/>
      <c r="HJT136" s="1"/>
      <c r="HJU136" s="1"/>
      <c r="HJV136" s="1"/>
      <c r="HJW136" s="1"/>
      <c r="HJX136" s="1"/>
      <c r="HJY136" s="1"/>
      <c r="HJZ136" s="1"/>
      <c r="HKA136" s="1"/>
      <c r="HKB136" s="1"/>
      <c r="HKC136" s="1"/>
      <c r="HKD136" s="1"/>
      <c r="HKE136" s="1"/>
      <c r="HKF136" s="1"/>
      <c r="HKG136" s="1"/>
      <c r="HKH136" s="1"/>
      <c r="HKI136" s="1"/>
      <c r="HKJ136" s="1"/>
      <c r="HKK136" s="1"/>
      <c r="HKL136" s="1"/>
      <c r="HKM136" s="1"/>
      <c r="HKN136" s="1"/>
      <c r="HKO136" s="1"/>
      <c r="HKP136" s="1"/>
      <c r="HKQ136" s="1"/>
      <c r="HKR136" s="1"/>
      <c r="HKS136" s="1"/>
      <c r="HKT136" s="1"/>
      <c r="HKU136" s="1"/>
      <c r="HKV136" s="1"/>
      <c r="HKW136" s="1"/>
      <c r="HKX136" s="1"/>
      <c r="HKY136" s="1"/>
      <c r="HKZ136" s="1"/>
      <c r="HLA136" s="1"/>
      <c r="HLB136" s="1"/>
      <c r="HLC136" s="1"/>
      <c r="HLD136" s="1"/>
      <c r="HLE136" s="1"/>
      <c r="HLF136" s="1"/>
      <c r="HLG136" s="1"/>
      <c r="HLH136" s="1"/>
      <c r="HLI136" s="1"/>
      <c r="HLJ136" s="1"/>
      <c r="HLK136" s="1"/>
      <c r="HLL136" s="1"/>
      <c r="HLM136" s="1"/>
      <c r="HLN136" s="1"/>
      <c r="HLO136" s="1"/>
      <c r="HLP136" s="1"/>
      <c r="HLQ136" s="1"/>
      <c r="HLR136" s="1"/>
      <c r="HLS136" s="1"/>
      <c r="HLT136" s="1"/>
      <c r="HLU136" s="1"/>
      <c r="HLV136" s="1"/>
      <c r="HLW136" s="1"/>
      <c r="HLX136" s="1"/>
      <c r="HLY136" s="1"/>
      <c r="HLZ136" s="1"/>
      <c r="HMA136" s="1"/>
      <c r="HMB136" s="1"/>
      <c r="HMC136" s="1"/>
      <c r="HMD136" s="1"/>
      <c r="HME136" s="1"/>
      <c r="HMF136" s="1"/>
      <c r="HMG136" s="1"/>
      <c r="HMH136" s="1"/>
      <c r="HMI136" s="1"/>
      <c r="HMJ136" s="1"/>
      <c r="HMK136" s="1"/>
      <c r="HML136" s="1"/>
      <c r="HMM136" s="1"/>
      <c r="HMN136" s="1"/>
      <c r="HMO136" s="1"/>
      <c r="HMP136" s="1"/>
      <c r="HMQ136" s="1"/>
      <c r="HMR136" s="1"/>
      <c r="HMS136" s="1"/>
      <c r="HMT136" s="1"/>
      <c r="HMU136" s="1"/>
      <c r="HMV136" s="1"/>
      <c r="HMW136" s="1"/>
      <c r="HMX136" s="1"/>
      <c r="HMY136" s="1"/>
      <c r="HMZ136" s="1"/>
      <c r="HNA136" s="1"/>
      <c r="HNB136" s="1"/>
      <c r="HNC136" s="1"/>
      <c r="HND136" s="1"/>
      <c r="HNE136" s="1"/>
      <c r="HNF136" s="1"/>
      <c r="HNG136" s="1"/>
      <c r="HNH136" s="1"/>
      <c r="HNI136" s="1"/>
      <c r="HNJ136" s="1"/>
      <c r="HNK136" s="1"/>
      <c r="HNL136" s="1"/>
      <c r="HNM136" s="1"/>
      <c r="HNN136" s="1"/>
      <c r="HNO136" s="1"/>
      <c r="HNP136" s="1"/>
      <c r="HNQ136" s="1"/>
      <c r="HNR136" s="1"/>
      <c r="HNS136" s="1"/>
      <c r="HNT136" s="1"/>
      <c r="HNU136" s="1"/>
      <c r="HNV136" s="1"/>
      <c r="HNW136" s="1"/>
      <c r="HNX136" s="1"/>
      <c r="HNY136" s="1"/>
      <c r="HNZ136" s="1"/>
      <c r="HOA136" s="1"/>
      <c r="HOB136" s="1"/>
      <c r="HOC136" s="1"/>
      <c r="HOD136" s="1"/>
      <c r="HOE136" s="1"/>
      <c r="HOF136" s="1"/>
      <c r="HOG136" s="1"/>
      <c r="HOH136" s="1"/>
      <c r="HOI136" s="1"/>
      <c r="HOJ136" s="1"/>
      <c r="HOK136" s="1"/>
      <c r="HOL136" s="1"/>
      <c r="HOM136" s="1"/>
      <c r="HON136" s="1"/>
      <c r="HOO136" s="1"/>
      <c r="HOP136" s="1"/>
      <c r="HOQ136" s="1"/>
      <c r="HOR136" s="1"/>
      <c r="HOS136" s="1"/>
      <c r="HOT136" s="1"/>
      <c r="HOU136" s="1"/>
      <c r="HOV136" s="1"/>
      <c r="HOW136" s="1"/>
      <c r="HOX136" s="1"/>
      <c r="HOY136" s="1"/>
      <c r="HOZ136" s="1"/>
      <c r="HPA136" s="1"/>
      <c r="HPB136" s="1"/>
      <c r="HPC136" s="1"/>
      <c r="HPD136" s="1"/>
      <c r="HPE136" s="1"/>
      <c r="HPF136" s="1"/>
      <c r="HPG136" s="1"/>
      <c r="HPH136" s="1"/>
      <c r="HPI136" s="1"/>
      <c r="HPJ136" s="1"/>
      <c r="HPK136" s="1"/>
      <c r="HPL136" s="1"/>
      <c r="HPM136" s="1"/>
      <c r="HPN136" s="1"/>
      <c r="HPO136" s="1"/>
      <c r="HPP136" s="1"/>
      <c r="HPQ136" s="1"/>
      <c r="HPR136" s="1"/>
      <c r="HPS136" s="1"/>
      <c r="HPT136" s="1"/>
      <c r="HPU136" s="1"/>
      <c r="HPV136" s="1"/>
      <c r="HPW136" s="1"/>
      <c r="HPX136" s="1"/>
      <c r="HPY136" s="1"/>
      <c r="HPZ136" s="1"/>
      <c r="HQA136" s="1"/>
      <c r="HQB136" s="1"/>
      <c r="HQC136" s="1"/>
      <c r="HQD136" s="1"/>
      <c r="HQE136" s="1"/>
      <c r="HQF136" s="1"/>
      <c r="HQG136" s="1"/>
      <c r="HQH136" s="1"/>
      <c r="HQI136" s="1"/>
      <c r="HQJ136" s="1"/>
      <c r="HQK136" s="1"/>
      <c r="HQL136" s="1"/>
      <c r="HQM136" s="1"/>
      <c r="HQN136" s="1"/>
      <c r="HQO136" s="1"/>
      <c r="HQP136" s="1"/>
      <c r="HQQ136" s="1"/>
      <c r="HQR136" s="1"/>
      <c r="HQS136" s="1"/>
      <c r="HQT136" s="1"/>
      <c r="HQU136" s="1"/>
      <c r="HQV136" s="1"/>
      <c r="HQW136" s="1"/>
      <c r="HQX136" s="1"/>
      <c r="HQY136" s="1"/>
      <c r="HQZ136" s="1"/>
      <c r="HRA136" s="1"/>
      <c r="HRB136" s="1"/>
      <c r="HRC136" s="1"/>
      <c r="HRD136" s="1"/>
      <c r="HRE136" s="1"/>
      <c r="HRF136" s="1"/>
      <c r="HRG136" s="1"/>
      <c r="HRH136" s="1"/>
      <c r="HRI136" s="1"/>
      <c r="HRJ136" s="1"/>
      <c r="HRK136" s="1"/>
      <c r="HRL136" s="1"/>
      <c r="HRM136" s="1"/>
      <c r="HRN136" s="1"/>
      <c r="HRO136" s="1"/>
      <c r="HRP136" s="1"/>
      <c r="HRQ136" s="1"/>
      <c r="HRR136" s="1"/>
      <c r="HRS136" s="1"/>
      <c r="HRT136" s="1"/>
      <c r="HRU136" s="1"/>
      <c r="HRV136" s="1"/>
      <c r="HRW136" s="1"/>
      <c r="HRX136" s="1"/>
      <c r="HRY136" s="1"/>
      <c r="HRZ136" s="1"/>
      <c r="HSA136" s="1"/>
      <c r="HSB136" s="1"/>
      <c r="HSC136" s="1"/>
      <c r="HSD136" s="1"/>
      <c r="HSE136" s="1"/>
      <c r="HSF136" s="1"/>
      <c r="HSG136" s="1"/>
      <c r="HSH136" s="1"/>
      <c r="HSI136" s="1"/>
      <c r="HSJ136" s="1"/>
      <c r="HSK136" s="1"/>
      <c r="HSL136" s="1"/>
      <c r="HSM136" s="1"/>
      <c r="HSN136" s="1"/>
      <c r="HSO136" s="1"/>
      <c r="HSP136" s="1"/>
      <c r="HSQ136" s="1"/>
      <c r="HSR136" s="1"/>
      <c r="HSS136" s="1"/>
      <c r="HST136" s="1"/>
      <c r="HSU136" s="1"/>
      <c r="HSV136" s="1"/>
      <c r="HSW136" s="1"/>
      <c r="HSX136" s="1"/>
      <c r="HSY136" s="1"/>
      <c r="HSZ136" s="1"/>
      <c r="HTA136" s="1"/>
      <c r="HTB136" s="1"/>
      <c r="HTC136" s="1"/>
      <c r="HTD136" s="1"/>
      <c r="HTE136" s="1"/>
      <c r="HTF136" s="1"/>
      <c r="HTG136" s="1"/>
      <c r="HTH136" s="1"/>
      <c r="HTI136" s="1"/>
      <c r="HTJ136" s="1"/>
      <c r="HTK136" s="1"/>
      <c r="HTL136" s="1"/>
      <c r="HTM136" s="1"/>
      <c r="HTN136" s="1"/>
      <c r="HTO136" s="1"/>
      <c r="HTP136" s="1"/>
    </row>
  </sheetData>
  <mergeCells count="16">
    <mergeCell ref="A90:B90"/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A65:A66"/>
    <mergeCell ref="B65:B66"/>
    <mergeCell ref="B79:H79"/>
    <mergeCell ref="B81:H81"/>
    <mergeCell ref="A85:B85"/>
  </mergeCells>
  <pageMargins left="0.53" right="0.51181102362204722" top="0.74803149606299213" bottom="0.74803149606299213" header="0.31496062992125984" footer="0.31496062992125984"/>
  <pageSetup paperSize="9" scale="7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P68"/>
  <sheetViews>
    <sheetView topLeftCell="A31" workbookViewId="0">
      <selection activeCell="M22" sqref="M22"/>
    </sheetView>
  </sheetViews>
  <sheetFormatPr defaultRowHeight="15"/>
  <cols>
    <col min="1" max="1" width="4.140625" customWidth="1"/>
    <col min="2" max="2" width="41.85546875" customWidth="1"/>
    <col min="3" max="3" width="11.140625" customWidth="1"/>
    <col min="4" max="4" width="16.140625" customWidth="1"/>
    <col min="5" max="5" width="14.7109375" style="22" customWidth="1"/>
    <col min="6" max="6" width="14.7109375" customWidth="1"/>
    <col min="7" max="7" width="53.7109375" customWidth="1"/>
    <col min="10" max="10" width="10.5703125" bestFit="1" customWidth="1"/>
    <col min="12" max="12" width="11.28515625" bestFit="1" customWidth="1"/>
  </cols>
  <sheetData>
    <row r="2" spans="1:11" ht="15.75">
      <c r="B2" s="127"/>
      <c r="C2" s="127"/>
      <c r="D2" s="127"/>
      <c r="E2" s="177"/>
      <c r="F2" s="242" t="s">
        <v>182</v>
      </c>
      <c r="G2" s="242"/>
    </row>
    <row r="3" spans="1:11" ht="15.75">
      <c r="B3" s="127"/>
      <c r="C3" s="127"/>
      <c r="D3" s="127"/>
      <c r="E3" s="243" t="s">
        <v>183</v>
      </c>
      <c r="F3" s="243"/>
      <c r="G3" s="243"/>
    </row>
    <row r="4" spans="1:11">
      <c r="B4" s="127"/>
      <c r="C4" s="127"/>
      <c r="D4" s="127"/>
      <c r="E4" s="178"/>
    </row>
    <row r="5" spans="1:11" ht="36" customHeight="1">
      <c r="A5" s="244" t="s">
        <v>237</v>
      </c>
      <c r="B5" s="244"/>
      <c r="C5" s="244"/>
      <c r="D5" s="244"/>
      <c r="E5" s="244"/>
      <c r="F5" s="244"/>
      <c r="G5" s="244"/>
    </row>
    <row r="6" spans="1:11" ht="18.75">
      <c r="A6" s="245" t="s">
        <v>184</v>
      </c>
      <c r="B6" s="245"/>
      <c r="C6" s="245"/>
      <c r="D6" s="245"/>
      <c r="E6" s="245"/>
    </row>
    <row r="7" spans="1:11" ht="18.75">
      <c r="A7" s="246" t="s">
        <v>185</v>
      </c>
      <c r="B7" s="246"/>
      <c r="C7" s="246"/>
      <c r="D7" s="246"/>
      <c r="E7" s="246"/>
    </row>
    <row r="8" spans="1:11" ht="19.5" customHeight="1">
      <c r="A8" s="168"/>
      <c r="B8" s="168"/>
      <c r="C8" s="168"/>
      <c r="D8" s="168"/>
      <c r="E8" s="179"/>
    </row>
    <row r="9" spans="1:11" s="127" customFormat="1" ht="36.75" customHeight="1">
      <c r="A9" s="172" t="s">
        <v>0</v>
      </c>
      <c r="B9" s="172" t="s">
        <v>1</v>
      </c>
      <c r="C9" s="172" t="s">
        <v>200</v>
      </c>
      <c r="D9" s="128" t="s">
        <v>201</v>
      </c>
      <c r="E9" s="129" t="s">
        <v>202</v>
      </c>
      <c r="F9" s="146" t="s">
        <v>203</v>
      </c>
      <c r="G9" s="125" t="s">
        <v>4</v>
      </c>
      <c r="I9"/>
      <c r="J9" s="154"/>
      <c r="K9" s="155"/>
    </row>
    <row r="10" spans="1:11" s="160" customFormat="1" ht="38.25">
      <c r="A10" s="172" t="s">
        <v>5</v>
      </c>
      <c r="B10" s="173" t="s">
        <v>204</v>
      </c>
      <c r="C10" s="172" t="s">
        <v>7</v>
      </c>
      <c r="D10" s="161">
        <f>D11</f>
        <v>3103.93</v>
      </c>
      <c r="E10" s="180">
        <f>E11</f>
        <v>3438.74</v>
      </c>
      <c r="F10" s="167">
        <f t="shared" ref="F10:F36" si="0">D10-E10</f>
        <v>-334.80999999999995</v>
      </c>
      <c r="G10" s="159"/>
      <c r="I10"/>
      <c r="J10" s="154"/>
      <c r="K10" s="155"/>
    </row>
    <row r="11" spans="1:11" s="153" customFormat="1" ht="25.5">
      <c r="A11" s="135">
        <v>1</v>
      </c>
      <c r="B11" s="173" t="s">
        <v>9</v>
      </c>
      <c r="C11" s="172" t="s">
        <v>7</v>
      </c>
      <c r="D11" s="145">
        <f>D12</f>
        <v>3103.93</v>
      </c>
      <c r="E11" s="181">
        <f>E12</f>
        <v>3438.74</v>
      </c>
      <c r="F11" s="167">
        <f t="shared" si="0"/>
        <v>-334.80999999999995</v>
      </c>
      <c r="G11" s="152"/>
      <c r="I11" s="198"/>
    </row>
    <row r="12" spans="1:11" s="127" customFormat="1" ht="19.5" customHeight="1">
      <c r="A12" s="137" t="s">
        <v>10</v>
      </c>
      <c r="B12" s="131" t="s">
        <v>28</v>
      </c>
      <c r="C12" s="132" t="s">
        <v>7</v>
      </c>
      <c r="D12" s="132">
        <v>3103.93</v>
      </c>
      <c r="E12" s="132">
        <v>3438.74</v>
      </c>
      <c r="F12" s="167">
        <f t="shared" si="0"/>
        <v>-334.80999999999995</v>
      </c>
      <c r="G12" s="133"/>
    </row>
    <row r="13" spans="1:11" s="160" customFormat="1" ht="25.5">
      <c r="A13" s="172" t="s">
        <v>57</v>
      </c>
      <c r="B13" s="173" t="s">
        <v>58</v>
      </c>
      <c r="C13" s="172" t="s">
        <v>7</v>
      </c>
      <c r="D13" s="172">
        <f>D14</f>
        <v>21162.47</v>
      </c>
      <c r="E13" s="182">
        <f t="shared" ref="E13" si="1">E14</f>
        <v>26564.527000000002</v>
      </c>
      <c r="F13" s="167">
        <f t="shared" si="0"/>
        <v>-5402.0570000000007</v>
      </c>
      <c r="G13" s="159"/>
      <c r="I13" s="162"/>
    </row>
    <row r="14" spans="1:11" s="153" customFormat="1" ht="25.5">
      <c r="A14" s="135">
        <v>2</v>
      </c>
      <c r="B14" s="173" t="s">
        <v>60</v>
      </c>
      <c r="C14" s="172" t="s">
        <v>7</v>
      </c>
      <c r="D14" s="172">
        <f>D15+D16+D17+D18+D19+D20+D22</f>
        <v>21162.47</v>
      </c>
      <c r="E14" s="182">
        <f>E15+E16+E17+E18+E19+E20+E22</f>
        <v>26564.527000000002</v>
      </c>
      <c r="F14" s="167">
        <f t="shared" si="0"/>
        <v>-5402.0570000000007</v>
      </c>
      <c r="G14" s="152"/>
    </row>
    <row r="15" spans="1:11" s="127" customFormat="1" ht="19.5" customHeight="1">
      <c r="A15" s="137" t="s">
        <v>20</v>
      </c>
      <c r="B15" s="131" t="s">
        <v>212</v>
      </c>
      <c r="C15" s="132" t="s">
        <v>7</v>
      </c>
      <c r="D15" s="132">
        <v>11962.66</v>
      </c>
      <c r="E15" s="37">
        <f>9327.85+7463.2</f>
        <v>16791.05</v>
      </c>
      <c r="F15" s="167">
        <f t="shared" si="0"/>
        <v>-4828.3899999999994</v>
      </c>
      <c r="G15" s="40" t="s">
        <v>233</v>
      </c>
      <c r="J15" s="156"/>
    </row>
    <row r="16" spans="1:11" s="127" customFormat="1">
      <c r="A16" s="137" t="s">
        <v>22</v>
      </c>
      <c r="B16" s="131" t="s">
        <v>205</v>
      </c>
      <c r="C16" s="132" t="s">
        <v>7</v>
      </c>
      <c r="D16" s="132">
        <v>1144.28</v>
      </c>
      <c r="E16" s="37">
        <f>478.514+395.327</f>
        <v>873.84100000000001</v>
      </c>
      <c r="F16" s="216">
        <f t="shared" si="0"/>
        <v>270.43899999999996</v>
      </c>
      <c r="G16" s="133"/>
      <c r="I16" s="156"/>
    </row>
    <row r="17" spans="1:16" s="127" customFormat="1">
      <c r="A17" s="137" t="s">
        <v>24</v>
      </c>
      <c r="B17" s="131" t="s">
        <v>227</v>
      </c>
      <c r="C17" s="132"/>
      <c r="D17" s="132">
        <v>511.72</v>
      </c>
      <c r="E17" s="37">
        <f>273.591+238.13</f>
        <v>511.721</v>
      </c>
      <c r="F17" s="167">
        <f t="shared" si="0"/>
        <v>-9.9999999997635314E-4</v>
      </c>
      <c r="G17" s="133"/>
    </row>
    <row r="18" spans="1:16" s="127" customFormat="1">
      <c r="A18" s="137" t="s">
        <v>231</v>
      </c>
      <c r="B18" s="131" t="s">
        <v>213</v>
      </c>
      <c r="C18" s="132" t="s">
        <v>7</v>
      </c>
      <c r="D18" s="132">
        <v>213.52</v>
      </c>
      <c r="E18" s="165">
        <f>162.683+145.968</f>
        <v>308.65099999999995</v>
      </c>
      <c r="F18" s="167">
        <f t="shared" si="0"/>
        <v>-95.130999999999943</v>
      </c>
      <c r="G18" s="40"/>
      <c r="H18" s="158"/>
    </row>
    <row r="19" spans="1:16" s="153" customFormat="1" ht="20.25" customHeight="1">
      <c r="A19" s="135">
        <v>3</v>
      </c>
      <c r="B19" s="173" t="s">
        <v>28</v>
      </c>
      <c r="C19" s="172"/>
      <c r="D19" s="172">
        <v>2202.94</v>
      </c>
      <c r="E19" s="180">
        <v>2561.2649999999999</v>
      </c>
      <c r="F19" s="167">
        <f t="shared" si="0"/>
        <v>-358.32499999999982</v>
      </c>
      <c r="G19" s="197" t="s">
        <v>239</v>
      </c>
      <c r="I19" s="198"/>
      <c r="K19" s="198"/>
      <c r="M19" s="198"/>
    </row>
    <row r="20" spans="1:16" s="153" customFormat="1">
      <c r="A20" s="135">
        <v>4</v>
      </c>
      <c r="B20" s="173" t="s">
        <v>214</v>
      </c>
      <c r="C20" s="172" t="s">
        <v>7</v>
      </c>
      <c r="D20" s="145">
        <f>D21</f>
        <v>10.029999999999999</v>
      </c>
      <c r="E20" s="180">
        <f>SUM(E21:E21)</f>
        <v>40.555</v>
      </c>
      <c r="F20" s="167">
        <f t="shared" si="0"/>
        <v>-30.524999999999999</v>
      </c>
      <c r="G20" s="45"/>
    </row>
    <row r="21" spans="1:16" s="127" customFormat="1" ht="18" customHeight="1">
      <c r="A21" s="137" t="s">
        <v>31</v>
      </c>
      <c r="B21" s="131" t="s">
        <v>215</v>
      </c>
      <c r="C21" s="132" t="s">
        <v>7</v>
      </c>
      <c r="D21" s="132">
        <v>10.029999999999999</v>
      </c>
      <c r="E21" s="165">
        <v>40.555</v>
      </c>
      <c r="F21" s="167">
        <f t="shared" si="0"/>
        <v>-30.524999999999999</v>
      </c>
      <c r="G21" s="133"/>
      <c r="M21" s="156"/>
    </row>
    <row r="22" spans="1:16" s="153" customFormat="1" ht="25.5">
      <c r="A22" s="136" t="s">
        <v>33</v>
      </c>
      <c r="B22" s="173" t="s">
        <v>34</v>
      </c>
      <c r="C22" s="172" t="s">
        <v>7</v>
      </c>
      <c r="D22" s="145">
        <f>D23+D24+D25+D26+D27+D28+D29+D30+D31+D32</f>
        <v>5117.32</v>
      </c>
      <c r="E22" s="181">
        <f>E23+E24+E25+E26+E27+E28+E29+E30+E31+E32</f>
        <v>5477.4439999999995</v>
      </c>
      <c r="F22" s="167">
        <f t="shared" si="0"/>
        <v>-360.1239999999998</v>
      </c>
      <c r="G22" s="152"/>
      <c r="I22" s="198"/>
      <c r="K22" s="207"/>
      <c r="M22" s="206"/>
    </row>
    <row r="23" spans="1:16" s="127" customFormat="1" ht="19.5" customHeight="1">
      <c r="A23" s="137" t="s">
        <v>232</v>
      </c>
      <c r="B23" s="131" t="s">
        <v>228</v>
      </c>
      <c r="C23" s="132" t="s">
        <v>7</v>
      </c>
      <c r="D23" s="132">
        <v>85</v>
      </c>
      <c r="E23" s="165">
        <f>26.696+31.419+40.455</f>
        <v>98.57</v>
      </c>
      <c r="F23" s="167">
        <f t="shared" si="0"/>
        <v>-13.569999999999993</v>
      </c>
      <c r="G23" s="197" t="s">
        <v>239</v>
      </c>
      <c r="I23" s="156"/>
    </row>
    <row r="24" spans="1:16" s="127" customFormat="1" ht="17.25" customHeight="1">
      <c r="A24" s="137" t="s">
        <v>37</v>
      </c>
      <c r="B24" s="134" t="s">
        <v>229</v>
      </c>
      <c r="C24" s="132" t="s">
        <v>7</v>
      </c>
      <c r="D24" s="132">
        <v>17.25</v>
      </c>
      <c r="E24" s="165">
        <v>58.927999999999997</v>
      </c>
      <c r="F24" s="167">
        <f t="shared" si="0"/>
        <v>-41.677999999999997</v>
      </c>
      <c r="G24" s="197" t="s">
        <v>239</v>
      </c>
      <c r="J24" s="158"/>
      <c r="K24" s="158"/>
      <c r="P24" s="156"/>
    </row>
    <row r="25" spans="1:16" s="127" customFormat="1" ht="18" customHeight="1">
      <c r="A25" s="137" t="s">
        <v>39</v>
      </c>
      <c r="B25" s="131" t="s">
        <v>216</v>
      </c>
      <c r="C25" s="132" t="s">
        <v>7</v>
      </c>
      <c r="D25" s="132">
        <v>67.16</v>
      </c>
      <c r="E25" s="165">
        <v>96.006</v>
      </c>
      <c r="F25" s="167">
        <f t="shared" si="0"/>
        <v>-28.846000000000004</v>
      </c>
      <c r="G25" s="197" t="s">
        <v>239</v>
      </c>
    </row>
    <row r="26" spans="1:16" s="127" customFormat="1">
      <c r="A26" s="137" t="s">
        <v>41</v>
      </c>
      <c r="B26" s="131" t="s">
        <v>217</v>
      </c>
      <c r="C26" s="132" t="s">
        <v>7</v>
      </c>
      <c r="D26" s="132">
        <v>148.25</v>
      </c>
      <c r="E26" s="165">
        <f>106.55+49.98</f>
        <v>156.53</v>
      </c>
      <c r="F26" s="167">
        <f t="shared" si="0"/>
        <v>-8.2800000000000011</v>
      </c>
      <c r="G26" s="144"/>
    </row>
    <row r="27" spans="1:16" s="127" customFormat="1">
      <c r="A27" s="137" t="s">
        <v>43</v>
      </c>
      <c r="B27" s="131" t="s">
        <v>210</v>
      </c>
      <c r="C27" s="132" t="s">
        <v>7</v>
      </c>
      <c r="D27" s="132">
        <v>448.51</v>
      </c>
      <c r="E27" s="165">
        <f>355.874+93.344</f>
        <v>449.21800000000002</v>
      </c>
      <c r="F27" s="167">
        <f t="shared" si="0"/>
        <v>-0.70800000000002683</v>
      </c>
      <c r="G27" s="144"/>
      <c r="I27" s="157"/>
    </row>
    <row r="28" spans="1:16" s="127" customFormat="1" ht="18" customHeight="1">
      <c r="A28" s="137" t="s">
        <v>207</v>
      </c>
      <c r="B28" s="131" t="s">
        <v>230</v>
      </c>
      <c r="C28" s="132" t="s">
        <v>7</v>
      </c>
      <c r="D28" s="132">
        <v>33.75</v>
      </c>
      <c r="E28" s="165">
        <v>88.8</v>
      </c>
      <c r="F28" s="167">
        <f t="shared" si="0"/>
        <v>-55.05</v>
      </c>
      <c r="G28" s="197" t="s">
        <v>239</v>
      </c>
    </row>
    <row r="29" spans="1:16" s="127" customFormat="1" ht="18" customHeight="1">
      <c r="A29" s="137" t="s">
        <v>208</v>
      </c>
      <c r="B29" s="131" t="s">
        <v>211</v>
      </c>
      <c r="C29" s="132" t="s">
        <v>7</v>
      </c>
      <c r="D29" s="132">
        <v>218.4</v>
      </c>
      <c r="E29" s="165">
        <v>324.738</v>
      </c>
      <c r="F29" s="167">
        <f t="shared" si="0"/>
        <v>-106.33799999999999</v>
      </c>
      <c r="G29" s="197" t="s">
        <v>239</v>
      </c>
      <c r="K29" s="157"/>
    </row>
    <row r="30" spans="1:16" s="127" customFormat="1">
      <c r="A30" s="137" t="s">
        <v>209</v>
      </c>
      <c r="B30" s="131" t="s">
        <v>206</v>
      </c>
      <c r="C30" s="132" t="s">
        <v>7</v>
      </c>
      <c r="D30" s="132">
        <v>3954.12</v>
      </c>
      <c r="E30" s="165">
        <v>3997.37</v>
      </c>
      <c r="F30" s="167">
        <f t="shared" si="0"/>
        <v>-43.25</v>
      </c>
      <c r="G30" s="144"/>
    </row>
    <row r="31" spans="1:16" s="127" customFormat="1">
      <c r="A31" s="137" t="s">
        <v>235</v>
      </c>
      <c r="B31" s="131" t="s">
        <v>234</v>
      </c>
      <c r="C31" s="132" t="s">
        <v>7</v>
      </c>
      <c r="D31" s="132">
        <v>2.68</v>
      </c>
      <c r="E31" s="165">
        <v>3.3919999999999999</v>
      </c>
      <c r="F31" s="167">
        <f t="shared" si="0"/>
        <v>-0.71199999999999974</v>
      </c>
      <c r="G31" s="144"/>
    </row>
    <row r="32" spans="1:16" s="127" customFormat="1" ht="19.5" customHeight="1">
      <c r="A32" s="137" t="s">
        <v>45</v>
      </c>
      <c r="B32" s="131" t="s">
        <v>236</v>
      </c>
      <c r="C32" s="132" t="s">
        <v>7</v>
      </c>
      <c r="D32" s="132">
        <v>142.19999999999999</v>
      </c>
      <c r="E32" s="165">
        <v>203.892</v>
      </c>
      <c r="F32" s="167">
        <f t="shared" si="0"/>
        <v>-61.692000000000007</v>
      </c>
      <c r="G32" s="197" t="s">
        <v>239</v>
      </c>
    </row>
    <row r="33" spans="1:12" s="127" customFormat="1" ht="39.75" customHeight="1">
      <c r="A33" s="172" t="s">
        <v>96</v>
      </c>
      <c r="B33" s="173" t="s">
        <v>97</v>
      </c>
      <c r="C33" s="172" t="s">
        <v>7</v>
      </c>
      <c r="D33" s="145">
        <f>D10+D14</f>
        <v>24266.400000000001</v>
      </c>
      <c r="E33" s="183">
        <f t="shared" ref="E33" si="2">E14</f>
        <v>26564.527000000002</v>
      </c>
      <c r="F33" s="167">
        <f t="shared" si="0"/>
        <v>-2298.1270000000004</v>
      </c>
      <c r="G33" s="197" t="s">
        <v>238</v>
      </c>
    </row>
    <row r="34" spans="1:12" s="127" customFormat="1" ht="20.25" customHeight="1">
      <c r="A34" s="172" t="s">
        <v>98</v>
      </c>
      <c r="B34" s="173" t="s">
        <v>218</v>
      </c>
      <c r="C34" s="172" t="s">
        <v>7</v>
      </c>
      <c r="D34" s="163"/>
      <c r="E34" s="165"/>
      <c r="F34" s="167">
        <f t="shared" si="0"/>
        <v>0</v>
      </c>
      <c r="G34" s="133"/>
    </row>
    <row r="35" spans="1:12" s="127" customFormat="1" ht="23.25" customHeight="1">
      <c r="A35" s="172" t="s">
        <v>101</v>
      </c>
      <c r="B35" s="173" t="s">
        <v>102</v>
      </c>
      <c r="C35" s="172" t="s">
        <v>7</v>
      </c>
      <c r="D35" s="164">
        <f>D33</f>
        <v>24266.400000000001</v>
      </c>
      <c r="E35" s="184">
        <f>E33</f>
        <v>26564.527000000002</v>
      </c>
      <c r="F35" s="167">
        <f t="shared" si="0"/>
        <v>-2298.1270000000004</v>
      </c>
      <c r="G35" s="197" t="s">
        <v>240</v>
      </c>
    </row>
    <row r="36" spans="1:12" s="127" customFormat="1">
      <c r="A36" s="247" t="s">
        <v>103</v>
      </c>
      <c r="B36" s="248" t="s">
        <v>104</v>
      </c>
      <c r="C36" s="172" t="s">
        <v>219</v>
      </c>
      <c r="D36" s="205">
        <v>1315699</v>
      </c>
      <c r="E36" s="181">
        <f>9622+1905+932688.2+28970.36</f>
        <v>973185.55999999994</v>
      </c>
      <c r="F36" s="175">
        <f t="shared" si="0"/>
        <v>342513.44000000006</v>
      </c>
      <c r="G36" s="249" t="s">
        <v>241</v>
      </c>
      <c r="J36" s="174"/>
    </row>
    <row r="37" spans="1:12" s="127" customFormat="1">
      <c r="A37" s="247"/>
      <c r="B37" s="248"/>
      <c r="C37" s="172" t="s">
        <v>220</v>
      </c>
      <c r="D37" s="172"/>
      <c r="E37" s="181"/>
      <c r="F37" s="167"/>
      <c r="G37" s="249"/>
    </row>
    <row r="38" spans="1:12" s="127" customFormat="1">
      <c r="A38" s="247"/>
      <c r="B38" s="248"/>
      <c r="C38" s="172" t="s">
        <v>221</v>
      </c>
      <c r="D38" s="172"/>
      <c r="E38" s="181"/>
      <c r="F38" s="167"/>
      <c r="G38" s="249"/>
    </row>
    <row r="39" spans="1:12" s="127" customFormat="1" ht="27" customHeight="1">
      <c r="A39" s="247"/>
      <c r="B39" s="248"/>
      <c r="C39" s="172" t="s">
        <v>7</v>
      </c>
      <c r="D39" s="172"/>
      <c r="E39" s="181"/>
      <c r="F39" s="167"/>
      <c r="G39" s="249"/>
    </row>
    <row r="40" spans="1:12" s="127" customFormat="1">
      <c r="A40" s="172"/>
      <c r="B40" s="173" t="s">
        <v>226</v>
      </c>
      <c r="C40" s="172" t="s">
        <v>118</v>
      </c>
      <c r="D40" s="172"/>
      <c r="E40" s="185"/>
      <c r="F40" s="167"/>
      <c r="G40" s="130"/>
      <c r="L40" s="174"/>
    </row>
    <row r="41" spans="1:12" s="127" customFormat="1">
      <c r="A41" s="138" t="s">
        <v>106</v>
      </c>
      <c r="B41" s="130" t="s">
        <v>222</v>
      </c>
      <c r="C41" s="138" t="s">
        <v>223</v>
      </c>
      <c r="D41" s="138">
        <f>D42+D43</f>
        <v>7</v>
      </c>
      <c r="E41" s="186">
        <f>E42+E43</f>
        <v>7</v>
      </c>
      <c r="F41" s="176">
        <f>D41-E41</f>
        <v>0</v>
      </c>
      <c r="G41" s="133"/>
    </row>
    <row r="42" spans="1:12" s="127" customFormat="1">
      <c r="A42" s="139"/>
      <c r="B42" s="139" t="s">
        <v>224</v>
      </c>
      <c r="C42" s="140" t="s">
        <v>223</v>
      </c>
      <c r="D42" s="140">
        <v>7</v>
      </c>
      <c r="E42" s="187">
        <v>7</v>
      </c>
      <c r="F42" s="176">
        <f>D42-E42</f>
        <v>0</v>
      </c>
      <c r="G42" s="133"/>
      <c r="J42" s="174"/>
      <c r="L42" s="174"/>
    </row>
    <row r="43" spans="1:12" s="127" customFormat="1">
      <c r="A43" s="130"/>
      <c r="B43" s="139" t="s">
        <v>225</v>
      </c>
      <c r="C43" s="140" t="s">
        <v>223</v>
      </c>
      <c r="D43" s="140"/>
      <c r="E43" s="188"/>
      <c r="F43" s="167"/>
      <c r="G43" s="133"/>
    </row>
    <row r="44" spans="1:12" s="127" customFormat="1">
      <c r="A44" s="199"/>
      <c r="B44" s="200"/>
      <c r="C44" s="201"/>
      <c r="D44" s="201"/>
      <c r="E44" s="202"/>
      <c r="F44" s="203"/>
      <c r="G44" s="204"/>
    </row>
    <row r="45" spans="1:12" s="127" customFormat="1">
      <c r="E45" s="166"/>
      <c r="F45" s="147"/>
    </row>
    <row r="46" spans="1:12" s="127" customFormat="1" ht="18.75">
      <c r="A46" s="141"/>
      <c r="B46" s="169" t="s">
        <v>186</v>
      </c>
      <c r="C46" s="241" t="s">
        <v>187</v>
      </c>
      <c r="D46" s="241"/>
      <c r="E46" s="241"/>
      <c r="F46" s="241"/>
      <c r="G46" s="141"/>
    </row>
    <row r="47" spans="1:12" s="127" customFormat="1" ht="18.75">
      <c r="A47" s="141"/>
      <c r="B47" s="169" t="s">
        <v>188</v>
      </c>
      <c r="C47" s="252" t="s">
        <v>189</v>
      </c>
      <c r="D47" s="252"/>
      <c r="E47" s="252"/>
      <c r="F47" s="252"/>
      <c r="G47" s="141"/>
    </row>
    <row r="48" spans="1:12" s="127" customFormat="1" ht="18.75">
      <c r="A48" s="141"/>
      <c r="B48" s="169" t="s">
        <v>190</v>
      </c>
      <c r="C48" s="252" t="s">
        <v>191</v>
      </c>
      <c r="D48" s="252"/>
      <c r="E48" s="252"/>
      <c r="F48" s="252"/>
      <c r="G48" s="141"/>
    </row>
    <row r="49" spans="1:7" s="127" customFormat="1" ht="18.75">
      <c r="A49" s="141"/>
      <c r="B49" s="169" t="s">
        <v>192</v>
      </c>
      <c r="C49" s="253" t="s">
        <v>193</v>
      </c>
      <c r="D49" s="253"/>
      <c r="E49" s="252"/>
      <c r="F49" s="252"/>
      <c r="G49" s="141"/>
    </row>
    <row r="50" spans="1:7" s="127" customFormat="1" ht="18.75">
      <c r="A50" s="141"/>
      <c r="B50" s="196"/>
      <c r="C50" s="195"/>
      <c r="D50" s="195"/>
      <c r="E50" s="194"/>
      <c r="F50" s="194"/>
      <c r="G50" s="141"/>
    </row>
    <row r="51" spans="1:7" s="127" customFormat="1" ht="18.75">
      <c r="A51" s="141"/>
      <c r="B51" s="196"/>
      <c r="C51" s="195"/>
      <c r="D51" s="195"/>
      <c r="E51" s="194"/>
      <c r="F51" s="194"/>
      <c r="G51" s="141"/>
    </row>
    <row r="52" spans="1:7" s="127" customFormat="1" ht="18.75">
      <c r="A52" s="141"/>
      <c r="B52" s="169"/>
      <c r="C52" s="171"/>
      <c r="D52" s="171"/>
      <c r="E52" s="189"/>
      <c r="F52" s="148"/>
      <c r="G52" s="141"/>
    </row>
    <row r="53" spans="1:7" s="127" customFormat="1" ht="18.75">
      <c r="A53" s="141"/>
      <c r="B53" s="254" t="s">
        <v>194</v>
      </c>
      <c r="C53" s="254"/>
      <c r="D53" s="169"/>
      <c r="E53" s="190"/>
      <c r="F53" s="250" t="s">
        <v>195</v>
      </c>
      <c r="G53" s="250"/>
    </row>
    <row r="54" spans="1:7" s="127" customFormat="1" ht="18.75">
      <c r="A54" s="141"/>
      <c r="B54" s="169"/>
      <c r="C54" s="141"/>
      <c r="D54" s="141"/>
      <c r="E54" s="190"/>
      <c r="F54" s="122"/>
      <c r="G54" s="123"/>
    </row>
    <row r="55" spans="1:7" s="127" customFormat="1" ht="18.75">
      <c r="A55" s="141"/>
      <c r="B55" s="169" t="s">
        <v>196</v>
      </c>
      <c r="C55" s="141"/>
      <c r="D55" s="141"/>
      <c r="E55" s="190"/>
      <c r="F55" s="250" t="s">
        <v>197</v>
      </c>
      <c r="G55" s="250"/>
    </row>
    <row r="56" spans="1:7" s="127" customFormat="1" ht="18.75">
      <c r="A56" s="141"/>
      <c r="B56" s="141"/>
      <c r="C56" s="141"/>
      <c r="D56" s="141"/>
      <c r="E56" s="190"/>
      <c r="F56" s="149"/>
      <c r="G56" s="141"/>
    </row>
    <row r="57" spans="1:7" s="127" customFormat="1" ht="18.75">
      <c r="A57" s="121"/>
      <c r="B57" s="251" t="s">
        <v>199</v>
      </c>
      <c r="C57" s="251"/>
      <c r="D57" s="170"/>
      <c r="E57" s="191"/>
      <c r="F57" s="150"/>
      <c r="G57" s="121"/>
    </row>
    <row r="58" spans="1:7" s="127" customFormat="1" ht="18.75">
      <c r="A58" s="143"/>
      <c r="B58" s="169" t="s">
        <v>198</v>
      </c>
      <c r="C58" s="124"/>
      <c r="D58" s="124"/>
      <c r="E58" s="192"/>
      <c r="F58" s="151"/>
      <c r="G58" s="120"/>
    </row>
    <row r="59" spans="1:7" s="127" customFormat="1" ht="18.75">
      <c r="A59" s="143"/>
      <c r="B59" s="169"/>
      <c r="C59" s="124"/>
      <c r="D59" s="124"/>
      <c r="E59" s="192"/>
      <c r="F59" s="151"/>
      <c r="G59" s="120"/>
    </row>
    <row r="60" spans="1:7" s="127" customFormat="1" ht="18.75">
      <c r="A60" s="143"/>
      <c r="B60" s="196"/>
      <c r="C60" s="124"/>
      <c r="D60" s="124"/>
      <c r="E60" s="192"/>
      <c r="F60" s="151"/>
      <c r="G60" s="120"/>
    </row>
    <row r="61" spans="1:7" s="127" customFormat="1" ht="18.75">
      <c r="A61" s="143"/>
      <c r="B61" s="196"/>
      <c r="C61" s="124"/>
      <c r="D61" s="124"/>
      <c r="E61" s="192"/>
      <c r="F61" s="151"/>
      <c r="G61" s="120"/>
    </row>
    <row r="62" spans="1:7" s="127" customFormat="1" ht="18.75">
      <c r="A62" s="143"/>
      <c r="B62" s="196"/>
      <c r="C62" s="124"/>
      <c r="D62" s="124"/>
      <c r="E62" s="192"/>
      <c r="F62" s="151"/>
      <c r="G62" s="120"/>
    </row>
    <row r="63" spans="1:7" s="127" customFormat="1" ht="18.75">
      <c r="A63" s="143"/>
      <c r="B63" s="196"/>
      <c r="C63" s="124"/>
      <c r="D63" s="124"/>
      <c r="E63" s="192"/>
      <c r="F63" s="151"/>
      <c r="G63" s="120"/>
    </row>
    <row r="64" spans="1:7" s="127" customFormat="1" ht="18.75">
      <c r="A64" s="143"/>
      <c r="B64" s="196"/>
      <c r="C64" s="124"/>
      <c r="D64" s="124"/>
      <c r="E64" s="192"/>
      <c r="F64" s="151"/>
      <c r="G64" s="120"/>
    </row>
    <row r="65" spans="1:7" s="127" customFormat="1" ht="19.5" customHeight="1">
      <c r="A65" s="143"/>
      <c r="B65" s="169"/>
      <c r="C65" s="124"/>
      <c r="D65" s="124"/>
      <c r="E65" s="192"/>
      <c r="F65" s="151"/>
      <c r="G65" s="120"/>
    </row>
    <row r="66" spans="1:7" s="127" customFormat="1" ht="15.75">
      <c r="A66" s="219" t="s">
        <v>178</v>
      </c>
      <c r="B66" s="219"/>
      <c r="C66" s="14"/>
      <c r="D66" s="14"/>
      <c r="E66" s="166"/>
      <c r="F66" s="14"/>
      <c r="G66" s="142"/>
    </row>
    <row r="67" spans="1:7">
      <c r="E67" s="193"/>
      <c r="F67" s="126"/>
    </row>
    <row r="68" spans="1:7">
      <c r="B68" s="127"/>
      <c r="C68" s="127"/>
      <c r="D68" s="127"/>
      <c r="E68" s="178"/>
    </row>
  </sheetData>
  <mergeCells count="17">
    <mergeCell ref="F55:G55"/>
    <mergeCell ref="B57:C57"/>
    <mergeCell ref="A66:B66"/>
    <mergeCell ref="C47:F47"/>
    <mergeCell ref="C48:F48"/>
    <mergeCell ref="C49:F49"/>
    <mergeCell ref="B53:C53"/>
    <mergeCell ref="F53:G53"/>
    <mergeCell ref="C46:F46"/>
    <mergeCell ref="F2:G2"/>
    <mergeCell ref="E3:G3"/>
    <mergeCell ref="A5:G5"/>
    <mergeCell ref="A6:E6"/>
    <mergeCell ref="A7:E7"/>
    <mergeCell ref="A36:A39"/>
    <mergeCell ref="B36:B39"/>
    <mergeCell ref="G36:G39"/>
  </mergeCells>
  <hyperlinks>
    <hyperlink ref="C49" r:id="rId1"/>
  </hyperlinks>
  <pageMargins left="0.70866141732283472" right="0.11811023622047245" top="0.55118110236220474" bottom="0.15748031496062992" header="0.31496062992125984" footer="0.31496062992125984"/>
  <pageSetup paperSize="9" scale="8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P68"/>
  <sheetViews>
    <sheetView tabSelected="1" topLeftCell="A35" workbookViewId="0">
      <selection activeCell="F56" sqref="F56"/>
    </sheetView>
  </sheetViews>
  <sheetFormatPr defaultRowHeight="15"/>
  <cols>
    <col min="1" max="1" width="4.140625" customWidth="1"/>
    <col min="2" max="2" width="41.85546875" customWidth="1"/>
    <col min="3" max="3" width="11.140625" customWidth="1"/>
    <col min="4" max="4" width="16.140625" customWidth="1"/>
    <col min="5" max="5" width="14.7109375" style="22" customWidth="1"/>
    <col min="6" max="6" width="14.7109375" customWidth="1"/>
    <col min="7" max="7" width="53.7109375" customWidth="1"/>
    <col min="10" max="10" width="10.5703125" bestFit="1" customWidth="1"/>
    <col min="12" max="12" width="11.28515625" bestFit="1" customWidth="1"/>
  </cols>
  <sheetData>
    <row r="2" spans="1:11" ht="15.75">
      <c r="B2" s="127"/>
      <c r="C2" s="127"/>
      <c r="D2" s="127"/>
      <c r="E2" s="177"/>
      <c r="F2" s="242" t="s">
        <v>182</v>
      </c>
      <c r="G2" s="242"/>
    </row>
    <row r="3" spans="1:11" ht="15.75">
      <c r="B3" s="127"/>
      <c r="C3" s="127"/>
      <c r="D3" s="127"/>
      <c r="E3" s="243" t="s">
        <v>183</v>
      </c>
      <c r="F3" s="243"/>
      <c r="G3" s="243"/>
    </row>
    <row r="4" spans="1:11">
      <c r="B4" s="127"/>
      <c r="C4" s="127"/>
      <c r="D4" s="127"/>
      <c r="E4" s="178"/>
    </row>
    <row r="5" spans="1:11" ht="36" customHeight="1">
      <c r="A5" s="244" t="s">
        <v>242</v>
      </c>
      <c r="B5" s="244"/>
      <c r="C5" s="244"/>
      <c r="D5" s="244"/>
      <c r="E5" s="244"/>
      <c r="F5" s="244"/>
      <c r="G5" s="244"/>
    </row>
    <row r="6" spans="1:11" ht="18.75">
      <c r="A6" s="245" t="s">
        <v>184</v>
      </c>
      <c r="B6" s="245"/>
      <c r="C6" s="245"/>
      <c r="D6" s="245"/>
      <c r="E6" s="245"/>
    </row>
    <row r="7" spans="1:11" ht="18.75">
      <c r="A7" s="246" t="s">
        <v>185</v>
      </c>
      <c r="B7" s="246"/>
      <c r="C7" s="246"/>
      <c r="D7" s="246"/>
      <c r="E7" s="246"/>
    </row>
    <row r="8" spans="1:11" ht="19.5" customHeight="1">
      <c r="A8" s="209"/>
      <c r="B8" s="209"/>
      <c r="C8" s="209"/>
      <c r="D8" s="209"/>
      <c r="E8" s="179"/>
    </row>
    <row r="9" spans="1:11" s="127" customFormat="1" ht="36.75" customHeight="1">
      <c r="A9" s="210" t="s">
        <v>0</v>
      </c>
      <c r="B9" s="210" t="s">
        <v>1</v>
      </c>
      <c r="C9" s="210" t="s">
        <v>200</v>
      </c>
      <c r="D9" s="128" t="s">
        <v>201</v>
      </c>
      <c r="E9" s="129" t="s">
        <v>202</v>
      </c>
      <c r="F9" s="146" t="s">
        <v>203</v>
      </c>
      <c r="G9" s="125" t="s">
        <v>4</v>
      </c>
      <c r="I9"/>
      <c r="J9" s="154"/>
      <c r="K9" s="155"/>
    </row>
    <row r="10" spans="1:11" s="160" customFormat="1" ht="38.25">
      <c r="A10" s="210" t="s">
        <v>5</v>
      </c>
      <c r="B10" s="211" t="s">
        <v>204</v>
      </c>
      <c r="C10" s="210" t="s">
        <v>7</v>
      </c>
      <c r="D10" s="161">
        <f>D11</f>
        <v>3103.93</v>
      </c>
      <c r="E10" s="180">
        <f>E11</f>
        <v>1152</v>
      </c>
      <c r="F10" s="167">
        <f t="shared" ref="F10:F36" si="0">D10-E10</f>
        <v>1951.9299999999998</v>
      </c>
      <c r="G10" s="159"/>
      <c r="I10"/>
      <c r="J10" s="154"/>
      <c r="K10" s="155"/>
    </row>
    <row r="11" spans="1:11" s="153" customFormat="1" ht="25.5">
      <c r="A11" s="135">
        <v>1</v>
      </c>
      <c r="B11" s="211" t="s">
        <v>9</v>
      </c>
      <c r="C11" s="210" t="s">
        <v>7</v>
      </c>
      <c r="D11" s="145">
        <f>D12</f>
        <v>3103.93</v>
      </c>
      <c r="E11" s="181">
        <f>E12</f>
        <v>1152</v>
      </c>
      <c r="F11" s="167">
        <f t="shared" si="0"/>
        <v>1951.9299999999998</v>
      </c>
      <c r="G11" s="152"/>
      <c r="I11" s="198"/>
    </row>
    <row r="12" spans="1:11" s="127" customFormat="1" ht="19.5" customHeight="1">
      <c r="A12" s="137" t="s">
        <v>10</v>
      </c>
      <c r="B12" s="131" t="s">
        <v>28</v>
      </c>
      <c r="C12" s="132" t="s">
        <v>7</v>
      </c>
      <c r="D12" s="132">
        <v>3103.93</v>
      </c>
      <c r="E12" s="132">
        <v>1152</v>
      </c>
      <c r="F12" s="167">
        <f t="shared" si="0"/>
        <v>1951.9299999999998</v>
      </c>
      <c r="G12" s="133"/>
    </row>
    <row r="13" spans="1:11" s="160" customFormat="1" ht="25.5">
      <c r="A13" s="210" t="s">
        <v>57</v>
      </c>
      <c r="B13" s="211" t="s">
        <v>58</v>
      </c>
      <c r="C13" s="210" t="s">
        <v>7</v>
      </c>
      <c r="D13" s="210">
        <f>D14</f>
        <v>21162.47</v>
      </c>
      <c r="E13" s="182">
        <f t="shared" ref="E13" si="1">E14</f>
        <v>14663.16</v>
      </c>
      <c r="F13" s="167">
        <f t="shared" si="0"/>
        <v>6499.3100000000013</v>
      </c>
      <c r="G13" s="159"/>
      <c r="I13" s="162"/>
    </row>
    <row r="14" spans="1:11" s="153" customFormat="1" ht="25.5">
      <c r="A14" s="135">
        <v>2</v>
      </c>
      <c r="B14" s="211" t="s">
        <v>60</v>
      </c>
      <c r="C14" s="210" t="s">
        <v>7</v>
      </c>
      <c r="D14" s="210">
        <f>D15+D16+D17+D18+D19+D20+D22</f>
        <v>21162.47</v>
      </c>
      <c r="E14" s="182">
        <f>E15+E16+E17+E18+E19+E20+E22</f>
        <v>14663.16</v>
      </c>
      <c r="F14" s="167">
        <f t="shared" si="0"/>
        <v>6499.3100000000013</v>
      </c>
      <c r="G14" s="152"/>
    </row>
    <row r="15" spans="1:11" s="127" customFormat="1" ht="19.5" customHeight="1">
      <c r="A15" s="137" t="s">
        <v>20</v>
      </c>
      <c r="B15" s="131" t="s">
        <v>212</v>
      </c>
      <c r="C15" s="132" t="s">
        <v>7</v>
      </c>
      <c r="D15" s="132">
        <v>11962.66</v>
      </c>
      <c r="E15" s="37">
        <v>9419.9889999999996</v>
      </c>
      <c r="F15" s="167">
        <f t="shared" si="0"/>
        <v>2542.6710000000003</v>
      </c>
      <c r="G15" s="40" t="s">
        <v>243</v>
      </c>
      <c r="J15" s="156"/>
    </row>
    <row r="16" spans="1:11" s="127" customFormat="1">
      <c r="A16" s="137" t="s">
        <v>22</v>
      </c>
      <c r="B16" s="131" t="s">
        <v>205</v>
      </c>
      <c r="C16" s="132" t="s">
        <v>7</v>
      </c>
      <c r="D16" s="132">
        <v>1144.28</v>
      </c>
      <c r="E16" s="37">
        <f>478.514+395.327</f>
        <v>873.84100000000001</v>
      </c>
      <c r="F16" s="216">
        <f t="shared" si="0"/>
        <v>270.43899999999996</v>
      </c>
      <c r="G16" s="133"/>
      <c r="I16" s="156"/>
    </row>
    <row r="17" spans="1:16" s="127" customFormat="1">
      <c r="A17" s="137" t="s">
        <v>24</v>
      </c>
      <c r="B17" s="131" t="s">
        <v>227</v>
      </c>
      <c r="C17" s="132"/>
      <c r="D17" s="132">
        <v>511.72</v>
      </c>
      <c r="E17" s="37">
        <f>299.734+497.51</f>
        <v>797.24399999999991</v>
      </c>
      <c r="F17" s="167">
        <f t="shared" si="0"/>
        <v>-285.52399999999989</v>
      </c>
      <c r="G17" s="133"/>
    </row>
    <row r="18" spans="1:16" s="127" customFormat="1">
      <c r="A18" s="137" t="s">
        <v>231</v>
      </c>
      <c r="B18" s="131" t="s">
        <v>213</v>
      </c>
      <c r="C18" s="132" t="s">
        <v>7</v>
      </c>
      <c r="D18" s="132">
        <v>213.52</v>
      </c>
      <c r="E18" s="165">
        <v>269.78500000000003</v>
      </c>
      <c r="F18" s="167">
        <f t="shared" si="0"/>
        <v>-56.265000000000015</v>
      </c>
      <c r="G18" s="40"/>
      <c r="H18" s="158"/>
    </row>
    <row r="19" spans="1:16" s="153" customFormat="1" ht="20.25" customHeight="1">
      <c r="A19" s="135">
        <v>3</v>
      </c>
      <c r="B19" s="211" t="s">
        <v>28</v>
      </c>
      <c r="C19" s="210"/>
      <c r="D19" s="210">
        <v>2202.94</v>
      </c>
      <c r="E19" s="180">
        <v>2561.2649999999999</v>
      </c>
      <c r="F19" s="167">
        <f t="shared" si="0"/>
        <v>-358.32499999999982</v>
      </c>
      <c r="G19" s="197" t="s">
        <v>239</v>
      </c>
      <c r="I19" s="198"/>
      <c r="K19" s="198"/>
      <c r="M19" s="198"/>
    </row>
    <row r="20" spans="1:16" s="153" customFormat="1">
      <c r="A20" s="135">
        <v>4</v>
      </c>
      <c r="B20" s="211" t="s">
        <v>214</v>
      </c>
      <c r="C20" s="210" t="s">
        <v>7</v>
      </c>
      <c r="D20" s="145">
        <f>D21</f>
        <v>10.029999999999999</v>
      </c>
      <c r="E20" s="180">
        <f>SUM(E21:E21)</f>
        <v>40.555</v>
      </c>
      <c r="F20" s="167">
        <f t="shared" si="0"/>
        <v>-30.524999999999999</v>
      </c>
      <c r="G20" s="45"/>
    </row>
    <row r="21" spans="1:16" s="127" customFormat="1" ht="18" customHeight="1">
      <c r="A21" s="137" t="s">
        <v>31</v>
      </c>
      <c r="B21" s="131" t="s">
        <v>215</v>
      </c>
      <c r="C21" s="132" t="s">
        <v>7</v>
      </c>
      <c r="D21" s="132">
        <v>10.029999999999999</v>
      </c>
      <c r="E21" s="165">
        <v>40.555</v>
      </c>
      <c r="F21" s="167">
        <f t="shared" si="0"/>
        <v>-30.524999999999999</v>
      </c>
      <c r="G21" s="133"/>
      <c r="M21" s="156"/>
    </row>
    <row r="22" spans="1:16" s="153" customFormat="1" ht="25.5">
      <c r="A22" s="136" t="s">
        <v>33</v>
      </c>
      <c r="B22" s="211" t="s">
        <v>34</v>
      </c>
      <c r="C22" s="210" t="s">
        <v>7</v>
      </c>
      <c r="D22" s="145">
        <f>D23+D24+D25+D26+D27+D28+D29+D30+D31+D32</f>
        <v>5117.32</v>
      </c>
      <c r="E22" s="181">
        <f>E23+E24+E25+E26+E27+E28+E29+E30+E31+E32</f>
        <v>700.48099999999999</v>
      </c>
      <c r="F22" s="167">
        <f t="shared" si="0"/>
        <v>4416.8389999999999</v>
      </c>
      <c r="G22" s="152"/>
      <c r="I22" s="198"/>
      <c r="K22" s="207"/>
      <c r="M22" s="206"/>
    </row>
    <row r="23" spans="1:16" s="127" customFormat="1" ht="19.5" customHeight="1">
      <c r="A23" s="137" t="s">
        <v>232</v>
      </c>
      <c r="B23" s="131" t="s">
        <v>228</v>
      </c>
      <c r="C23" s="132" t="s">
        <v>7</v>
      </c>
      <c r="D23" s="132">
        <v>85</v>
      </c>
      <c r="E23" s="165"/>
      <c r="F23" s="167">
        <f t="shared" si="0"/>
        <v>85</v>
      </c>
      <c r="G23" s="197" t="s">
        <v>239</v>
      </c>
      <c r="I23" s="156"/>
    </row>
    <row r="24" spans="1:16" s="127" customFormat="1" ht="17.25" customHeight="1">
      <c r="A24" s="137" t="s">
        <v>37</v>
      </c>
      <c r="B24" s="134" t="s">
        <v>229</v>
      </c>
      <c r="C24" s="132" t="s">
        <v>7</v>
      </c>
      <c r="D24" s="132">
        <v>17.25</v>
      </c>
      <c r="E24" s="165"/>
      <c r="F24" s="167">
        <f t="shared" si="0"/>
        <v>17.25</v>
      </c>
      <c r="G24" s="197" t="s">
        <v>239</v>
      </c>
      <c r="J24" s="158"/>
      <c r="K24" s="158"/>
      <c r="P24" s="156"/>
    </row>
    <row r="25" spans="1:16" s="127" customFormat="1" ht="18" customHeight="1">
      <c r="A25" s="137" t="s">
        <v>39</v>
      </c>
      <c r="B25" s="131" t="s">
        <v>216</v>
      </c>
      <c r="C25" s="132" t="s">
        <v>7</v>
      </c>
      <c r="D25" s="132">
        <v>67.16</v>
      </c>
      <c r="E25" s="165"/>
      <c r="F25" s="167">
        <f t="shared" si="0"/>
        <v>67.16</v>
      </c>
      <c r="G25" s="197" t="s">
        <v>239</v>
      </c>
    </row>
    <row r="26" spans="1:16" s="127" customFormat="1">
      <c r="A26" s="137" t="s">
        <v>41</v>
      </c>
      <c r="B26" s="131" t="s">
        <v>217</v>
      </c>
      <c r="C26" s="132" t="s">
        <v>7</v>
      </c>
      <c r="D26" s="132">
        <v>148.25</v>
      </c>
      <c r="E26" s="165">
        <v>50</v>
      </c>
      <c r="F26" s="167">
        <f t="shared" si="0"/>
        <v>98.25</v>
      </c>
      <c r="G26" s="144"/>
    </row>
    <row r="27" spans="1:16" s="127" customFormat="1">
      <c r="A27" s="137" t="s">
        <v>43</v>
      </c>
      <c r="B27" s="131" t="s">
        <v>210</v>
      </c>
      <c r="C27" s="132" t="s">
        <v>7</v>
      </c>
      <c r="D27" s="132">
        <v>448.51</v>
      </c>
      <c r="E27" s="165"/>
      <c r="F27" s="167">
        <f t="shared" si="0"/>
        <v>448.51</v>
      </c>
      <c r="G27" s="144"/>
      <c r="I27" s="157"/>
    </row>
    <row r="28" spans="1:16" s="127" customFormat="1" ht="18" customHeight="1">
      <c r="A28" s="137" t="s">
        <v>207</v>
      </c>
      <c r="B28" s="131" t="s">
        <v>230</v>
      </c>
      <c r="C28" s="132" t="s">
        <v>7</v>
      </c>
      <c r="D28" s="132">
        <v>33.75</v>
      </c>
      <c r="E28" s="165"/>
      <c r="F28" s="167">
        <f t="shared" si="0"/>
        <v>33.75</v>
      </c>
      <c r="G28" s="197" t="s">
        <v>239</v>
      </c>
    </row>
    <row r="29" spans="1:16" s="127" customFormat="1" ht="18" customHeight="1">
      <c r="A29" s="137" t="s">
        <v>208</v>
      </c>
      <c r="B29" s="131" t="s">
        <v>211</v>
      </c>
      <c r="C29" s="132" t="s">
        <v>7</v>
      </c>
      <c r="D29" s="132">
        <v>218.4</v>
      </c>
      <c r="E29" s="165"/>
      <c r="F29" s="167">
        <f t="shared" si="0"/>
        <v>218.4</v>
      </c>
      <c r="G29" s="197" t="s">
        <v>239</v>
      </c>
      <c r="K29" s="157"/>
    </row>
    <row r="30" spans="1:16" s="127" customFormat="1">
      <c r="A30" s="137" t="s">
        <v>209</v>
      </c>
      <c r="B30" s="131" t="s">
        <v>206</v>
      </c>
      <c r="C30" s="132" t="s">
        <v>7</v>
      </c>
      <c r="D30" s="132">
        <v>3954.12</v>
      </c>
      <c r="E30" s="165">
        <v>650.48099999999999</v>
      </c>
      <c r="F30" s="167">
        <f t="shared" si="0"/>
        <v>3303.6390000000001</v>
      </c>
      <c r="G30" s="144"/>
    </row>
    <row r="31" spans="1:16" s="127" customFormat="1">
      <c r="A31" s="137" t="s">
        <v>235</v>
      </c>
      <c r="B31" s="131" t="s">
        <v>234</v>
      </c>
      <c r="C31" s="132" t="s">
        <v>7</v>
      </c>
      <c r="D31" s="132">
        <v>2.68</v>
      </c>
      <c r="E31" s="165"/>
      <c r="F31" s="167">
        <f t="shared" si="0"/>
        <v>2.68</v>
      </c>
      <c r="G31" s="144"/>
    </row>
    <row r="32" spans="1:16" s="127" customFormat="1" ht="19.5" customHeight="1">
      <c r="A32" s="137" t="s">
        <v>45</v>
      </c>
      <c r="B32" s="131" t="s">
        <v>236</v>
      </c>
      <c r="C32" s="132" t="s">
        <v>7</v>
      </c>
      <c r="D32" s="132">
        <v>142.19999999999999</v>
      </c>
      <c r="E32" s="165"/>
      <c r="F32" s="167">
        <f t="shared" si="0"/>
        <v>142.19999999999999</v>
      </c>
      <c r="G32" s="197" t="s">
        <v>239</v>
      </c>
    </row>
    <row r="33" spans="1:12" s="127" customFormat="1" ht="39.75" customHeight="1">
      <c r="A33" s="210" t="s">
        <v>96</v>
      </c>
      <c r="B33" s="211" t="s">
        <v>97</v>
      </c>
      <c r="C33" s="210" t="s">
        <v>7</v>
      </c>
      <c r="D33" s="145">
        <f>D10+D14</f>
        <v>24266.400000000001</v>
      </c>
      <c r="E33" s="183">
        <f t="shared" ref="E33" si="2">E14</f>
        <v>14663.16</v>
      </c>
      <c r="F33" s="167">
        <f t="shared" si="0"/>
        <v>9603.2400000000016</v>
      </c>
      <c r="G33" s="197" t="s">
        <v>238</v>
      </c>
    </row>
    <row r="34" spans="1:12" s="127" customFormat="1" ht="20.25" customHeight="1">
      <c r="A34" s="210" t="s">
        <v>98</v>
      </c>
      <c r="B34" s="211" t="s">
        <v>218</v>
      </c>
      <c r="C34" s="210" t="s">
        <v>7</v>
      </c>
      <c r="D34" s="163"/>
      <c r="E34" s="165"/>
      <c r="F34" s="167">
        <f t="shared" si="0"/>
        <v>0</v>
      </c>
      <c r="G34" s="133"/>
    </row>
    <row r="35" spans="1:12" s="127" customFormat="1" ht="23.25" customHeight="1">
      <c r="A35" s="210" t="s">
        <v>101</v>
      </c>
      <c r="B35" s="211" t="s">
        <v>102</v>
      </c>
      <c r="C35" s="210" t="s">
        <v>7</v>
      </c>
      <c r="D35" s="164">
        <f>D33</f>
        <v>24266.400000000001</v>
      </c>
      <c r="E35" s="184">
        <f>E33</f>
        <v>14663.16</v>
      </c>
      <c r="F35" s="167">
        <f t="shared" si="0"/>
        <v>9603.2400000000016</v>
      </c>
      <c r="G35" s="197" t="s">
        <v>240</v>
      </c>
    </row>
    <row r="36" spans="1:12" s="127" customFormat="1">
      <c r="A36" s="247" t="s">
        <v>103</v>
      </c>
      <c r="B36" s="248" t="s">
        <v>104</v>
      </c>
      <c r="C36" s="210" t="s">
        <v>219</v>
      </c>
      <c r="D36" s="205">
        <v>1315699</v>
      </c>
      <c r="E36" s="181">
        <v>685172</v>
      </c>
      <c r="F36" s="175">
        <f t="shared" si="0"/>
        <v>630527</v>
      </c>
      <c r="G36" s="249"/>
      <c r="J36" s="174"/>
    </row>
    <row r="37" spans="1:12" s="127" customFormat="1">
      <c r="A37" s="247"/>
      <c r="B37" s="248"/>
      <c r="C37" s="210" t="s">
        <v>220</v>
      </c>
      <c r="D37" s="210"/>
      <c r="E37" s="181"/>
      <c r="F37" s="167"/>
      <c r="G37" s="249"/>
    </row>
    <row r="38" spans="1:12" s="127" customFormat="1">
      <c r="A38" s="247"/>
      <c r="B38" s="248"/>
      <c r="C38" s="210" t="s">
        <v>221</v>
      </c>
      <c r="D38" s="210"/>
      <c r="E38" s="181"/>
      <c r="F38" s="167"/>
      <c r="G38" s="249"/>
    </row>
    <row r="39" spans="1:12" s="127" customFormat="1" ht="16.5" customHeight="1">
      <c r="A39" s="247"/>
      <c r="B39" s="248"/>
      <c r="C39" s="210" t="s">
        <v>7</v>
      </c>
      <c r="D39" s="210"/>
      <c r="E39" s="181"/>
      <c r="F39" s="167"/>
      <c r="G39" s="249"/>
    </row>
    <row r="40" spans="1:12" s="127" customFormat="1">
      <c r="A40" s="210"/>
      <c r="B40" s="211" t="s">
        <v>226</v>
      </c>
      <c r="C40" s="210" t="s">
        <v>118</v>
      </c>
      <c r="D40" s="210"/>
      <c r="E40" s="185"/>
      <c r="F40" s="167"/>
      <c r="G40" s="130"/>
      <c r="L40" s="174"/>
    </row>
    <row r="41" spans="1:12" s="127" customFormat="1">
      <c r="A41" s="138" t="s">
        <v>106</v>
      </c>
      <c r="B41" s="130" t="s">
        <v>222</v>
      </c>
      <c r="C41" s="138" t="s">
        <v>223</v>
      </c>
      <c r="D41" s="138">
        <f>D42+D43</f>
        <v>5</v>
      </c>
      <c r="E41" s="186">
        <f>E42+E43</f>
        <v>5</v>
      </c>
      <c r="F41" s="176">
        <f>D41-E41</f>
        <v>0</v>
      </c>
      <c r="G41" s="133"/>
    </row>
    <row r="42" spans="1:12" s="127" customFormat="1">
      <c r="A42" s="139"/>
      <c r="B42" s="139" t="s">
        <v>224</v>
      </c>
      <c r="C42" s="140" t="s">
        <v>223</v>
      </c>
      <c r="D42" s="140">
        <v>5</v>
      </c>
      <c r="E42" s="187">
        <v>5</v>
      </c>
      <c r="F42" s="176">
        <f>D42-E42</f>
        <v>0</v>
      </c>
      <c r="G42" s="133"/>
      <c r="J42" s="174"/>
      <c r="L42" s="174"/>
    </row>
    <row r="43" spans="1:12" s="127" customFormat="1">
      <c r="A43" s="130"/>
      <c r="B43" s="139" t="s">
        <v>225</v>
      </c>
      <c r="C43" s="140" t="s">
        <v>223</v>
      </c>
      <c r="D43" s="140"/>
      <c r="E43" s="188"/>
      <c r="F43" s="167"/>
      <c r="G43" s="133"/>
    </row>
    <row r="44" spans="1:12" s="127" customFormat="1">
      <c r="A44" s="199"/>
      <c r="B44" s="200"/>
      <c r="C44" s="201"/>
      <c r="D44" s="201"/>
      <c r="E44" s="202"/>
      <c r="F44" s="203"/>
      <c r="G44" s="204"/>
    </row>
    <row r="45" spans="1:12" s="127" customFormat="1">
      <c r="E45" s="166"/>
      <c r="F45" s="147"/>
    </row>
    <row r="46" spans="1:12" s="127" customFormat="1" ht="18.75">
      <c r="A46" s="141"/>
      <c r="B46" s="215" t="s">
        <v>186</v>
      </c>
      <c r="C46" s="241" t="s">
        <v>187</v>
      </c>
      <c r="D46" s="241"/>
      <c r="E46" s="241"/>
      <c r="F46" s="241"/>
      <c r="G46" s="141"/>
    </row>
    <row r="47" spans="1:12" s="127" customFormat="1" ht="18.75">
      <c r="A47" s="141"/>
      <c r="B47" s="215" t="s">
        <v>188</v>
      </c>
      <c r="C47" s="252" t="s">
        <v>189</v>
      </c>
      <c r="D47" s="252"/>
      <c r="E47" s="252"/>
      <c r="F47" s="252"/>
      <c r="G47" s="141"/>
    </row>
    <row r="48" spans="1:12" s="127" customFormat="1" ht="18.75">
      <c r="A48" s="141"/>
      <c r="B48" s="215" t="s">
        <v>190</v>
      </c>
      <c r="C48" s="252" t="s">
        <v>191</v>
      </c>
      <c r="D48" s="252"/>
      <c r="E48" s="252"/>
      <c r="F48" s="252"/>
      <c r="G48" s="141"/>
    </row>
    <row r="49" spans="1:7" s="127" customFormat="1" ht="18.75">
      <c r="A49" s="141"/>
      <c r="B49" s="215" t="s">
        <v>192</v>
      </c>
      <c r="C49" s="253" t="s">
        <v>193</v>
      </c>
      <c r="D49" s="253"/>
      <c r="E49" s="252"/>
      <c r="F49" s="252"/>
      <c r="G49" s="141"/>
    </row>
    <row r="50" spans="1:7" s="127" customFormat="1" ht="18.75">
      <c r="A50" s="141"/>
      <c r="B50" s="215"/>
      <c r="C50" s="214"/>
      <c r="D50" s="214"/>
      <c r="E50" s="213"/>
      <c r="F50" s="213"/>
      <c r="G50" s="141"/>
    </row>
    <row r="51" spans="1:7" s="127" customFormat="1" ht="18.75">
      <c r="A51" s="141"/>
      <c r="B51" s="215"/>
      <c r="C51" s="214"/>
      <c r="D51" s="214"/>
      <c r="E51" s="213"/>
      <c r="F51" s="213"/>
      <c r="G51" s="141"/>
    </row>
    <row r="52" spans="1:7" s="127" customFormat="1" ht="18.75">
      <c r="A52" s="141"/>
      <c r="B52" s="215"/>
      <c r="C52" s="214"/>
      <c r="D52" s="214"/>
      <c r="E52" s="189"/>
      <c r="F52" s="148"/>
      <c r="G52" s="141"/>
    </row>
    <row r="53" spans="1:7" s="127" customFormat="1" ht="18.75">
      <c r="A53" s="141"/>
      <c r="B53" s="254" t="s">
        <v>244</v>
      </c>
      <c r="C53" s="254"/>
      <c r="D53" s="215"/>
      <c r="E53" s="190"/>
      <c r="F53" s="250" t="s">
        <v>245</v>
      </c>
      <c r="G53" s="250"/>
    </row>
    <row r="54" spans="1:7" s="127" customFormat="1" ht="18.75">
      <c r="A54" s="141"/>
      <c r="B54" s="215"/>
      <c r="C54" s="141"/>
      <c r="D54" s="141"/>
      <c r="E54" s="190"/>
      <c r="F54" s="208"/>
      <c r="G54" s="123"/>
    </row>
    <row r="55" spans="1:7" s="127" customFormat="1" ht="18.75">
      <c r="A55" s="141"/>
      <c r="B55" s="215" t="s">
        <v>196</v>
      </c>
      <c r="C55" s="141"/>
      <c r="D55" s="141"/>
      <c r="E55" s="190"/>
      <c r="F55" s="250" t="s">
        <v>197</v>
      </c>
      <c r="G55" s="250"/>
    </row>
    <row r="56" spans="1:7" s="127" customFormat="1" ht="18.75">
      <c r="A56" s="141"/>
      <c r="B56" s="141"/>
      <c r="C56" s="141"/>
      <c r="D56" s="141"/>
      <c r="E56" s="190"/>
      <c r="F56" s="149"/>
      <c r="G56" s="141"/>
    </row>
    <row r="57" spans="1:7" s="127" customFormat="1" ht="18.75">
      <c r="A57" s="121"/>
      <c r="B57" s="251" t="s">
        <v>199</v>
      </c>
      <c r="C57" s="251"/>
      <c r="D57" s="212"/>
      <c r="E57" s="191"/>
      <c r="F57" s="150"/>
      <c r="G57" s="121"/>
    </row>
    <row r="58" spans="1:7" s="127" customFormat="1" ht="18.75">
      <c r="A58" s="143"/>
      <c r="B58" s="215" t="s">
        <v>198</v>
      </c>
      <c r="C58" s="124"/>
      <c r="D58" s="124"/>
      <c r="E58" s="192"/>
      <c r="F58" s="151"/>
      <c r="G58" s="120"/>
    </row>
    <row r="59" spans="1:7" s="127" customFormat="1" ht="18.75">
      <c r="A59" s="143"/>
      <c r="B59" s="215"/>
      <c r="C59" s="124"/>
      <c r="D59" s="124"/>
      <c r="E59" s="192"/>
      <c r="F59" s="151"/>
      <c r="G59" s="120"/>
    </row>
    <row r="60" spans="1:7" s="127" customFormat="1" ht="18.75">
      <c r="A60" s="143"/>
      <c r="B60" s="215"/>
      <c r="C60" s="124"/>
      <c r="D60" s="124"/>
      <c r="E60" s="192"/>
      <c r="F60" s="151"/>
      <c r="G60" s="120"/>
    </row>
    <row r="61" spans="1:7" s="127" customFormat="1" ht="18.75">
      <c r="A61" s="143"/>
      <c r="B61" s="215"/>
      <c r="C61" s="124"/>
      <c r="D61" s="124"/>
      <c r="E61" s="192"/>
      <c r="F61" s="151"/>
      <c r="G61" s="120"/>
    </row>
    <row r="62" spans="1:7" s="127" customFormat="1" ht="18.75">
      <c r="A62" s="143"/>
      <c r="B62" s="215"/>
      <c r="C62" s="124"/>
      <c r="D62" s="124"/>
      <c r="E62" s="192"/>
      <c r="F62" s="151"/>
      <c r="G62" s="120"/>
    </row>
    <row r="63" spans="1:7" s="127" customFormat="1" ht="18.75">
      <c r="A63" s="143"/>
      <c r="B63" s="215"/>
      <c r="C63" s="124"/>
      <c r="D63" s="124"/>
      <c r="E63" s="192"/>
      <c r="F63" s="151"/>
      <c r="G63" s="120"/>
    </row>
    <row r="64" spans="1:7" s="127" customFormat="1" ht="18.75">
      <c r="A64" s="143"/>
      <c r="B64" s="215"/>
      <c r="C64" s="124"/>
      <c r="D64" s="124"/>
      <c r="E64" s="192"/>
      <c r="F64" s="151"/>
      <c r="G64" s="120"/>
    </row>
    <row r="65" spans="1:7" s="127" customFormat="1" ht="19.5" customHeight="1">
      <c r="A65" s="143"/>
      <c r="B65" s="215"/>
      <c r="C65" s="124"/>
      <c r="D65" s="124"/>
      <c r="E65" s="192"/>
      <c r="F65" s="151"/>
      <c r="G65" s="120"/>
    </row>
    <row r="66" spans="1:7" s="127" customFormat="1" ht="15.75">
      <c r="A66" s="219" t="s">
        <v>178</v>
      </c>
      <c r="B66" s="219"/>
      <c r="C66" s="14"/>
      <c r="D66" s="14"/>
      <c r="E66" s="166"/>
      <c r="F66" s="14"/>
      <c r="G66" s="142"/>
    </row>
    <row r="67" spans="1:7">
      <c r="E67" s="193"/>
      <c r="F67" s="126"/>
    </row>
    <row r="68" spans="1:7">
      <c r="B68" s="127"/>
      <c r="C68" s="127"/>
      <c r="D68" s="127"/>
      <c r="E68" s="178"/>
    </row>
  </sheetData>
  <mergeCells count="17">
    <mergeCell ref="A36:A39"/>
    <mergeCell ref="B36:B39"/>
    <mergeCell ref="G36:G39"/>
    <mergeCell ref="F2:G2"/>
    <mergeCell ref="E3:G3"/>
    <mergeCell ref="A5:G5"/>
    <mergeCell ref="A6:E6"/>
    <mergeCell ref="A7:E7"/>
    <mergeCell ref="F55:G55"/>
    <mergeCell ref="B57:C57"/>
    <mergeCell ref="A66:B66"/>
    <mergeCell ref="C46:F46"/>
    <mergeCell ref="C47:F47"/>
    <mergeCell ref="C48:F48"/>
    <mergeCell ref="C49:F49"/>
    <mergeCell ref="B53:C53"/>
    <mergeCell ref="F53:G53"/>
  </mergeCells>
  <hyperlinks>
    <hyperlink ref="C49" r:id="rId1"/>
  </hyperlinks>
  <pageMargins left="0.70866141732283472" right="0.11811023622047245" top="0.55118110236220474" bottom="0.15748031496062992" header="0.31496062992125984" footer="0.31496062992125984"/>
  <pageSetup paperSize="9" scale="85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2" sqref="M22"/>
    </sheetView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2" sqref="M2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период 31,07,2020г</vt:lpstr>
      <vt:lpstr>1ВХ -07</vt:lpstr>
      <vt:lpstr>период 31,07,2020г (3)</vt:lpstr>
      <vt:lpstr>Регулирование  2021г.</vt:lpstr>
      <vt:lpstr>Регул. 1полуг.2022г</vt:lpstr>
      <vt:lpstr>Лист4</vt:lpstr>
      <vt:lpstr>Лист5</vt:lpstr>
      <vt:lpstr>'период 31,07,2020г'!Область_печати</vt:lpstr>
      <vt:lpstr>'период 31,07,2020г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</dc:creator>
  <cp:lastModifiedBy>Админ</cp:lastModifiedBy>
  <cp:lastPrinted>2022-07-15T11:12:47Z</cp:lastPrinted>
  <dcterms:created xsi:type="dcterms:W3CDTF">2019-02-02T09:51:45Z</dcterms:created>
  <dcterms:modified xsi:type="dcterms:W3CDTF">2022-07-15T11:41:24Z</dcterms:modified>
</cp:coreProperties>
</file>