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 месяцев 2020" sheetId="1" r:id="rId1"/>
  </sheets>
  <calcPr calcId="124519" iterate="1"/>
</workbook>
</file>

<file path=xl/calcChain.xml><?xml version="1.0" encoding="utf-8"?>
<calcChain xmlns="http://schemas.openxmlformats.org/spreadsheetml/2006/main">
  <c r="J32" i="1"/>
  <c r="J33"/>
  <c r="J34"/>
  <c r="J35"/>
  <c r="J36"/>
  <c r="J37"/>
  <c r="J38"/>
  <c r="J39"/>
  <c r="J40"/>
  <c r="J41"/>
  <c r="J42"/>
  <c r="J43"/>
  <c r="J44"/>
  <c r="J45"/>
  <c r="J46"/>
  <c r="J47"/>
  <c r="J48"/>
  <c r="J31"/>
  <c r="J49" s="1"/>
  <c r="H49"/>
  <c r="F49"/>
  <c r="F50" l="1"/>
  <c r="G29"/>
  <c r="H29"/>
  <c r="I29"/>
  <c r="F29"/>
  <c r="J26"/>
  <c r="J27"/>
  <c r="J28"/>
  <c r="G49" l="1"/>
  <c r="I49"/>
  <c r="J16"/>
  <c r="J17"/>
  <c r="J18"/>
  <c r="J19"/>
  <c r="J20"/>
  <c r="J21"/>
  <c r="J22"/>
  <c r="J23"/>
  <c r="J24"/>
  <c r="J25"/>
  <c r="J15"/>
  <c r="J29" l="1"/>
  <c r="I50"/>
  <c r="G50"/>
  <c r="J50" l="1"/>
  <c r="H50"/>
</calcChain>
</file>

<file path=xl/sharedStrings.xml><?xml version="1.0" encoding="utf-8"?>
<sst xmlns="http://schemas.openxmlformats.org/spreadsheetml/2006/main" count="140" uniqueCount="101">
  <si>
    <t>           Информация субъекта естественной монополии о ходе исполнения субъектом инвестиционной программы</t>
  </si>
  <si>
    <t xml:space="preserve">                          </t>
  </si>
  <si>
    <t xml:space="preserve"> Западно-Казахстанский филиал РГП "Казводхоз" КВР МСХ РК</t>
  </si>
  <si>
    <t>    наименование субъекта естественной монополии, вид деятельности,</t>
  </si>
  <si>
    <t>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</si>
  <si>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</si>
  <si>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</si>
  <si>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</si>
  <si>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</si>
  <si>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</si>
  <si>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</si>
  <si>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</si>
  <si>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</si>
  <si>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</si>
  <si>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</si>
  <si>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</si>
  <si>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</si>
  <si>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</si>
  <si>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 Каменский ПУ</t>
  </si>
  <si>
    <t>1.1.</t>
  </si>
  <si>
    <t>шт</t>
  </si>
  <si>
    <t>1.2.</t>
  </si>
  <si>
    <t>1.3.</t>
  </si>
  <si>
    <t>объект</t>
  </si>
  <si>
    <t>1.4.</t>
  </si>
  <si>
    <t>1.5.</t>
  </si>
  <si>
    <t>1.6.</t>
  </si>
  <si>
    <t>1.7.</t>
  </si>
  <si>
    <t>Итого</t>
  </si>
  <si>
    <t>2. Бокейординский ПУ</t>
  </si>
  <si>
    <t>ВСЕГО</t>
  </si>
  <si>
    <t>Исп. Кофанова ТС</t>
  </si>
  <si>
    <t>тел.8(7112)534830</t>
  </si>
  <si>
    <t>Единица измерения (для натураль-ных показате-лей)</t>
  </si>
  <si>
    <t xml:space="preserve">откло-нение </t>
  </si>
  <si>
    <t>1.8.</t>
  </si>
  <si>
    <t>1.9.</t>
  </si>
  <si>
    <t>1.10.</t>
  </si>
  <si>
    <t>1.11.</t>
  </si>
  <si>
    <r>
      <t>    </t>
    </r>
    <r>
      <rPr>
        <b/>
        <sz val="10"/>
        <color theme="3" tint="-0.499984740745262"/>
        <rFont val="Times New Roman"/>
        <family val="1"/>
        <charset val="204"/>
      </rPr>
      <t>(проекта)/об исполнении инвестиционной программы (проекта)* за 9 месяцев 2020 года</t>
    </r>
  </si>
  <si>
    <t>Директор ЗКФ РГП "Казводхоз"</t>
  </si>
  <si>
    <t>Н.Джумагалиев</t>
  </si>
  <si>
    <t xml:space="preserve">      Совмесный приказ ДАРЕМ по ЗКО №80-ОД от 17.09.2020г и КВР МСХ РК № 119-Н от 25.09.2020г. </t>
  </si>
  <si>
    <t>1.12.</t>
  </si>
  <si>
    <t>1.13.</t>
  </si>
  <si>
    <t>1.14.</t>
  </si>
  <si>
    <t>Капитальный ремонт: водозаборных скважин 11шт (с 1-12 без 4) головного водозабора Каменского группового водопровода (восстановление дебита скважины № 6)</t>
  </si>
  <si>
    <t>Капитальный ремонт водозаборных скважин 10шт (с 13-22) головного водозабора Каменского группового водопровода (замена насосного и пуско-защитного оборудования скважин 8,10,11,12)</t>
  </si>
  <si>
    <t>Монтаж и установка видеонаблюдения в 4-х помещениях РМЦ с выходом на монитор диспетчера</t>
  </si>
  <si>
    <t>комп.</t>
  </si>
  <si>
    <t>Компрессор У43102 для аэрации водоносных горизонтов</t>
  </si>
  <si>
    <t>шт.</t>
  </si>
  <si>
    <t>Автосканер Launch Х431 Pro 3 2017 для диагностики автомашин</t>
  </si>
  <si>
    <t>Ноутбук Lenovo idea Pad S145 A6 9225 4 ГБ /500 HDD/15,6/DOS</t>
  </si>
  <si>
    <t xml:space="preserve">Принтер лазерный Canon I SENSYS LBP </t>
  </si>
  <si>
    <t>Душевая кабина RIVER DUNAY для персонала химическо-бактериальной лаборатории</t>
  </si>
  <si>
    <t>Секционные ворота в комплекте из 4 шт на РМЦ с монтажом</t>
  </si>
  <si>
    <t>Автомобиль ГАЗ 231073 "Соболь"</t>
  </si>
  <si>
    <t>Спектрофотометр ПЭ-5400ВИ. Пуско-наладка, постановка методик по ГОСТ 18826-73, ГОСТ 4386-89, ГОСТ 4388-72, ГОСТ 3351-74, ГОСТ 4011-72, ГОСТ 4192-82.</t>
  </si>
  <si>
    <t>Стерилизатор паровой вертикальный ВК-75-01 модернизированный</t>
  </si>
  <si>
    <t>Системный блок Inter Core i5 4xxx/4-DDR4/SSD 250Gb/Keyboard+Mouse/Монитор 15". Источник бесперебойного питания 500VA. Многофункциональное устройство Samsung 2070</t>
  </si>
  <si>
    <t>Газоснабжение служебного жилого дома в п. Хан ордасы, Бокейординского района, ЗКО</t>
  </si>
  <si>
    <t>Монтаж и установка противопожарной сигнализации здания гаража и складских помещений административного здания Бокейординского производственного участка в п. Сайхин, Бокейординского района, ЗКО</t>
  </si>
  <si>
    <t>компл.</t>
  </si>
  <si>
    <t xml:space="preserve">Системный блок Inter Core i5 4xxx/4-DDR4/SSD 250Gb/Keyboard+Mouse/Монитор 15".Источник бесперебойного питания 500VA. </t>
  </si>
  <si>
    <t>МФУ HP Laser 137 fnw (4ZB 84 A)</t>
  </si>
  <si>
    <t>Газовый котел Мимакс КСГ-12,5</t>
  </si>
  <si>
    <t>Плита газовая Artel APETITO 10-E</t>
  </si>
  <si>
    <t>Шкаф металлический, сборно-разборный ВЛ-052-08/Б</t>
  </si>
  <si>
    <t>Станок точильный -шлифовальный ТШ 2.35 с пылесосом ПЦ-750/У</t>
  </si>
  <si>
    <t>Устройство МР 204 – электронный блок защиты для электродвигателя насоса Grundfos SP</t>
  </si>
  <si>
    <t>КТП-25/10-0,4кВ, (ВВ/КВ), сельского типа, с РЛНД и РВО, стандартной комплектации в комплекте трансформатор ТМГ-25/10-0,4кВ</t>
  </si>
  <si>
    <t>Стойка СВ 105-3,5</t>
  </si>
  <si>
    <t>Дизельный компресор ЗИФ-ПВ-4/1,6</t>
  </si>
  <si>
    <t>Средство транспортное специальное СТС-7</t>
  </si>
  <si>
    <t>Дизельный генератор ДГУ PCA POWER PRD 110</t>
  </si>
  <si>
    <t>Насос PENTAXCM65-200B</t>
  </si>
  <si>
    <t>Молоток отбойный DeWALT D2594OK</t>
  </si>
  <si>
    <t>Мотопомпа REDVERG RD-WP80DL</t>
  </si>
  <si>
    <r>
      <t xml:space="preserve">Капитальный ремонт аварийного участка водовода Муратсай-Жанибек </t>
    </r>
    <r>
      <rPr>
        <sz val="10"/>
        <color indexed="8"/>
        <rFont val="Arial Cyr"/>
        <charset val="204"/>
      </rPr>
      <t>Ø</t>
    </r>
    <r>
      <rPr>
        <sz val="10"/>
        <color indexed="8"/>
        <rFont val="Times New Roman"/>
        <family val="1"/>
        <charset val="204"/>
      </rPr>
      <t>-315мм с ПК48 по ПК50+7</t>
    </r>
  </si>
  <si>
    <t>км.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</si>
  <si>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</si>
  <si>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</si>
  <si>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</si>
  <si>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</si>
  <si>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</si>
  <si>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</si>
  <si>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</si>
  <si>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</si>
  <si>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</si>
  <si>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</si>
  <si>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</si>
  <si>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</si>
  <si>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</si>
  <si>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</si>
  <si>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</si>
  <si>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2.17</t>
  </si>
  <si>
    <t>2.16</t>
  </si>
  <si>
    <t>2.18</t>
  </si>
  <si>
    <r>
      <t>Автомобиль</t>
    </r>
    <r>
      <rPr>
        <sz val="10"/>
        <color rgb="FF000000"/>
        <rFont val="Times New Roman"/>
        <family val="1"/>
        <charset val="204"/>
      </rPr>
      <t xml:space="preserve"> CHEVROLET NIVA GLC</t>
    </r>
  </si>
  <si>
    <t xml:space="preserve">Исполнение планируется в ноябре, декабре 2020г в связи с утверждением 25 сентября 2020 года корректировки ИП на 2020 год 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</si>
</sst>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9" fillId="0" borderId="0" xfId="0" applyFont="1" applyBorder="1" applyAlignment="1"/>
    <xf numFmtId="0" fontId="1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/>
    <xf numFmtId="0" fontId="10" fillId="0" borderId="1" xfId="0" applyFont="1" applyBorder="1" applyAlignme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/>
    </xf>
    <xf numFmtId="16" fontId="4" fillId="2" borderId="5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2" fontId="4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left" vertical="top" wrapText="1"/>
    </xf>
    <xf numFmtId="2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/>
    <xf numFmtId="0" fontId="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tabSelected="1" topLeftCell="A22" zoomScale="70" zoomScaleNormal="70" workbookViewId="0">
      <selection activeCell="A30" sqref="A30:R50"/>
    </sheetView>
  </sheetViews>
  <sheetFormatPr defaultRowHeight="12.75"/>
  <cols>
    <col min="1" max="1" width="5.42578125" style="3" customWidth="1"/>
    <col min="2" max="2" width="41.42578125" style="3" customWidth="1"/>
    <col min="3" max="3" width="9.5703125" style="3" customWidth="1"/>
    <col min="4" max="4" width="7.28515625" style="3" customWidth="1"/>
    <col min="5" max="5" width="9.7109375" style="3" customWidth="1"/>
    <col min="6" max="6" width="12.85546875" style="3" customWidth="1"/>
    <col min="7" max="7" width="8.28515625" style="3" customWidth="1"/>
    <col min="8" max="8" width="11.5703125" style="3" customWidth="1"/>
    <col min="9" max="9" width="7.5703125" style="3" customWidth="1"/>
    <col min="10" max="11" width="13.140625" style="3" customWidth="1"/>
    <col min="12" max="13" width="6.42578125" style="3" customWidth="1"/>
    <col min="14" max="14" width="7.5703125" style="3" customWidth="1"/>
    <col min="15" max="15" width="11.140625" style="3" customWidth="1"/>
    <col min="16" max="16" width="6.140625" style="3" customWidth="1"/>
    <col min="17" max="17" width="6.85546875" style="3" customWidth="1"/>
    <col min="18" max="18" width="7.7109375" style="3" customWidth="1"/>
    <col min="19" max="19" width="8.7109375" style="3" customWidth="1"/>
    <col min="20" max="48" width="9.140625" style="19"/>
    <col min="49" max="16384" width="9.140625" style="3"/>
  </cols>
  <sheetData>
    <row r="1" spans="1:48" ht="8.25" hidden="1" customHeight="1">
      <c r="R1" s="9"/>
    </row>
    <row r="2" spans="1:48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48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48" ht="5.2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48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48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48">
      <c r="A7" s="38" t="s">
        <v>42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48">
      <c r="F8" s="3" t="s">
        <v>4</v>
      </c>
    </row>
    <row r="9" spans="1:48" ht="6" customHeight="1"/>
    <row r="10" spans="1:48" s="29" customFormat="1" ht="22.5" customHeight="1">
      <c r="A10" s="31" t="s">
        <v>5</v>
      </c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</row>
    <row r="11" spans="1:48" ht="51.75" customHeight="1">
      <c r="A11" s="31"/>
      <c r="B11" s="31" t="s">
        <v>7</v>
      </c>
      <c r="C11" s="45" t="s">
        <v>33</v>
      </c>
      <c r="D11" s="31" t="s">
        <v>8</v>
      </c>
      <c r="E11" s="31"/>
      <c r="F11" s="31" t="s">
        <v>9</v>
      </c>
      <c r="G11" s="31"/>
      <c r="H11" s="31" t="s">
        <v>10</v>
      </c>
      <c r="I11" s="31"/>
      <c r="J11" s="31"/>
      <c r="K11" s="31"/>
      <c r="L11" s="31" t="s">
        <v>11</v>
      </c>
      <c r="M11" s="31"/>
      <c r="N11" s="31"/>
      <c r="O11" s="31"/>
      <c r="P11" s="31" t="s">
        <v>12</v>
      </c>
      <c r="Q11" s="31"/>
      <c r="R11" s="31" t="s">
        <v>13</v>
      </c>
      <c r="S11" s="31"/>
    </row>
    <row r="12" spans="1:48" ht="39" customHeight="1">
      <c r="A12" s="31"/>
      <c r="B12" s="31"/>
      <c r="C12" s="46"/>
      <c r="D12" s="2" t="s">
        <v>14</v>
      </c>
      <c r="E12" s="2" t="s">
        <v>15</v>
      </c>
      <c r="F12" s="2" t="s">
        <v>14</v>
      </c>
      <c r="G12" s="2" t="s">
        <v>15</v>
      </c>
      <c r="H12" s="2" t="s">
        <v>14</v>
      </c>
      <c r="I12" s="2" t="s">
        <v>15</v>
      </c>
      <c r="J12" s="2" t="s">
        <v>16</v>
      </c>
      <c r="K12" s="2" t="s">
        <v>17</v>
      </c>
      <c r="L12" s="2" t="s">
        <v>14</v>
      </c>
      <c r="M12" s="2" t="s">
        <v>15</v>
      </c>
      <c r="N12" s="2" t="s">
        <v>34</v>
      </c>
      <c r="O12" s="2" t="s">
        <v>17</v>
      </c>
      <c r="P12" s="2" t="s">
        <v>14</v>
      </c>
      <c r="Q12" s="2" t="s">
        <v>15</v>
      </c>
      <c r="R12" s="2" t="s">
        <v>14</v>
      </c>
      <c r="S12" s="2" t="s">
        <v>15</v>
      </c>
    </row>
    <row r="13" spans="1:48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7</v>
      </c>
      <c r="G13" s="10">
        <v>8</v>
      </c>
      <c r="H13" s="10">
        <v>9</v>
      </c>
      <c r="I13" s="10">
        <v>10</v>
      </c>
      <c r="J13" s="10">
        <v>11</v>
      </c>
      <c r="K13" s="10">
        <v>12</v>
      </c>
      <c r="L13" s="10">
        <v>13</v>
      </c>
      <c r="M13" s="10">
        <v>14</v>
      </c>
      <c r="N13" s="10">
        <v>15</v>
      </c>
      <c r="O13" s="10">
        <v>16</v>
      </c>
      <c r="P13" s="10">
        <v>17</v>
      </c>
      <c r="Q13" s="10">
        <v>18</v>
      </c>
      <c r="R13" s="10">
        <v>19</v>
      </c>
      <c r="S13" s="10">
        <v>20</v>
      </c>
    </row>
    <row r="14" spans="1:48" s="8" customFormat="1">
      <c r="A14" s="32" t="s">
        <v>18</v>
      </c>
      <c r="B14" s="33"/>
      <c r="C14" s="11"/>
      <c r="D14" s="30"/>
      <c r="E14" s="30"/>
      <c r="F14" s="30"/>
      <c r="G14" s="30"/>
      <c r="H14" s="30"/>
      <c r="I14" s="30"/>
      <c r="J14" s="30"/>
      <c r="K14" s="11"/>
      <c r="L14" s="11"/>
      <c r="M14" s="11"/>
      <c r="N14" s="11"/>
      <c r="O14" s="11"/>
      <c r="P14" s="11"/>
      <c r="Q14" s="11"/>
      <c r="R14" s="11"/>
      <c r="S14" s="11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8" s="8" customFormat="1" ht="51.75" customHeight="1">
      <c r="A15" s="47" t="s">
        <v>19</v>
      </c>
      <c r="B15" s="56" t="s">
        <v>46</v>
      </c>
      <c r="C15" s="1" t="s">
        <v>23</v>
      </c>
      <c r="D15" s="1">
        <v>1</v>
      </c>
      <c r="E15" s="57">
        <v>0</v>
      </c>
      <c r="F15" s="58">
        <v>6810.5410000000002</v>
      </c>
      <c r="G15" s="1">
        <v>0</v>
      </c>
      <c r="H15" s="58">
        <v>6810.5410000000002</v>
      </c>
      <c r="I15" s="1">
        <v>0</v>
      </c>
      <c r="J15" s="12">
        <f>I15-H15</f>
        <v>-6810.5410000000002</v>
      </c>
      <c r="K15" s="45" t="s">
        <v>100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8" customFormat="1" ht="68.25" customHeight="1">
      <c r="A16" s="48" t="s">
        <v>21</v>
      </c>
      <c r="B16" s="56" t="s">
        <v>47</v>
      </c>
      <c r="C16" s="1" t="s">
        <v>23</v>
      </c>
      <c r="D16" s="1">
        <v>1</v>
      </c>
      <c r="E16" s="57">
        <v>0</v>
      </c>
      <c r="F16" s="58">
        <v>2132.15</v>
      </c>
      <c r="G16" s="1">
        <v>0</v>
      </c>
      <c r="H16" s="58">
        <v>2132.15</v>
      </c>
      <c r="I16" s="1">
        <v>0</v>
      </c>
      <c r="J16" s="12">
        <f t="shared" ref="J16:J48" si="0">I16-H16</f>
        <v>-2132.15</v>
      </c>
      <c r="K16" s="59"/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s="8" customFormat="1" ht="40.5" customHeight="1">
      <c r="A17" s="47" t="s">
        <v>22</v>
      </c>
      <c r="B17" s="56" t="s">
        <v>48</v>
      </c>
      <c r="C17" s="1" t="s">
        <v>49</v>
      </c>
      <c r="D17" s="1">
        <v>1</v>
      </c>
      <c r="E17" s="60">
        <v>0</v>
      </c>
      <c r="F17" s="61">
        <v>412.15</v>
      </c>
      <c r="G17" s="1">
        <v>0</v>
      </c>
      <c r="H17" s="61">
        <v>412.15</v>
      </c>
      <c r="I17" s="1">
        <v>0</v>
      </c>
      <c r="J17" s="12">
        <f t="shared" si="0"/>
        <v>-412.15</v>
      </c>
      <c r="K17" s="59"/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8" customFormat="1" ht="26.25" customHeight="1">
      <c r="A18" s="47" t="s">
        <v>24</v>
      </c>
      <c r="B18" s="56" t="s">
        <v>50</v>
      </c>
      <c r="C18" s="1" t="s">
        <v>51</v>
      </c>
      <c r="D18" s="1">
        <v>1</v>
      </c>
      <c r="E18" s="60">
        <v>0</v>
      </c>
      <c r="F18" s="61">
        <v>625</v>
      </c>
      <c r="G18" s="1">
        <v>0</v>
      </c>
      <c r="H18" s="61">
        <v>625</v>
      </c>
      <c r="I18" s="1">
        <v>0</v>
      </c>
      <c r="J18" s="12">
        <f t="shared" si="0"/>
        <v>-625</v>
      </c>
      <c r="K18" s="59"/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s="8" customFormat="1" ht="26.25" customHeight="1">
      <c r="A19" s="47" t="s">
        <v>25</v>
      </c>
      <c r="B19" s="56" t="s">
        <v>52</v>
      </c>
      <c r="C19" s="1" t="s">
        <v>51</v>
      </c>
      <c r="D19" s="1">
        <v>1</v>
      </c>
      <c r="E19" s="60">
        <v>0</v>
      </c>
      <c r="F19" s="61">
        <v>556.79999999999995</v>
      </c>
      <c r="G19" s="1">
        <v>0</v>
      </c>
      <c r="H19" s="61">
        <v>556.79999999999995</v>
      </c>
      <c r="I19" s="1">
        <v>0</v>
      </c>
      <c r="J19" s="12">
        <f t="shared" si="0"/>
        <v>-556.79999999999995</v>
      </c>
      <c r="K19" s="59"/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s="8" customFormat="1" ht="18.75" customHeight="1">
      <c r="A20" s="47" t="s">
        <v>26</v>
      </c>
      <c r="B20" s="62" t="s">
        <v>53</v>
      </c>
      <c r="C20" s="1" t="s">
        <v>51</v>
      </c>
      <c r="D20" s="1">
        <v>2</v>
      </c>
      <c r="E20" s="60">
        <v>0</v>
      </c>
      <c r="F20" s="61">
        <v>299.94</v>
      </c>
      <c r="G20" s="1">
        <v>0</v>
      </c>
      <c r="H20" s="61">
        <v>299.94</v>
      </c>
      <c r="I20" s="1">
        <v>0</v>
      </c>
      <c r="J20" s="12">
        <f t="shared" si="0"/>
        <v>-299.94</v>
      </c>
      <c r="K20" s="59"/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8" customFormat="1" ht="17.25" customHeight="1">
      <c r="A21" s="48" t="s">
        <v>27</v>
      </c>
      <c r="B21" s="62" t="s">
        <v>54</v>
      </c>
      <c r="C21" s="1" t="s">
        <v>51</v>
      </c>
      <c r="D21" s="1">
        <v>2</v>
      </c>
      <c r="E21" s="60">
        <v>0</v>
      </c>
      <c r="F21" s="61">
        <v>105.98</v>
      </c>
      <c r="G21" s="1">
        <v>0</v>
      </c>
      <c r="H21" s="61">
        <v>105.98</v>
      </c>
      <c r="I21" s="1">
        <v>0</v>
      </c>
      <c r="J21" s="12">
        <f t="shared" si="0"/>
        <v>-105.98</v>
      </c>
      <c r="K21" s="59"/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s="8" customFormat="1" ht="28.5" customHeight="1">
      <c r="A22" s="47" t="s">
        <v>35</v>
      </c>
      <c r="B22" s="56" t="s">
        <v>55</v>
      </c>
      <c r="C22" s="1" t="s">
        <v>51</v>
      </c>
      <c r="D22" s="1">
        <v>1</v>
      </c>
      <c r="E22" s="60">
        <v>0</v>
      </c>
      <c r="F22" s="61">
        <v>156.17400000000001</v>
      </c>
      <c r="G22" s="1">
        <v>0</v>
      </c>
      <c r="H22" s="61">
        <v>156.17400000000001</v>
      </c>
      <c r="I22" s="1">
        <v>0</v>
      </c>
      <c r="J22" s="12">
        <f t="shared" si="0"/>
        <v>-156.17400000000001</v>
      </c>
      <c r="K22" s="59"/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s="8" customFormat="1" ht="19.5" customHeight="1">
      <c r="A23" s="47" t="s">
        <v>36</v>
      </c>
      <c r="B23" s="8" t="s">
        <v>99</v>
      </c>
      <c r="C23" s="1" t="s">
        <v>51</v>
      </c>
      <c r="D23" s="1">
        <v>1</v>
      </c>
      <c r="E23" s="60">
        <v>0</v>
      </c>
      <c r="F23" s="63">
        <v>5899</v>
      </c>
      <c r="G23" s="1">
        <v>0</v>
      </c>
      <c r="H23" s="63">
        <v>5899</v>
      </c>
      <c r="I23" s="1">
        <v>0</v>
      </c>
      <c r="J23" s="12">
        <f t="shared" si="0"/>
        <v>-5899</v>
      </c>
      <c r="K23" s="59"/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8" s="8" customFormat="1" ht="28.5" customHeight="1">
      <c r="A24" s="47" t="s">
        <v>37</v>
      </c>
      <c r="B24" s="64" t="s">
        <v>56</v>
      </c>
      <c r="C24" s="1" t="s">
        <v>49</v>
      </c>
      <c r="D24" s="1">
        <v>1</v>
      </c>
      <c r="E24" s="57">
        <v>0</v>
      </c>
      <c r="F24" s="58">
        <v>3570.991</v>
      </c>
      <c r="G24" s="1">
        <v>0</v>
      </c>
      <c r="H24" s="58">
        <v>3570.991</v>
      </c>
      <c r="I24" s="1">
        <v>0</v>
      </c>
      <c r="J24" s="12">
        <f t="shared" si="0"/>
        <v>-3570.991</v>
      </c>
      <c r="K24" s="59"/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1:48" s="71" customFormat="1" ht="18.75" customHeight="1">
      <c r="A25" s="72" t="s">
        <v>38</v>
      </c>
      <c r="B25" s="71" t="s">
        <v>57</v>
      </c>
      <c r="C25" s="71" t="s">
        <v>51</v>
      </c>
      <c r="D25" s="1">
        <v>1</v>
      </c>
      <c r="E25" s="60">
        <v>0</v>
      </c>
      <c r="F25" s="63">
        <v>5928</v>
      </c>
      <c r="G25" s="1">
        <v>0</v>
      </c>
      <c r="H25" s="63">
        <v>5928</v>
      </c>
      <c r="I25" s="1">
        <v>0</v>
      </c>
      <c r="J25" s="12">
        <f t="shared" si="0"/>
        <v>-5928</v>
      </c>
      <c r="K25" s="59"/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</row>
    <row r="26" spans="1:48" s="19" customFormat="1" ht="54.75" customHeight="1">
      <c r="A26" s="48" t="s">
        <v>43</v>
      </c>
      <c r="B26" s="11" t="s">
        <v>58</v>
      </c>
      <c r="C26" s="1" t="s">
        <v>49</v>
      </c>
      <c r="D26" s="1">
        <v>1</v>
      </c>
      <c r="E26" s="57">
        <v>0</v>
      </c>
      <c r="F26" s="58">
        <v>1707.5</v>
      </c>
      <c r="G26" s="1">
        <v>0</v>
      </c>
      <c r="H26" s="58">
        <v>1707.5</v>
      </c>
      <c r="I26" s="1">
        <v>0</v>
      </c>
      <c r="J26" s="12">
        <f t="shared" si="0"/>
        <v>-1707.5</v>
      </c>
      <c r="K26" s="59"/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</row>
    <row r="27" spans="1:48" s="19" customFormat="1" ht="30.75" customHeight="1">
      <c r="A27" s="47" t="s">
        <v>44</v>
      </c>
      <c r="B27" s="56" t="s">
        <v>59</v>
      </c>
      <c r="C27" s="1" t="s">
        <v>51</v>
      </c>
      <c r="D27" s="1">
        <v>1</v>
      </c>
      <c r="E27" s="60">
        <v>0</v>
      </c>
      <c r="F27" s="63">
        <v>1854.9480000000001</v>
      </c>
      <c r="G27" s="1">
        <v>0</v>
      </c>
      <c r="H27" s="63">
        <v>1854.9480000000001</v>
      </c>
      <c r="I27" s="1">
        <v>0</v>
      </c>
      <c r="J27" s="12">
        <f t="shared" si="0"/>
        <v>-1854.9480000000001</v>
      </c>
      <c r="K27" s="59"/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48" s="19" customFormat="1" ht="51.75" customHeight="1">
      <c r="A28" s="49" t="s">
        <v>45</v>
      </c>
      <c r="B28" s="65" t="s">
        <v>60</v>
      </c>
      <c r="C28" s="66" t="s">
        <v>49</v>
      </c>
      <c r="D28" s="66">
        <v>1</v>
      </c>
      <c r="E28" s="67">
        <v>0</v>
      </c>
      <c r="F28" s="66">
        <v>415.685</v>
      </c>
      <c r="G28" s="1">
        <v>0</v>
      </c>
      <c r="H28" s="66">
        <v>415.685</v>
      </c>
      <c r="I28" s="1">
        <v>0</v>
      </c>
      <c r="J28" s="12">
        <f t="shared" si="0"/>
        <v>-415.685</v>
      </c>
      <c r="K28" s="46"/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48" s="13" customFormat="1">
      <c r="A29" s="24"/>
      <c r="B29" s="4" t="s">
        <v>28</v>
      </c>
      <c r="C29" s="5"/>
      <c r="D29" s="6"/>
      <c r="E29" s="6"/>
      <c r="F29" s="25">
        <f>SUM(F15:F28)</f>
        <v>30474.859000000004</v>
      </c>
      <c r="G29" s="25">
        <f t="shared" ref="G29:I29" si="1">SUM(G15:G28)</f>
        <v>0</v>
      </c>
      <c r="H29" s="25">
        <f t="shared" si="1"/>
        <v>30474.859000000004</v>
      </c>
      <c r="I29" s="25">
        <f t="shared" si="1"/>
        <v>0</v>
      </c>
      <c r="J29" s="25">
        <f>SUM(J15:J28)</f>
        <v>-30474.859000000004</v>
      </c>
      <c r="K29" s="16"/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s="29" customFormat="1" ht="24.75" customHeight="1">
      <c r="A30" s="34" t="s">
        <v>29</v>
      </c>
      <c r="B30" s="35"/>
      <c r="C30" s="27"/>
      <c r="D30" s="1"/>
      <c r="E30" s="1"/>
      <c r="F30" s="1"/>
      <c r="G30" s="1"/>
      <c r="H30" s="1"/>
      <c r="I30" s="1"/>
      <c r="J30" s="12"/>
      <c r="K30" s="27"/>
      <c r="L30" s="30"/>
      <c r="M30" s="30"/>
      <c r="N30" s="30"/>
      <c r="O30" s="30"/>
      <c r="P30" s="30"/>
      <c r="Q30" s="30"/>
      <c r="R30" s="30"/>
      <c r="S30" s="30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</row>
    <row r="31" spans="1:48" s="29" customFormat="1" ht="40.5" customHeight="1">
      <c r="A31" s="68" t="s">
        <v>81</v>
      </c>
      <c r="B31" s="76" t="s">
        <v>61</v>
      </c>
      <c r="C31" s="69" t="s">
        <v>23</v>
      </c>
      <c r="D31" s="77">
        <v>1</v>
      </c>
      <c r="E31" s="1">
        <v>0</v>
      </c>
      <c r="F31" s="50">
        <v>356.42</v>
      </c>
      <c r="G31" s="1">
        <v>0</v>
      </c>
      <c r="H31" s="50">
        <v>356.42</v>
      </c>
      <c r="I31" s="1">
        <v>0</v>
      </c>
      <c r="J31" s="12">
        <f>I31-H31</f>
        <v>-356.42</v>
      </c>
      <c r="K31" s="31" t="s">
        <v>100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 s="29" customFormat="1" ht="75" customHeight="1">
      <c r="A32" s="68" t="s">
        <v>82</v>
      </c>
      <c r="B32" s="76" t="s">
        <v>62</v>
      </c>
      <c r="C32" s="69" t="s">
        <v>63</v>
      </c>
      <c r="D32" s="77">
        <v>1</v>
      </c>
      <c r="E32" s="1">
        <v>0</v>
      </c>
      <c r="F32" s="50">
        <v>638</v>
      </c>
      <c r="G32" s="1">
        <v>0</v>
      </c>
      <c r="H32" s="50">
        <v>638</v>
      </c>
      <c r="I32" s="1">
        <v>0</v>
      </c>
      <c r="J32" s="12">
        <f t="shared" ref="J32:J48" si="2">I32-H32</f>
        <v>-638</v>
      </c>
      <c r="K32" s="31"/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1:48" s="29" customFormat="1" ht="42.75" customHeight="1">
      <c r="A33" s="68" t="s">
        <v>83</v>
      </c>
      <c r="B33" s="78" t="s">
        <v>64</v>
      </c>
      <c r="C33" s="69" t="s">
        <v>63</v>
      </c>
      <c r="D33" s="77">
        <v>1</v>
      </c>
      <c r="E33" s="1">
        <v>0</v>
      </c>
      <c r="F33" s="50">
        <v>325.68</v>
      </c>
      <c r="G33" s="1">
        <v>0</v>
      </c>
      <c r="H33" s="50">
        <v>325.68</v>
      </c>
      <c r="I33" s="1">
        <v>0</v>
      </c>
      <c r="J33" s="12">
        <f t="shared" si="2"/>
        <v>-325.68</v>
      </c>
      <c r="K33" s="31"/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1:48" s="29" customFormat="1" ht="14.25" customHeight="1">
      <c r="A34" s="68" t="s">
        <v>84</v>
      </c>
      <c r="B34" s="78" t="s">
        <v>65</v>
      </c>
      <c r="C34" s="70" t="s">
        <v>20</v>
      </c>
      <c r="D34" s="77">
        <v>2</v>
      </c>
      <c r="E34" s="1">
        <v>0</v>
      </c>
      <c r="F34" s="50">
        <v>178</v>
      </c>
      <c r="G34" s="1">
        <v>0</v>
      </c>
      <c r="H34" s="50">
        <v>178</v>
      </c>
      <c r="I34" s="1">
        <v>0</v>
      </c>
      <c r="J34" s="12">
        <f t="shared" si="2"/>
        <v>-178</v>
      </c>
      <c r="K34" s="31"/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1:48" s="29" customFormat="1" ht="14.25" customHeight="1">
      <c r="A35" s="68" t="s">
        <v>85</v>
      </c>
      <c r="B35" s="78" t="s">
        <v>66</v>
      </c>
      <c r="C35" s="51" t="s">
        <v>20</v>
      </c>
      <c r="D35" s="77">
        <v>1</v>
      </c>
      <c r="E35" s="1">
        <v>0</v>
      </c>
      <c r="F35" s="50">
        <v>53.75</v>
      </c>
      <c r="G35" s="1">
        <v>0</v>
      </c>
      <c r="H35" s="50">
        <v>53.75</v>
      </c>
      <c r="I35" s="1">
        <v>0</v>
      </c>
      <c r="J35" s="12">
        <f t="shared" si="2"/>
        <v>-53.75</v>
      </c>
      <c r="K35" s="31"/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:48" s="29" customFormat="1" ht="14.25" customHeight="1">
      <c r="A36" s="68" t="s">
        <v>86</v>
      </c>
      <c r="B36" s="79" t="s">
        <v>67</v>
      </c>
      <c r="C36" s="51" t="s">
        <v>20</v>
      </c>
      <c r="D36" s="77">
        <v>1</v>
      </c>
      <c r="E36" s="1">
        <v>0</v>
      </c>
      <c r="F36" s="52">
        <v>62.41</v>
      </c>
      <c r="G36" s="1">
        <v>0</v>
      </c>
      <c r="H36" s="52">
        <v>62.41</v>
      </c>
      <c r="I36" s="1">
        <v>0</v>
      </c>
      <c r="J36" s="12">
        <f t="shared" si="2"/>
        <v>-62.41</v>
      </c>
      <c r="K36" s="31"/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48" s="29" customFormat="1" ht="30" customHeight="1">
      <c r="A37" s="68" t="s">
        <v>87</v>
      </c>
      <c r="B37" s="78" t="s">
        <v>68</v>
      </c>
      <c r="C37" s="51" t="s">
        <v>20</v>
      </c>
      <c r="D37" s="77">
        <v>1</v>
      </c>
      <c r="E37" s="1">
        <v>0</v>
      </c>
      <c r="F37" s="50">
        <v>208.09</v>
      </c>
      <c r="G37" s="1">
        <v>0</v>
      </c>
      <c r="H37" s="50">
        <v>208.09</v>
      </c>
      <c r="I37" s="1">
        <v>0</v>
      </c>
      <c r="J37" s="12">
        <f t="shared" si="2"/>
        <v>-208.09</v>
      </c>
      <c r="K37" s="31"/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1:48" s="29" customFormat="1" ht="27" customHeight="1">
      <c r="A38" s="68" t="s">
        <v>88</v>
      </c>
      <c r="B38" s="78" t="s">
        <v>69</v>
      </c>
      <c r="C38" s="51" t="s">
        <v>20</v>
      </c>
      <c r="D38" s="77">
        <v>1</v>
      </c>
      <c r="E38" s="1">
        <v>0</v>
      </c>
      <c r="F38" s="50">
        <v>702.19</v>
      </c>
      <c r="G38" s="1">
        <v>0</v>
      </c>
      <c r="H38" s="50">
        <v>702.19</v>
      </c>
      <c r="I38" s="1">
        <v>0</v>
      </c>
      <c r="J38" s="12">
        <f t="shared" si="2"/>
        <v>-702.19</v>
      </c>
      <c r="K38" s="31"/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</row>
    <row r="39" spans="1:48" s="29" customFormat="1" ht="29.25" customHeight="1">
      <c r="A39" s="68" t="s">
        <v>89</v>
      </c>
      <c r="B39" s="78" t="s">
        <v>70</v>
      </c>
      <c r="C39" s="51" t="s">
        <v>20</v>
      </c>
      <c r="D39" s="77">
        <v>3</v>
      </c>
      <c r="E39" s="1">
        <v>0</v>
      </c>
      <c r="F39" s="50">
        <v>2205</v>
      </c>
      <c r="G39" s="1">
        <v>0</v>
      </c>
      <c r="H39" s="50">
        <v>2205</v>
      </c>
      <c r="I39" s="1">
        <v>0</v>
      </c>
      <c r="J39" s="12">
        <f t="shared" si="2"/>
        <v>-2205</v>
      </c>
      <c r="K39" s="31"/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</row>
    <row r="40" spans="1:48" s="29" customFormat="1" ht="45.75" customHeight="1">
      <c r="A40" s="68" t="s">
        <v>90</v>
      </c>
      <c r="B40" s="78" t="s">
        <v>71</v>
      </c>
      <c r="C40" s="51" t="s">
        <v>20</v>
      </c>
      <c r="D40" s="77">
        <v>5</v>
      </c>
      <c r="E40" s="1">
        <v>0</v>
      </c>
      <c r="F40" s="50">
        <v>4891.95</v>
      </c>
      <c r="G40" s="1">
        <v>0</v>
      </c>
      <c r="H40" s="50">
        <v>4891.95</v>
      </c>
      <c r="I40" s="1">
        <v>0</v>
      </c>
      <c r="J40" s="12">
        <f t="shared" si="2"/>
        <v>-4891.95</v>
      </c>
      <c r="K40" s="31"/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</row>
    <row r="41" spans="1:48" s="29" customFormat="1" ht="14.25" customHeight="1">
      <c r="A41" s="68" t="s">
        <v>91</v>
      </c>
      <c r="B41" s="78" t="s">
        <v>72</v>
      </c>
      <c r="C41" s="51" t="s">
        <v>20</v>
      </c>
      <c r="D41" s="77">
        <v>20</v>
      </c>
      <c r="E41" s="1">
        <v>0</v>
      </c>
      <c r="F41" s="50">
        <v>1250</v>
      </c>
      <c r="G41" s="1">
        <v>0</v>
      </c>
      <c r="H41" s="50">
        <v>1250</v>
      </c>
      <c r="I41" s="1">
        <v>0</v>
      </c>
      <c r="J41" s="12">
        <f t="shared" si="2"/>
        <v>-1250</v>
      </c>
      <c r="K41" s="31"/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</row>
    <row r="42" spans="1:48" s="29" customFormat="1" ht="14.25" customHeight="1">
      <c r="A42" s="68" t="s">
        <v>92</v>
      </c>
      <c r="B42" s="78" t="s">
        <v>73</v>
      </c>
      <c r="C42" s="51" t="s">
        <v>20</v>
      </c>
      <c r="D42" s="77">
        <v>1</v>
      </c>
      <c r="E42" s="1">
        <v>0</v>
      </c>
      <c r="F42" s="50">
        <v>9535.7099999999991</v>
      </c>
      <c r="G42" s="1">
        <v>0</v>
      </c>
      <c r="H42" s="50">
        <v>9535.7099999999991</v>
      </c>
      <c r="I42" s="1">
        <v>0</v>
      </c>
      <c r="J42" s="12">
        <f t="shared" si="2"/>
        <v>-9535.7099999999991</v>
      </c>
      <c r="K42" s="31"/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</row>
    <row r="43" spans="1:48" s="29" customFormat="1" ht="19.5" customHeight="1">
      <c r="A43" s="68" t="s">
        <v>93</v>
      </c>
      <c r="B43" s="78" t="s">
        <v>74</v>
      </c>
      <c r="C43" s="51" t="s">
        <v>20</v>
      </c>
      <c r="D43" s="77">
        <v>1</v>
      </c>
      <c r="E43" s="1">
        <v>0</v>
      </c>
      <c r="F43" s="50">
        <v>6696.43</v>
      </c>
      <c r="G43" s="1">
        <v>0</v>
      </c>
      <c r="H43" s="50">
        <v>6696.43</v>
      </c>
      <c r="I43" s="1">
        <v>0</v>
      </c>
      <c r="J43" s="12">
        <f t="shared" si="2"/>
        <v>-6696.43</v>
      </c>
      <c r="K43" s="31"/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</row>
    <row r="44" spans="1:48" s="29" customFormat="1" ht="14.25" customHeight="1">
      <c r="A44" s="68" t="s">
        <v>94</v>
      </c>
      <c r="B44" s="79" t="s">
        <v>75</v>
      </c>
      <c r="C44" s="51" t="s">
        <v>20</v>
      </c>
      <c r="D44" s="77">
        <v>1</v>
      </c>
      <c r="E44" s="1">
        <v>0</v>
      </c>
      <c r="F44" s="52">
        <v>3883.93</v>
      </c>
      <c r="G44" s="1">
        <v>0</v>
      </c>
      <c r="H44" s="52">
        <v>3883.93</v>
      </c>
      <c r="I44" s="1">
        <v>0</v>
      </c>
      <c r="J44" s="12">
        <f t="shared" si="2"/>
        <v>-3883.93</v>
      </c>
      <c r="K44" s="31"/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</row>
    <row r="45" spans="1:48" s="29" customFormat="1" ht="14.25" customHeight="1">
      <c r="A45" s="68" t="s">
        <v>95</v>
      </c>
      <c r="B45" s="79" t="s">
        <v>76</v>
      </c>
      <c r="C45" s="51" t="s">
        <v>20</v>
      </c>
      <c r="D45" s="77">
        <v>2</v>
      </c>
      <c r="E45" s="1">
        <v>0</v>
      </c>
      <c r="F45" s="52">
        <v>1291.5</v>
      </c>
      <c r="G45" s="1">
        <v>0</v>
      </c>
      <c r="H45" s="52">
        <v>1291.5</v>
      </c>
      <c r="I45" s="1">
        <v>0</v>
      </c>
      <c r="J45" s="12">
        <f t="shared" si="2"/>
        <v>-1291.5</v>
      </c>
      <c r="K45" s="31"/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</row>
    <row r="46" spans="1:48" s="29" customFormat="1" ht="14.25" customHeight="1">
      <c r="A46" s="68" t="s">
        <v>97</v>
      </c>
      <c r="B46" s="79" t="s">
        <v>77</v>
      </c>
      <c r="C46" s="51" t="s">
        <v>20</v>
      </c>
      <c r="D46" s="77">
        <v>1</v>
      </c>
      <c r="E46" s="1">
        <v>0</v>
      </c>
      <c r="F46" s="52">
        <v>205.357</v>
      </c>
      <c r="G46" s="1">
        <v>0</v>
      </c>
      <c r="H46" s="52">
        <v>205.357</v>
      </c>
      <c r="I46" s="1">
        <v>0</v>
      </c>
      <c r="J46" s="12">
        <f t="shared" si="2"/>
        <v>-205.357</v>
      </c>
      <c r="K46" s="31"/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</row>
    <row r="47" spans="1:48" ht="15.75" customHeight="1">
      <c r="A47" s="68" t="s">
        <v>96</v>
      </c>
      <c r="B47" s="79" t="s">
        <v>78</v>
      </c>
      <c r="C47" s="51" t="s">
        <v>20</v>
      </c>
      <c r="D47" s="77">
        <v>1</v>
      </c>
      <c r="E47" s="1">
        <v>0</v>
      </c>
      <c r="F47" s="52">
        <v>142.35</v>
      </c>
      <c r="G47" s="1">
        <v>0</v>
      </c>
      <c r="H47" s="52">
        <v>142.35</v>
      </c>
      <c r="I47" s="1">
        <v>0</v>
      </c>
      <c r="J47" s="12">
        <f t="shared" si="2"/>
        <v>-142.35</v>
      </c>
      <c r="K47" s="31"/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</row>
    <row r="48" spans="1:48" ht="43.5" customHeight="1">
      <c r="A48" s="68" t="s">
        <v>98</v>
      </c>
      <c r="B48" s="53" t="s">
        <v>79</v>
      </c>
      <c r="C48" s="54" t="s">
        <v>80</v>
      </c>
      <c r="D48" s="54">
        <v>0.27</v>
      </c>
      <c r="E48" s="1">
        <v>0</v>
      </c>
      <c r="F48" s="55">
        <v>4317.57</v>
      </c>
      <c r="G48" s="1">
        <v>0</v>
      </c>
      <c r="H48" s="55">
        <v>4317.57</v>
      </c>
      <c r="I48" s="1">
        <v>0</v>
      </c>
      <c r="J48" s="12">
        <f t="shared" si="2"/>
        <v>-4317.57</v>
      </c>
      <c r="K48" s="31"/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</row>
    <row r="49" spans="1:48" s="13" customFormat="1" ht="17.25" customHeight="1">
      <c r="A49" s="14"/>
      <c r="B49" s="4" t="s">
        <v>28</v>
      </c>
      <c r="C49" s="7"/>
      <c r="D49" s="1"/>
      <c r="E49" s="6"/>
      <c r="F49" s="15">
        <f>SUM(F31:F48)</f>
        <v>36944.337</v>
      </c>
      <c r="G49" s="15">
        <f t="shared" ref="G49:I49" si="3">SUM(G47:G48)</f>
        <v>0</v>
      </c>
      <c r="H49" s="15">
        <f>SUM(H31:H48)</f>
        <v>36944.337</v>
      </c>
      <c r="I49" s="15">
        <f t="shared" si="3"/>
        <v>0</v>
      </c>
      <c r="J49" s="15">
        <f>SUM(J31:J48)</f>
        <v>-36944.337</v>
      </c>
      <c r="K49" s="75"/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s="13" customFormat="1" ht="30.75" customHeight="1">
      <c r="A50" s="36" t="s">
        <v>30</v>
      </c>
      <c r="B50" s="37"/>
      <c r="C50" s="14"/>
      <c r="D50" s="6"/>
      <c r="E50" s="6"/>
      <c r="F50" s="26">
        <f>F49+F29</f>
        <v>67419.195999999996</v>
      </c>
      <c r="G50" s="26">
        <f t="shared" ref="G50:J50" si="4">G49+G29</f>
        <v>0</v>
      </c>
      <c r="H50" s="26">
        <f t="shared" si="4"/>
        <v>67419.195999999996</v>
      </c>
      <c r="I50" s="26">
        <f t="shared" si="4"/>
        <v>0</v>
      </c>
      <c r="J50" s="26">
        <f t="shared" si="4"/>
        <v>-67419.195999999996</v>
      </c>
      <c r="K50" s="14"/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ht="20.25" customHeight="1">
      <c r="A51" s="17"/>
      <c r="B51" s="18"/>
      <c r="C51" s="19"/>
      <c r="D51" s="19"/>
      <c r="E51" s="19"/>
      <c r="F51" s="20"/>
      <c r="G51" s="21"/>
      <c r="H51" s="22"/>
      <c r="I51" s="21"/>
      <c r="J51" s="22"/>
      <c r="K51" s="19"/>
      <c r="L51" s="21"/>
      <c r="M51" s="21"/>
      <c r="N51" s="21"/>
      <c r="O51" s="21"/>
      <c r="P51" s="21"/>
      <c r="Q51" s="21"/>
      <c r="R51" s="21"/>
      <c r="S51" s="21"/>
    </row>
    <row r="53" spans="1:48" ht="7.5" customHeight="1"/>
    <row r="55" spans="1:48" s="13" customFormat="1">
      <c r="C55" s="13" t="s">
        <v>40</v>
      </c>
      <c r="K55" s="13" t="s">
        <v>41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</row>
    <row r="59" spans="1:48">
      <c r="B59" s="74" t="s">
        <v>31</v>
      </c>
    </row>
    <row r="60" spans="1:48">
      <c r="B60" s="74" t="s">
        <v>32</v>
      </c>
    </row>
    <row r="61" spans="1:48">
      <c r="B61" s="74"/>
    </row>
  </sheetData>
  <mergeCells count="21">
    <mergeCell ref="A7:S7"/>
    <mergeCell ref="A2:S2"/>
    <mergeCell ref="A3:S3"/>
    <mergeCell ref="A4:S4"/>
    <mergeCell ref="A5:S5"/>
    <mergeCell ref="A6:S6"/>
    <mergeCell ref="A10:A12"/>
    <mergeCell ref="B10:S10"/>
    <mergeCell ref="B11:B12"/>
    <mergeCell ref="C11:C12"/>
    <mergeCell ref="D11:E11"/>
    <mergeCell ref="F11:G11"/>
    <mergeCell ref="H11:K11"/>
    <mergeCell ref="L11:O11"/>
    <mergeCell ref="P11:Q11"/>
    <mergeCell ref="R11:S11"/>
    <mergeCell ref="A14:B14"/>
    <mergeCell ref="A30:B30"/>
    <mergeCell ref="A50:B50"/>
    <mergeCell ref="K15:K28"/>
    <mergeCell ref="K31:K48"/>
  </mergeCells>
  <pageMargins left="0.45" right="0.16" top="0.7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2020-10-08T12:17:23Z</dcterms:modified>
</cp:coreProperties>
</file>