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6405" activeTab="0"/>
  </bookViews>
  <sheets>
    <sheet name="1 Полугодие" sheetId="1" r:id="rId1"/>
  </sheets>
  <definedNames>
    <definedName name="_xlnm.Print_Titles" localSheetId="0">'1 Полугодие'!$6:$8</definedName>
    <definedName name="_xlnm.Print_Area" localSheetId="0">'1 Полугодие'!$A$1:$F$55</definedName>
  </definedNames>
  <calcPr fullCalcOnLoad="1" refMode="R1C1"/>
</workbook>
</file>

<file path=xl/sharedStrings.xml><?xml version="1.0" encoding="utf-8"?>
<sst xmlns="http://schemas.openxmlformats.org/spreadsheetml/2006/main" count="111" uniqueCount="76">
  <si>
    <t>Наименование показателей</t>
  </si>
  <si>
    <t>I.</t>
  </si>
  <si>
    <t>Затраты на производство и предоставление услуг, всего</t>
  </si>
  <si>
    <t>1.</t>
  </si>
  <si>
    <t>Материальные затраты, всего</t>
  </si>
  <si>
    <t>в том числе:</t>
  </si>
  <si>
    <t>Затраты на оплату труда, всего</t>
  </si>
  <si>
    <t>Амортизация</t>
  </si>
  <si>
    <t>Ремонт, всего</t>
  </si>
  <si>
    <t>5.</t>
  </si>
  <si>
    <t>Прочие затраты, всего</t>
  </si>
  <si>
    <t>III</t>
  </si>
  <si>
    <t>Всего затрат</t>
  </si>
  <si>
    <t>IV</t>
  </si>
  <si>
    <t>Прибыль</t>
  </si>
  <si>
    <t>Всего доходов</t>
  </si>
  <si>
    <t>VI</t>
  </si>
  <si>
    <t>Объемы оказываемых услуг</t>
  </si>
  <si>
    <t>Тариф (без НДС)</t>
  </si>
  <si>
    <t>Фактическая себестоимость</t>
  </si>
  <si>
    <t>Отклонение в %</t>
  </si>
  <si>
    <t>население, организации</t>
  </si>
  <si>
    <t>II</t>
  </si>
  <si>
    <t>Справочно:</t>
  </si>
  <si>
    <t>Среднесписочная численность                             работников , всего</t>
  </si>
  <si>
    <t>чел.</t>
  </si>
  <si>
    <t>7.1</t>
  </si>
  <si>
    <t>производственного персонала</t>
  </si>
  <si>
    <t>-//-</t>
  </si>
  <si>
    <t>7.2</t>
  </si>
  <si>
    <t>административного персонала</t>
  </si>
  <si>
    <t xml:space="preserve">Средмесячная заработная плата, всего                        </t>
  </si>
  <si>
    <t>тенге</t>
  </si>
  <si>
    <t>производственные участки КУЭ</t>
  </si>
  <si>
    <r>
      <t>тг/м</t>
    </r>
    <r>
      <rPr>
        <b/>
        <vertAlign val="superscript"/>
        <sz val="12"/>
        <rFont val="Times New Roman"/>
        <family val="1"/>
      </rPr>
      <t>3</t>
    </r>
  </si>
  <si>
    <t>соц. налог и социальные отчисления</t>
  </si>
  <si>
    <t>сырье и материалы</t>
  </si>
  <si>
    <t>5.1</t>
  </si>
  <si>
    <t>4.1</t>
  </si>
  <si>
    <t>V</t>
  </si>
  <si>
    <t>6.1</t>
  </si>
  <si>
    <t>6.2</t>
  </si>
  <si>
    <t xml:space="preserve"> капитальный ремонт, не приводящий к     увеличению стоимости основных средств</t>
  </si>
  <si>
    <t xml:space="preserve">Отчёт об исполнении тарифной сметы на услуги по подаче воды по распределительным сетям </t>
  </si>
  <si>
    <t>Республиканского государственного предприятия на праве хозяйственного ведения "Казводхоз"</t>
  </si>
  <si>
    <t>Министерства сельского хозяйства Республики Казахстан</t>
  </si>
  <si>
    <t>5.2</t>
  </si>
  <si>
    <t>охрана труда и техника безопасности</t>
  </si>
  <si>
    <t>материальная помощь на оздоровление</t>
  </si>
  <si>
    <t>5.3</t>
  </si>
  <si>
    <t>обязательные профессиональные пенсионные взносы</t>
  </si>
  <si>
    <t xml:space="preserve">           Начальник КУЭ                                                                     Д.Экзеков</t>
  </si>
  <si>
    <t xml:space="preserve">          Ведущий экономист                                                        Султангалина Р.Ф.</t>
  </si>
  <si>
    <t>Наименование субъекта: Карагандинское управление эксплуатации филиала"Канал им.К.Сатпаева"</t>
  </si>
  <si>
    <t>электроэнергия</t>
  </si>
  <si>
    <t xml:space="preserve"> заработная плата производственного персонала</t>
  </si>
  <si>
    <t>VII</t>
  </si>
  <si>
    <t>Нормативно-технические потери</t>
  </si>
  <si>
    <t>%</t>
  </si>
  <si>
    <t>1.1</t>
  </si>
  <si>
    <t>1.2</t>
  </si>
  <si>
    <t>2.1</t>
  </si>
  <si>
    <t>2.2</t>
  </si>
  <si>
    <t>5.4</t>
  </si>
  <si>
    <t>отчисления ОСМС</t>
  </si>
  <si>
    <t>Начальник КУЭ                                                                            Экзеков Д.Т.</t>
  </si>
  <si>
    <t>тыс. тенге</t>
  </si>
  <si>
    <t>№ п/п</t>
  </si>
  <si>
    <t>Ед-цы изм-я</t>
  </si>
  <si>
    <r>
      <t>тыс.м</t>
    </r>
    <r>
      <rPr>
        <vertAlign val="superscript"/>
        <sz val="12"/>
        <rFont val="Times New Roman"/>
        <family val="1"/>
      </rPr>
      <t>3</t>
    </r>
  </si>
  <si>
    <r>
      <t>тенге/м</t>
    </r>
    <r>
      <rPr>
        <b/>
        <vertAlign val="superscript"/>
        <sz val="12"/>
        <rFont val="Times New Roman"/>
        <family val="1"/>
      </rPr>
      <t>3</t>
    </r>
  </si>
  <si>
    <r>
      <t>тенге/м</t>
    </r>
    <r>
      <rPr>
        <vertAlign val="superscript"/>
        <sz val="12"/>
        <rFont val="Times New Roman"/>
        <family val="1"/>
      </rPr>
      <t>3</t>
    </r>
  </si>
  <si>
    <t>за  1 полугодие 2018 года (оперативно)</t>
  </si>
  <si>
    <t>собственные нужды (производственные участки КУЭ)</t>
  </si>
  <si>
    <t xml:space="preserve">Предусмотрено в утверждённой тарифной смете на 2018 год </t>
  </si>
  <si>
    <t xml:space="preserve">Фактически сложившиеся показатели тарифной сметы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</si>
</sst>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#,##0.0"/>
    <numFmt numFmtId="183" formatCode="#,##0.000"/>
    <numFmt numFmtId="184" formatCode="#,##0.0000"/>
    <numFmt numFmtId="185" formatCode="#,##0.00000"/>
  </numFmts>
  <fonts count="43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182" fontId="3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32" borderId="0" xfId="0" applyFont="1" applyFill="1" applyBorder="1" applyAlignment="1">
      <alignment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E6" sqref="E6:E8"/>
    </sheetView>
  </sheetViews>
  <sheetFormatPr defaultColWidth="9.00390625" defaultRowHeight="12.75"/>
  <cols>
    <col min="1" max="1" width="5.375" style="16" customWidth="1"/>
    <col min="2" max="2" width="39.875" style="17" customWidth="1"/>
    <col min="3" max="3" width="10.25390625" style="34" customWidth="1"/>
    <col min="4" max="4" width="19.125" style="16" customWidth="1"/>
    <col min="5" max="5" width="18.75390625" style="39" customWidth="1"/>
    <col min="6" max="6" width="9.625" style="16" customWidth="1"/>
    <col min="7" max="16384" width="9.125" style="1" customWidth="1"/>
  </cols>
  <sheetData>
    <row r="1" spans="1:6" ht="18.75" customHeight="1">
      <c r="A1" s="70" t="s">
        <v>53</v>
      </c>
      <c r="B1" s="70"/>
      <c r="C1" s="70"/>
      <c r="D1" s="70"/>
      <c r="E1" s="70"/>
      <c r="F1" s="70"/>
    </row>
    <row r="2" spans="1:6" ht="18.75" customHeight="1">
      <c r="A2" s="70" t="s">
        <v>44</v>
      </c>
      <c r="B2" s="70"/>
      <c r="C2" s="70"/>
      <c r="D2" s="70"/>
      <c r="E2" s="70"/>
      <c r="F2" s="70"/>
    </row>
    <row r="3" spans="1:6" ht="18.75" customHeight="1">
      <c r="A3" s="59" t="s">
        <v>45</v>
      </c>
      <c r="B3" s="59"/>
      <c r="C3" s="60"/>
      <c r="D3" s="59"/>
      <c r="E3" s="61"/>
      <c r="F3" s="59"/>
    </row>
    <row r="4" spans="1:6" ht="24.75" customHeight="1">
      <c r="A4" s="71" t="s">
        <v>43</v>
      </c>
      <c r="B4" s="71"/>
      <c r="C4" s="71"/>
      <c r="D4" s="71"/>
      <c r="E4" s="71"/>
      <c r="F4" s="71"/>
    </row>
    <row r="5" spans="1:6" s="35" customFormat="1" ht="22.5" customHeight="1">
      <c r="A5" s="72" t="s">
        <v>72</v>
      </c>
      <c r="B5" s="72"/>
      <c r="C5" s="72"/>
      <c r="D5" s="72"/>
      <c r="E5" s="72"/>
      <c r="F5" s="72"/>
    </row>
    <row r="6" spans="1:6" ht="12" customHeight="1">
      <c r="A6" s="63" t="s">
        <v>67</v>
      </c>
      <c r="B6" s="63" t="s">
        <v>0</v>
      </c>
      <c r="C6" s="63" t="s">
        <v>68</v>
      </c>
      <c r="D6" s="63" t="s">
        <v>74</v>
      </c>
      <c r="E6" s="73" t="s">
        <v>75</v>
      </c>
      <c r="F6" s="63" t="s">
        <v>20</v>
      </c>
    </row>
    <row r="7" spans="1:6" ht="12.75" customHeight="1">
      <c r="A7" s="64"/>
      <c r="B7" s="64"/>
      <c r="C7" s="64"/>
      <c r="D7" s="64"/>
      <c r="E7" s="74"/>
      <c r="F7" s="64"/>
    </row>
    <row r="8" spans="1:6" ht="78" customHeight="1">
      <c r="A8" s="65"/>
      <c r="B8" s="65"/>
      <c r="C8" s="65"/>
      <c r="D8" s="65"/>
      <c r="E8" s="75"/>
      <c r="F8" s="65"/>
    </row>
    <row r="9" spans="1:6" ht="36" customHeight="1">
      <c r="A9" s="2" t="s">
        <v>1</v>
      </c>
      <c r="B9" s="45" t="s">
        <v>2</v>
      </c>
      <c r="C9" s="3" t="s">
        <v>66</v>
      </c>
      <c r="D9" s="24">
        <f>D10+D14+D18+D19+D22</f>
        <v>26180</v>
      </c>
      <c r="E9" s="36">
        <f>E10+E14+E18+E19+E22</f>
        <v>10978.7</v>
      </c>
      <c r="F9" s="18">
        <f>E9/D9*100-100</f>
        <v>-58.064553093964854</v>
      </c>
    </row>
    <row r="10" spans="1:6" ht="20.25" customHeight="1">
      <c r="A10" s="2" t="s">
        <v>3</v>
      </c>
      <c r="B10" s="45" t="s">
        <v>4</v>
      </c>
      <c r="C10" s="52" t="s">
        <v>28</v>
      </c>
      <c r="D10" s="25">
        <f>D12+D13</f>
        <v>7960</v>
      </c>
      <c r="E10" s="36">
        <f>E12+E13</f>
        <v>2960.7999999999997</v>
      </c>
      <c r="F10" s="18">
        <f aca="true" t="shared" si="0" ref="F10:F48">E10/D10*100-100</f>
        <v>-62.80402010050252</v>
      </c>
    </row>
    <row r="11" spans="1:6" ht="18.75" customHeight="1">
      <c r="A11" s="6"/>
      <c r="B11" s="53" t="s">
        <v>5</v>
      </c>
      <c r="C11" s="7"/>
      <c r="D11" s="26"/>
      <c r="E11" s="26"/>
      <c r="F11" s="18"/>
    </row>
    <row r="12" spans="1:6" ht="15" customHeight="1">
      <c r="A12" s="10" t="s">
        <v>59</v>
      </c>
      <c r="B12" s="46" t="s">
        <v>36</v>
      </c>
      <c r="C12" s="52" t="s">
        <v>28</v>
      </c>
      <c r="D12" s="26">
        <v>3245</v>
      </c>
      <c r="E12" s="26">
        <v>382.6</v>
      </c>
      <c r="F12" s="18">
        <f t="shared" si="0"/>
        <v>-88.2095531587057</v>
      </c>
    </row>
    <row r="13" spans="1:6" ht="15" customHeight="1">
      <c r="A13" s="10" t="s">
        <v>60</v>
      </c>
      <c r="B13" s="46" t="s">
        <v>54</v>
      </c>
      <c r="C13" s="52" t="s">
        <v>28</v>
      </c>
      <c r="D13" s="26">
        <v>4715</v>
      </c>
      <c r="E13" s="26">
        <v>2578.2</v>
      </c>
      <c r="F13" s="18">
        <f t="shared" si="0"/>
        <v>-45.31919406150584</v>
      </c>
    </row>
    <row r="14" spans="1:6" ht="17.25" customHeight="1">
      <c r="A14" s="2">
        <v>2</v>
      </c>
      <c r="B14" s="45" t="s">
        <v>6</v>
      </c>
      <c r="C14" s="58" t="s">
        <v>28</v>
      </c>
      <c r="D14" s="25">
        <f>D16+D17</f>
        <v>14064</v>
      </c>
      <c r="E14" s="25">
        <f>E16+E17</f>
        <v>7032.3</v>
      </c>
      <c r="F14" s="18">
        <f t="shared" si="0"/>
        <v>-49.99786689419795</v>
      </c>
    </row>
    <row r="15" spans="1:6" ht="15.75">
      <c r="A15" s="6"/>
      <c r="B15" s="53" t="s">
        <v>5</v>
      </c>
      <c r="C15" s="7"/>
      <c r="D15" s="25"/>
      <c r="E15" s="25"/>
      <c r="F15" s="18"/>
    </row>
    <row r="16" spans="1:6" ht="31.5" customHeight="1">
      <c r="A16" s="10" t="s">
        <v>61</v>
      </c>
      <c r="B16" s="46" t="s">
        <v>55</v>
      </c>
      <c r="C16" s="52" t="s">
        <v>28</v>
      </c>
      <c r="D16" s="26">
        <v>12797</v>
      </c>
      <c r="E16" s="26">
        <v>6430.1</v>
      </c>
      <c r="F16" s="18">
        <f t="shared" si="0"/>
        <v>-49.75306712510744</v>
      </c>
    </row>
    <row r="17" spans="1:6" ht="15.75" customHeight="1">
      <c r="A17" s="10" t="s">
        <v>62</v>
      </c>
      <c r="B17" s="46" t="s">
        <v>35</v>
      </c>
      <c r="C17" s="52" t="s">
        <v>28</v>
      </c>
      <c r="D17" s="26">
        <v>1267</v>
      </c>
      <c r="E17" s="26">
        <v>602.2</v>
      </c>
      <c r="F17" s="18">
        <f t="shared" si="0"/>
        <v>-52.47040252565114</v>
      </c>
    </row>
    <row r="18" spans="1:6" ht="15.75" customHeight="1">
      <c r="A18" s="2">
        <v>3</v>
      </c>
      <c r="B18" s="45" t="s">
        <v>7</v>
      </c>
      <c r="C18" s="52" t="s">
        <v>28</v>
      </c>
      <c r="D18" s="25">
        <v>390</v>
      </c>
      <c r="E18" s="25">
        <v>196.1</v>
      </c>
      <c r="F18" s="18">
        <f t="shared" si="0"/>
        <v>-49.71794871794872</v>
      </c>
    </row>
    <row r="19" spans="1:6" ht="20.25" customHeight="1">
      <c r="A19" s="2">
        <v>4</v>
      </c>
      <c r="B19" s="45" t="s">
        <v>8</v>
      </c>
      <c r="C19" s="52" t="s">
        <v>28</v>
      </c>
      <c r="D19" s="25">
        <f>D21</f>
        <v>3188</v>
      </c>
      <c r="E19" s="25">
        <v>0</v>
      </c>
      <c r="F19" s="18">
        <f t="shared" si="0"/>
        <v>-100</v>
      </c>
    </row>
    <row r="20" spans="1:6" ht="19.5" customHeight="1">
      <c r="A20" s="6"/>
      <c r="B20" s="53" t="s">
        <v>5</v>
      </c>
      <c r="C20" s="7"/>
      <c r="D20" s="25"/>
      <c r="E20" s="25"/>
      <c r="F20" s="18"/>
    </row>
    <row r="21" spans="1:6" ht="30.75" customHeight="1">
      <c r="A21" s="9" t="s">
        <v>38</v>
      </c>
      <c r="B21" s="47" t="s">
        <v>42</v>
      </c>
      <c r="C21" s="52" t="s">
        <v>28</v>
      </c>
      <c r="D21" s="26">
        <v>3188</v>
      </c>
      <c r="E21" s="26"/>
      <c r="F21" s="18">
        <f t="shared" si="0"/>
        <v>-100</v>
      </c>
    </row>
    <row r="22" spans="1:6" ht="18.75" customHeight="1">
      <c r="A22" s="2" t="s">
        <v>9</v>
      </c>
      <c r="B22" s="45" t="s">
        <v>10</v>
      </c>
      <c r="C22" s="52" t="s">
        <v>28</v>
      </c>
      <c r="D22" s="25">
        <f>D24+D25</f>
        <v>578</v>
      </c>
      <c r="E22" s="25">
        <f>E24+E25+E26+E27</f>
        <v>789.5</v>
      </c>
      <c r="F22" s="18">
        <f t="shared" si="0"/>
        <v>36.5916955017301</v>
      </c>
    </row>
    <row r="23" spans="1:6" ht="19.5" customHeight="1">
      <c r="A23" s="6"/>
      <c r="B23" s="53" t="s">
        <v>5</v>
      </c>
      <c r="C23" s="54"/>
      <c r="D23" s="25"/>
      <c r="E23" s="25"/>
      <c r="F23" s="18"/>
    </row>
    <row r="24" spans="1:6" ht="18" customHeight="1">
      <c r="A24" s="10" t="s">
        <v>37</v>
      </c>
      <c r="B24" s="46" t="s">
        <v>47</v>
      </c>
      <c r="C24" s="52" t="s">
        <v>28</v>
      </c>
      <c r="D24" s="26">
        <v>406</v>
      </c>
      <c r="E24" s="26">
        <v>210.6</v>
      </c>
      <c r="F24" s="18">
        <f t="shared" si="0"/>
        <v>-48.128078817733986</v>
      </c>
    </row>
    <row r="25" spans="1:6" ht="32.25" customHeight="1">
      <c r="A25" s="10" t="s">
        <v>46</v>
      </c>
      <c r="B25" s="46" t="s">
        <v>50</v>
      </c>
      <c r="C25" s="52" t="s">
        <v>28</v>
      </c>
      <c r="D25" s="26">
        <v>172</v>
      </c>
      <c r="E25" s="26">
        <v>81</v>
      </c>
      <c r="F25" s="18">
        <f t="shared" si="0"/>
        <v>-52.906976744186046</v>
      </c>
    </row>
    <row r="26" spans="1:6" ht="19.5" customHeight="1">
      <c r="A26" s="10" t="s">
        <v>49</v>
      </c>
      <c r="B26" s="46" t="s">
        <v>48</v>
      </c>
      <c r="C26" s="52" t="s">
        <v>28</v>
      </c>
      <c r="D26" s="26"/>
      <c r="E26" s="26">
        <v>395.4</v>
      </c>
      <c r="F26" s="18"/>
    </row>
    <row r="27" spans="1:6" ht="15.75" customHeight="1">
      <c r="A27" s="10" t="s">
        <v>63</v>
      </c>
      <c r="B27" s="46" t="s">
        <v>64</v>
      </c>
      <c r="C27" s="52" t="s">
        <v>28</v>
      </c>
      <c r="D27" s="26"/>
      <c r="E27" s="26">
        <v>102.5</v>
      </c>
      <c r="F27" s="18"/>
    </row>
    <row r="28" spans="1:6" ht="33" customHeight="1">
      <c r="A28" s="3" t="s">
        <v>22</v>
      </c>
      <c r="B28" s="45" t="s">
        <v>12</v>
      </c>
      <c r="C28" s="3" t="s">
        <v>66</v>
      </c>
      <c r="D28" s="25">
        <f>D9</f>
        <v>26180</v>
      </c>
      <c r="E28" s="25">
        <f>E9</f>
        <v>10978.7</v>
      </c>
      <c r="F28" s="18">
        <f t="shared" si="0"/>
        <v>-58.064553093964854</v>
      </c>
    </row>
    <row r="29" spans="1:6" ht="33" customHeight="1">
      <c r="A29" s="3" t="s">
        <v>11</v>
      </c>
      <c r="B29" s="45" t="s">
        <v>14</v>
      </c>
      <c r="C29" s="3" t="s">
        <v>66</v>
      </c>
      <c r="D29" s="8">
        <f>D30-D28</f>
        <v>0</v>
      </c>
      <c r="E29" s="26">
        <f>E30-E28</f>
        <v>2203.7999999999993</v>
      </c>
      <c r="F29" s="18"/>
    </row>
    <row r="30" spans="1:6" ht="33" customHeight="1">
      <c r="A30" s="3" t="s">
        <v>13</v>
      </c>
      <c r="B30" s="45" t="s">
        <v>15</v>
      </c>
      <c r="C30" s="3" t="s">
        <v>66</v>
      </c>
      <c r="D30" s="25">
        <v>26180</v>
      </c>
      <c r="E30" s="25">
        <f>E32+E33</f>
        <v>13182.5</v>
      </c>
      <c r="F30" s="18">
        <f t="shared" si="0"/>
        <v>-49.6466768525592</v>
      </c>
    </row>
    <row r="31" spans="1:6" ht="14.25" customHeight="1">
      <c r="A31" s="41"/>
      <c r="B31" s="53" t="s">
        <v>5</v>
      </c>
      <c r="C31" s="3"/>
      <c r="D31" s="25"/>
      <c r="E31" s="25"/>
      <c r="F31" s="18"/>
    </row>
    <row r="32" spans="1:6" ht="18" customHeight="1">
      <c r="A32" s="41"/>
      <c r="B32" s="46" t="s">
        <v>21</v>
      </c>
      <c r="C32" s="52" t="s">
        <v>28</v>
      </c>
      <c r="D32" s="25"/>
      <c r="E32" s="25">
        <v>5430</v>
      </c>
      <c r="F32" s="18"/>
    </row>
    <row r="33" spans="1:6" ht="32.25" customHeight="1">
      <c r="A33" s="41"/>
      <c r="B33" s="46" t="s">
        <v>73</v>
      </c>
      <c r="C33" s="52" t="s">
        <v>28</v>
      </c>
      <c r="D33" s="25"/>
      <c r="E33" s="36">
        <v>7752.5</v>
      </c>
      <c r="F33" s="18"/>
    </row>
    <row r="34" spans="1:6" ht="20.25" customHeight="1">
      <c r="A34" s="63" t="s">
        <v>39</v>
      </c>
      <c r="B34" s="48" t="s">
        <v>17</v>
      </c>
      <c r="C34" s="7" t="s">
        <v>69</v>
      </c>
      <c r="D34" s="27">
        <v>421.7</v>
      </c>
      <c r="E34" s="62">
        <f>E36+E37</f>
        <v>212.35</v>
      </c>
      <c r="F34" s="18">
        <f t="shared" si="0"/>
        <v>-49.64429689352621</v>
      </c>
    </row>
    <row r="35" spans="1:6" ht="15" customHeight="1">
      <c r="A35" s="64"/>
      <c r="B35" s="53" t="s">
        <v>5</v>
      </c>
      <c r="C35" s="44"/>
      <c r="D35" s="28"/>
      <c r="E35" s="28"/>
      <c r="F35" s="18"/>
    </row>
    <row r="36" spans="1:6" ht="18.75">
      <c r="A36" s="64"/>
      <c r="B36" s="46" t="s">
        <v>21</v>
      </c>
      <c r="C36" s="7" t="s">
        <v>69</v>
      </c>
      <c r="D36" s="28"/>
      <c r="E36" s="55">
        <v>87.47</v>
      </c>
      <c r="F36" s="18"/>
    </row>
    <row r="37" spans="1:6" ht="18.75">
      <c r="A37" s="65"/>
      <c r="B37" s="46" t="s">
        <v>33</v>
      </c>
      <c r="C37" s="7" t="s">
        <v>69</v>
      </c>
      <c r="D37" s="23"/>
      <c r="E37" s="43">
        <v>124.88</v>
      </c>
      <c r="F37" s="18"/>
    </row>
    <row r="38" spans="1:6" ht="18" customHeight="1">
      <c r="A38" s="2" t="s">
        <v>16</v>
      </c>
      <c r="B38" s="45" t="s">
        <v>18</v>
      </c>
      <c r="C38" s="3" t="s">
        <v>70</v>
      </c>
      <c r="D38" s="3">
        <v>62.08</v>
      </c>
      <c r="E38" s="3">
        <v>62.08</v>
      </c>
      <c r="F38" s="18">
        <f t="shared" si="0"/>
        <v>0</v>
      </c>
    </row>
    <row r="39" spans="1:6" ht="18" customHeight="1">
      <c r="A39" s="63" t="s">
        <v>56</v>
      </c>
      <c r="B39" s="66" t="s">
        <v>57</v>
      </c>
      <c r="C39" s="2" t="s">
        <v>58</v>
      </c>
      <c r="D39" s="29">
        <v>13.7</v>
      </c>
      <c r="E39" s="29">
        <v>13.7</v>
      </c>
      <c r="F39" s="18">
        <f t="shared" si="0"/>
        <v>0</v>
      </c>
    </row>
    <row r="40" spans="1:6" ht="18" customHeight="1">
      <c r="A40" s="65"/>
      <c r="B40" s="67"/>
      <c r="C40" s="5" t="s">
        <v>34</v>
      </c>
      <c r="D40" s="3">
        <v>67.93</v>
      </c>
      <c r="E40" s="42">
        <v>33.71</v>
      </c>
      <c r="F40" s="18">
        <f t="shared" si="0"/>
        <v>-50.375386427204475</v>
      </c>
    </row>
    <row r="41" spans="1:6" s="30" customFormat="1" ht="18" customHeight="1" hidden="1">
      <c r="A41" s="7"/>
      <c r="B41" s="46" t="s">
        <v>19</v>
      </c>
      <c r="C41" s="7" t="s">
        <v>71</v>
      </c>
      <c r="D41" s="22"/>
      <c r="E41" s="22">
        <v>51.70272413633962</v>
      </c>
      <c r="F41" s="18"/>
    </row>
    <row r="42" spans="1:6" ht="12.75" customHeight="1" hidden="1">
      <c r="A42" s="11"/>
      <c r="B42" s="49" t="s">
        <v>23</v>
      </c>
      <c r="C42" s="12"/>
      <c r="D42" s="7"/>
      <c r="E42" s="7"/>
      <c r="F42" s="18"/>
    </row>
    <row r="43" spans="1:6" ht="12.75" customHeight="1">
      <c r="A43" s="11"/>
      <c r="B43" s="49" t="s">
        <v>23</v>
      </c>
      <c r="C43" s="12"/>
      <c r="D43" s="7"/>
      <c r="E43" s="7"/>
      <c r="F43" s="18"/>
    </row>
    <row r="44" spans="1:6" ht="32.25" customHeight="1">
      <c r="A44" s="13">
        <v>6</v>
      </c>
      <c r="B44" s="45" t="s">
        <v>24</v>
      </c>
      <c r="C44" s="32" t="s">
        <v>25</v>
      </c>
      <c r="D44" s="4">
        <f>D46</f>
        <v>13</v>
      </c>
      <c r="E44" s="4">
        <f>E46</f>
        <v>13</v>
      </c>
      <c r="F44" s="18">
        <f t="shared" si="0"/>
        <v>0</v>
      </c>
    </row>
    <row r="45" spans="1:6" ht="13.5" customHeight="1">
      <c r="A45" s="11"/>
      <c r="B45" s="50" t="s">
        <v>5</v>
      </c>
      <c r="C45" s="31"/>
      <c r="D45" s="7"/>
      <c r="E45" s="7"/>
      <c r="F45" s="18"/>
    </row>
    <row r="46" spans="1:6" ht="15.75">
      <c r="A46" s="14" t="s">
        <v>40</v>
      </c>
      <c r="B46" s="51" t="s">
        <v>27</v>
      </c>
      <c r="C46" s="6" t="s">
        <v>28</v>
      </c>
      <c r="D46" s="18">
        <v>13</v>
      </c>
      <c r="E46" s="18">
        <v>13</v>
      </c>
      <c r="F46" s="18">
        <f t="shared" si="0"/>
        <v>0</v>
      </c>
    </row>
    <row r="47" spans="1:6" ht="15.75">
      <c r="A47" s="15" t="s">
        <v>41</v>
      </c>
      <c r="B47" s="51" t="s">
        <v>30</v>
      </c>
      <c r="C47" s="6" t="s">
        <v>28</v>
      </c>
      <c r="D47" s="7">
        <v>0</v>
      </c>
      <c r="E47" s="7">
        <v>0</v>
      </c>
      <c r="F47" s="18"/>
    </row>
    <row r="48" spans="1:6" ht="30" customHeight="1">
      <c r="A48" s="13">
        <v>7</v>
      </c>
      <c r="B48" s="45" t="s">
        <v>31</v>
      </c>
      <c r="C48" s="32" t="s">
        <v>32</v>
      </c>
      <c r="D48" s="4">
        <v>82031</v>
      </c>
      <c r="E48" s="40">
        <f>E50</f>
        <v>82437.1794871795</v>
      </c>
      <c r="F48" s="18">
        <f t="shared" si="0"/>
        <v>0.49515364579181664</v>
      </c>
    </row>
    <row r="49" spans="1:6" ht="16.5" customHeight="1">
      <c r="A49" s="12"/>
      <c r="B49" s="50" t="s">
        <v>5</v>
      </c>
      <c r="C49" s="31"/>
      <c r="D49" s="7"/>
      <c r="E49" s="7"/>
      <c r="F49" s="18"/>
    </row>
    <row r="50" spans="1:6" ht="15.75">
      <c r="A50" s="14" t="s">
        <v>26</v>
      </c>
      <c r="B50" s="51" t="s">
        <v>27</v>
      </c>
      <c r="C50" s="6" t="s">
        <v>28</v>
      </c>
      <c r="D50" s="7">
        <v>82031</v>
      </c>
      <c r="E50" s="56">
        <f>E16/6/E46*1000</f>
        <v>82437.1794871795</v>
      </c>
      <c r="F50" s="18">
        <f>E50/D50*100-100</f>
        <v>0.49515364579181664</v>
      </c>
    </row>
    <row r="51" spans="1:6" ht="15.75">
      <c r="A51" s="15" t="s">
        <v>29</v>
      </c>
      <c r="B51" s="51" t="s">
        <v>30</v>
      </c>
      <c r="C51" s="6" t="s">
        <v>28</v>
      </c>
      <c r="D51" s="7"/>
      <c r="E51" s="37"/>
      <c r="F51" s="18"/>
    </row>
    <row r="52" spans="1:6" ht="17.25" customHeight="1" hidden="1">
      <c r="A52" s="19" t="s">
        <v>51</v>
      </c>
      <c r="B52" s="68" t="s">
        <v>65</v>
      </c>
      <c r="C52" s="68"/>
      <c r="D52" s="68"/>
      <c r="E52" s="68"/>
      <c r="F52" s="68"/>
    </row>
    <row r="53" spans="1:6" ht="11.25" customHeight="1">
      <c r="A53" s="17"/>
      <c r="B53" s="21"/>
      <c r="C53" s="33"/>
      <c r="D53" s="20"/>
      <c r="E53" s="38"/>
      <c r="F53" s="19"/>
    </row>
    <row r="54" spans="1:6" ht="15.75">
      <c r="A54" s="17" t="s">
        <v>52</v>
      </c>
      <c r="B54" s="69"/>
      <c r="C54" s="69"/>
      <c r="D54" s="69"/>
      <c r="E54" s="69"/>
      <c r="F54" s="69"/>
    </row>
    <row r="55" ht="15.75">
      <c r="B55" s="57"/>
    </row>
  </sheetData>
  <sheetProtection/>
  <mergeCells count="15">
    <mergeCell ref="B6:B8"/>
    <mergeCell ref="C6:C8"/>
    <mergeCell ref="D6:D8"/>
    <mergeCell ref="E6:E8"/>
    <mergeCell ref="F6:F8"/>
    <mergeCell ref="A34:A37"/>
    <mergeCell ref="A39:A40"/>
    <mergeCell ref="B39:B40"/>
    <mergeCell ref="B52:F52"/>
    <mergeCell ref="B54:F54"/>
    <mergeCell ref="A1:F1"/>
    <mergeCell ref="A2:F2"/>
    <mergeCell ref="A4:F4"/>
    <mergeCell ref="A5:F5"/>
    <mergeCell ref="A6:A8"/>
  </mergeCells>
  <printOptions/>
  <pageMargins left="0.7086614173228347" right="0.3937007874015748" top="0.1968503937007874" bottom="0.15748031496062992" header="0.196850393700787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Nurzhamal</cp:lastModifiedBy>
  <cp:lastPrinted>2018-06-25T09:31:24Z</cp:lastPrinted>
  <dcterms:created xsi:type="dcterms:W3CDTF">2010-06-25T09:11:53Z</dcterms:created>
  <dcterms:modified xsi:type="dcterms:W3CDTF">2018-06-25T10:23:03Z</dcterms:modified>
  <cp:category/>
  <cp:version/>
  <cp:contentType/>
  <cp:contentStatus/>
</cp:coreProperties>
</file>