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ус.яз" sheetId="5" r:id="rId1"/>
    <sheet name="каз.яз" sheetId="6" r:id="rId2"/>
  </sheets>
  <calcPr calcId="124519"/>
</workbook>
</file>

<file path=xl/calcChain.xml><?xml version="1.0" encoding="utf-8"?>
<calcChain xmlns="http://schemas.openxmlformats.org/spreadsheetml/2006/main">
  <c r="M19" i="6"/>
  <c r="K19"/>
  <c r="J19"/>
  <c r="I19"/>
  <c r="M17"/>
  <c r="M20" s="1"/>
  <c r="J17"/>
  <c r="J20" s="1"/>
  <c r="I17"/>
  <c r="I20" s="1"/>
  <c r="K16"/>
  <c r="K15"/>
  <c r="K14"/>
  <c r="K13"/>
  <c r="K12"/>
  <c r="K11"/>
  <c r="K17" s="1"/>
  <c r="K20" s="1"/>
  <c r="K10"/>
  <c r="M25" i="5"/>
  <c r="M24"/>
  <c r="K24"/>
  <c r="J24"/>
  <c r="I24"/>
  <c r="M22"/>
  <c r="J22"/>
  <c r="J25" s="1"/>
  <c r="I22"/>
  <c r="I25" s="1"/>
  <c r="K21"/>
  <c r="K20"/>
  <c r="K19"/>
  <c r="K18"/>
  <c r="K17"/>
  <c r="K16"/>
  <c r="K15"/>
  <c r="K22" l="1"/>
  <c r="K25" s="1"/>
</calcChain>
</file>

<file path=xl/sharedStrings.xml><?xml version="1.0" encoding="utf-8"?>
<sst xmlns="http://schemas.openxmlformats.org/spreadsheetml/2006/main" count="293" uniqueCount="110">
  <si>
    <t>Количество в натуральных показателях</t>
  </si>
  <si>
    <t>план</t>
  </si>
  <si>
    <t>факт</t>
  </si>
  <si>
    <t>отклонение</t>
  </si>
  <si>
    <t>причины отклонения</t>
  </si>
  <si>
    <t>к Правилам утверждения инвестиционных программ</t>
  </si>
  <si>
    <t>(проектов) субъекта естественной монополии, их</t>
  </si>
  <si>
    <t>корректировки, а также проведения анализа</t>
  </si>
  <si>
    <t>информации об их исполнении</t>
  </si>
  <si>
    <t>№ п/</t>
  </si>
  <si>
    <t>Информация о плановых и фактических объемах предоставления регулируемых услуг (товаров, работ)</t>
  </si>
  <si>
    <t>Сумма инвестиционной программы (проекта), тыс. тенге</t>
  </si>
  <si>
    <t>Информация о фактических  условиях и размерах финансирования инвестиционной программы (проекта), тыс. тенге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</si>
  <si>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(проекте)**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</si>
  <si>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</si>
  <si>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Оценка повышения качества и надежности предоставляемых регулируемых услуг (товаров, работ)</t>
  </si>
  <si>
    <t xml:space="preserve">Наименование мероприятий </t>
  </si>
  <si>
    <t>Период предоставления услуги в рамках инвестиционной программы (проекта)</t>
  </si>
  <si>
    <t>План</t>
  </si>
  <si>
    <t>Факт</t>
  </si>
  <si>
    <t>собственные средства</t>
  </si>
  <si>
    <t>Заемные средства</t>
  </si>
  <si>
    <t>Бюджет-ные средства</t>
  </si>
  <si>
    <t>Улучшение производственных показателей, %, по годам реализации в зависимости  от утвержденной 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</si>
  <si>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</si>
  <si>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  от утвержденной  инвестиционной программы (проекта)</t>
  </si>
  <si>
    <t>Снижение аварийности, по годам реализации в зависимости  от утвержденной  инвестиционной программы (проекта)</t>
  </si>
  <si>
    <t xml:space="preserve"> прибыль</t>
  </si>
  <si>
    <t>факт прошлого года</t>
  </si>
  <si>
    <t>факт текущего года</t>
  </si>
  <si>
    <t xml:space="preserve">план </t>
  </si>
  <si>
    <t xml:space="preserve"> факт текущего года</t>
  </si>
  <si>
    <t>ИТОГО</t>
  </si>
  <si>
    <t>исп. Ерболатұлы Н.</t>
  </si>
  <si>
    <t>Информация</t>
  </si>
  <si>
    <t>Приложение 1</t>
  </si>
  <si>
    <t>−</t>
  </si>
  <si>
    <t>о ходе исполнения инвестиционной программы (проекта) с показателями, утвержденными в  инвестиционной  программе в соответствии перечнем целевых показателей</t>
  </si>
  <si>
    <t>шт</t>
  </si>
  <si>
    <t>И.о. директора</t>
  </si>
  <si>
    <t>Р.Хусаинов</t>
  </si>
  <si>
    <t xml:space="preserve">        Кофанова Т.</t>
  </si>
  <si>
    <t>Наименование регулируемых услуг (товаров, работ) и обслуживаемая территория</t>
  </si>
  <si>
    <t>ГАЗ С42А43 «САДКО NEXT» грузопассажирский</t>
  </si>
  <si>
    <t>Компрессор У43102 для аэрации водоносных горизонтов</t>
  </si>
  <si>
    <t xml:space="preserve">Мотопомпа YDP40 STN-E производительностью 80 м³/ч </t>
  </si>
  <si>
    <t>Дизельный генератор на шасси 3-х фазный, 380/220 В, 50 Гц, 3000 об/мин, мощн. 15 кВт</t>
  </si>
  <si>
    <t>Станция управления и защиты насоса СУЗ-40</t>
  </si>
  <si>
    <t>Автоматизированная биллинговая система по учету и расчетам за водоснабжение для ЭСО/ЭПО на платформе "Атлас"</t>
  </si>
  <si>
    <t>комп.</t>
  </si>
  <si>
    <t>Насос центробежный многоступенчатый        ЭЦВ 8-40-60</t>
  </si>
  <si>
    <t>ВСЕГО</t>
  </si>
  <si>
    <t xml:space="preserve">Каменский ПУ по ЗКО предоставле-ние услуг по подаче питьевой воды по магистраль-ным и распредели-тельным сетям </t>
  </si>
  <si>
    <t xml:space="preserve">Бокейординс-кий ПУ по ЗКО предоставле-ние услуг по подаче питьевой воды по магистраль-ным сетям </t>
  </si>
  <si>
    <t>Капитальный ремонт аварийного магистрального водовода Муратсай-Жанибек 2,613км.</t>
  </si>
  <si>
    <t>км.</t>
  </si>
  <si>
    <t>1 год</t>
  </si>
  <si>
    <t>Единица измере-ния</t>
  </si>
  <si>
    <t>Отчет о прибылях и убыт-ках*</t>
  </si>
  <si>
    <t>амортиза-ция</t>
  </si>
  <si>
    <t>по Западно-Казахстанскому филиалу РГП на ПХВ "Казводхоз" КВР МЭГ и ПР РК за 6 месяцев (первое полугодие) 2022г.</t>
  </si>
  <si>
    <t>В результате высокой инфляции и резкого увеличения цен исполнение утвержденных мероприятий не возможно. В связи с этим готовиться заявка на корректировку ИП по КПУ и БПУ исполнение по которым планируется после утверждения во втором полугодии 2022 года</t>
  </si>
  <si>
    <t xml:space="preserve">2022 жылдың 6 айы (бірінші жарты жылдығы) үшін "Қазсушар" ШЖҚ РМК Батыс Қазақстан филиалы бойынша </t>
  </si>
  <si>
    <t xml:space="preserve">нысаналы көрсеткіштер тізбесіне сәйкес инвестициялық бағдарламада бекітілген көрсеткіштерімен инвестициялық бағдарламаның (жобаның) орындалу барысы </t>
  </si>
  <si>
    <t>туралы ақпарат</t>
  </si>
  <si>
    <t>№ р/р</t>
  </si>
  <si>
    <t>Реттелмелі қызметтерді (тауарларды, жұмыстарды) ұсынудың жоспарлы және нақты көлемдері туралы ақпарат</t>
  </si>
  <si>
    <t>Кіріс пен шығындар туралы есеп*</t>
  </si>
  <si>
    <t>Инвестициялық бағдарламаның (жобаның) сомасы, мың теңге</t>
  </si>
  <si>
    <t xml:space="preserve">Инвестициялық бағдарламаны (жобаны) қаржыландырудың нақты шарттары мен мөлшері туралы ақпарат, мың теңге </t>
  </si>
  <si>
    <t>Инвестициялық бағдарламаны (жобаны) орындаудың нақты көрсеткіштерін инвестициялық бағдарламада (жобада) бекітілген көрсеткіштермен салыстыру туралы ақпарат**</t>
  </si>
  <si>
    <t>Қол жеткізілген нақты көрсеткіштердің бекітілген инвестициялық бағдарламадағы (жобадағы) көрсеткіштерден ауытқу себептерін түсіндіру</t>
  </si>
  <si>
    <t xml:space="preserve">Көрсетілетін реттелмелі қызметтердің (тауарлардың, жұмыстардың) сапасы мен сенімділігін арттыруды бағалау </t>
  </si>
  <si>
    <t>Реттелмелі қызметтердің (тауарлардың, жұмыстардың) атауы және қызмет көрсету аумағы</t>
  </si>
  <si>
    <t>Іс-шаралардың атауы</t>
  </si>
  <si>
    <t>Өлшем бірлігі</t>
  </si>
  <si>
    <t>Заттай көрсеткіштердегі саны</t>
  </si>
  <si>
    <t>Инвестициялық бағдарлама (жоба) шеңберінде қызмет көрсету кезеңі</t>
  </si>
  <si>
    <t>Жоспар</t>
  </si>
  <si>
    <t>Нақты</t>
  </si>
  <si>
    <t>ауытқу</t>
  </si>
  <si>
    <t>ауытқу себептері</t>
  </si>
  <si>
    <t>өз қаражаты</t>
  </si>
  <si>
    <t>қарыз қаражаты</t>
  </si>
  <si>
    <t>бюджет қаражаты</t>
  </si>
  <si>
    <t>Бекітілген инвестициялық бағдарламаға (жобаға) байланысты іске асыру жылдары бойынша өндірістік көрсеткіштерді жақсарту, %</t>
  </si>
  <si>
    <t>Бекітілген инвестициялық бағдарламаға (жобаға) байланысты іске асыру жылдары бойынша негізгі қорлардың (активтердің) тозуын (табиғи) төмендету, %</t>
  </si>
  <si>
    <t xml:space="preserve">Бекітілген инвестициялық бағдарламаға (жобаға) байланысты іске асыру жылдары бойынша ысыраптарды төмендету, % </t>
  </si>
  <si>
    <t xml:space="preserve">Бекітілген инвестициялық бағдарламаға (жобаға) байланысты іске асыру жылдары бойынша апаттылықты төмендету </t>
  </si>
  <si>
    <t>жоспар</t>
  </si>
  <si>
    <t>нақты</t>
  </si>
  <si>
    <t>өтемпұл</t>
  </si>
  <si>
    <t>кіріс</t>
  </si>
  <si>
    <t>өткен жылдың дерегі</t>
  </si>
  <si>
    <t>ағымдағы жылдың дерегі</t>
  </si>
  <si>
    <t xml:space="preserve">БҚО Камен ӨУ бойынша магистралдық және таратушы желілер арқылы ауыз су беру қызметтерін ұсыну </t>
  </si>
  <si>
    <t>ГАЗ С42А43 «САДКО NEXT» жүк-жолаушы автокөлігі</t>
  </si>
  <si>
    <t>дана</t>
  </si>
  <si>
    <t>Жоғары инфляция және бағаның күрт өсуі нәтижесінде бекітілген іс-шараларды орындау мүмкін емес.  Осыған байланысты 2022 жылдың екінші жартыжылдығында бекітілгеннен кейін орындау жоспарланған КӨУ және БӨУ бойынша инвестициялық бағдарламаны түзетуге өтінім дайындалуда</t>
  </si>
  <si>
    <t>Сулы деңгейжиектерді ауаландыруға арналған У43102 компрессоры</t>
  </si>
  <si>
    <t>Өнімділігі 80 м³/сағ  YDP40 STN-E  мотопомпасы</t>
  </si>
  <si>
    <t>Шассидегі 3 фазалы, 380/220 В, 50 Гц, 3000 айн/мин, қуаттылығы 15 кВт дизель генераторы</t>
  </si>
  <si>
    <t xml:space="preserve"> ЭЦВ 8-40-60 Орталықтан тебетін, көп сатылы сорғы       </t>
  </si>
  <si>
    <t>СУЗ-40 Сорғыны басқару және қорғау станциясы</t>
  </si>
  <si>
    <t xml:space="preserve">"Атлас" платформасында ЭЖҰ/ЭӨҰ үшін сумен жабдықтауды есепке алу және есептеу бойынша автоматтандырылған биллингтік жүйе </t>
  </si>
  <si>
    <t>жиынтық</t>
  </si>
  <si>
    <t>БАРЛЫҒЫ</t>
  </si>
  <si>
    <t xml:space="preserve">БҚО Бөкей Ордасы ӨУ бойынша магистралдық желілер арқылы ауыз су беру қызметтерін ұсыну </t>
  </si>
  <si>
    <t>Апатты Мұратсай-Жәнібек магистралды сутартқышын күрделі жөндеу 2,613км.</t>
  </si>
  <si>
    <t>ЖИЫНЫ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</si>
</sst>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1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b/>
      <sz val="7.5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Arial Cyr"/>
      <charset val="204"/>
    </font>
    <font>
      <sz val="10"/>
      <color theme="1"/>
      <name val="Times New Roman"/>
      <family val="1"/>
      <charset val="204"/>
    </font>
    <font>
      <b/>
      <sz val="9"/>
      <color indexed="8"/>
      <name val="Arial Cyr"/>
      <charset val="204"/>
    </font>
    <font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0" fontId="8" fillId="0" borderId="0" xfId="0" applyFont="1" applyAlignment="1">
      <alignment horizontal="center" vertical="center"/>
    </xf>
    <xf numFmtId="0" fontId="7" fillId="0" borderId="0" xfId="0" applyFont="1"/>
    <xf numFmtId="0" fontId="9" fillId="0" borderId="0" xfId="0" applyFont="1"/>
    <xf numFmtId="0" fontId="10" fillId="0" borderId="1" xfId="0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left" vertical="top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3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vertical="top" wrapText="1"/>
    </xf>
    <xf numFmtId="0" fontId="11" fillId="3" borderId="3" xfId="0" applyFont="1" applyFill="1" applyBorder="1" applyAlignment="1">
      <alignment horizontal="center" vertical="top"/>
    </xf>
    <xf numFmtId="0" fontId="11" fillId="3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1" fillId="3" borderId="3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center" wrapText="1"/>
    </xf>
    <xf numFmtId="0" fontId="13" fillId="0" borderId="0" xfId="0" applyFont="1"/>
    <xf numFmtId="0" fontId="2" fillId="0" borderId="5" xfId="0" applyFont="1" applyBorder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left" vertical="top" wrapText="1"/>
    </xf>
    <xf numFmtId="2" fontId="3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/>
    <xf numFmtId="0" fontId="2" fillId="0" borderId="1" xfId="0" applyFont="1" applyBorder="1"/>
    <xf numFmtId="0" fontId="4" fillId="4" borderId="5" xfId="0" applyFont="1" applyFill="1" applyBorder="1"/>
    <xf numFmtId="0" fontId="11" fillId="3" borderId="2" xfId="0" applyFont="1" applyFill="1" applyBorder="1" applyAlignment="1">
      <alignment vertical="top" wrapText="1"/>
    </xf>
    <xf numFmtId="0" fontId="11" fillId="3" borderId="2" xfId="0" applyFont="1" applyFill="1" applyBorder="1" applyAlignment="1">
      <alignment horizontal="center" vertical="top"/>
    </xf>
    <xf numFmtId="0" fontId="11" fillId="3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0" fontId="13" fillId="0" borderId="0" xfId="0" applyFont="1" applyBorder="1"/>
    <xf numFmtId="0" fontId="4" fillId="4" borderId="0" xfId="0" applyFont="1" applyFill="1" applyBorder="1" applyAlignment="1">
      <alignment vertical="center" wrapText="1"/>
    </xf>
    <xf numFmtId="0" fontId="4" fillId="4" borderId="0" xfId="0" applyFont="1" applyFill="1" applyBorder="1"/>
    <xf numFmtId="0" fontId="4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165" fontId="15" fillId="3" borderId="3" xfId="0" applyNumberFormat="1" applyFont="1" applyFill="1" applyBorder="1" applyAlignment="1">
      <alignment horizontal="center" vertical="center"/>
    </xf>
    <xf numFmtId="165" fontId="15" fillId="3" borderId="1" xfId="0" applyNumberFormat="1" applyFont="1" applyFill="1" applyBorder="1" applyAlignment="1">
      <alignment horizontal="center" vertical="center"/>
    </xf>
    <xf numFmtId="165" fontId="15" fillId="3" borderId="2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0"/>
  <sheetViews>
    <sheetView tabSelected="1" topLeftCell="A22" zoomScale="70" zoomScaleNormal="70" workbookViewId="0">
      <selection activeCell="G42" sqref="G42"/>
    </sheetView>
  </sheetViews>
  <sheetFormatPr defaultColWidth="10.140625" defaultRowHeight="12"/>
  <cols>
    <col min="1" max="1" width="4" style="1" customWidth="1"/>
    <col min="2" max="2" width="13" style="1" customWidth="1"/>
    <col min="3" max="3" width="22.140625" style="1" customWidth="1"/>
    <col min="4" max="4" width="7" style="1" customWidth="1"/>
    <col min="5" max="5" width="6" style="1" customWidth="1"/>
    <col min="6" max="6" width="6.28515625" style="1" customWidth="1"/>
    <col min="7" max="7" width="10.140625" style="1"/>
    <col min="8" max="8" width="5.5703125" style="1" customWidth="1"/>
    <col min="9" max="9" width="8.85546875" style="1" customWidth="1"/>
    <col min="10" max="10" width="8.5703125" style="1" customWidth="1"/>
    <col min="11" max="11" width="9.42578125" style="1" customWidth="1"/>
    <col min="12" max="12" width="13.42578125" style="1" customWidth="1"/>
    <col min="13" max="13" width="8.42578125" style="1" customWidth="1"/>
    <col min="14" max="14" width="8" style="1" customWidth="1"/>
    <col min="15" max="15" width="7.28515625" style="1" bestFit="1" customWidth="1"/>
    <col min="16" max="16" width="7.7109375" style="1" customWidth="1"/>
    <col min="17" max="17" width="8.7109375" style="1" customWidth="1"/>
    <col min="18" max="18" width="7.85546875" style="1" customWidth="1"/>
    <col min="19" max="20" width="8.5703125" style="1" customWidth="1"/>
    <col min="21" max="22" width="6.85546875" style="1" customWidth="1"/>
    <col min="23" max="23" width="9.140625" style="1" customWidth="1"/>
    <col min="24" max="24" width="7.28515625" style="1" customWidth="1"/>
    <col min="25" max="25" width="11.7109375" style="1" customWidth="1"/>
    <col min="26" max="26" width="17.42578125" style="8" customWidth="1"/>
    <col min="27" max="107" width="10.140625" style="35"/>
    <col min="108" max="16384" width="10.140625" style="1"/>
  </cols>
  <sheetData>
    <row r="1" spans="1:107" ht="15" customHeight="1">
      <c r="U1" s="2"/>
      <c r="V1" s="2"/>
      <c r="W1" s="13" t="s">
        <v>35</v>
      </c>
      <c r="X1" s="13"/>
      <c r="Y1" s="13"/>
    </row>
    <row r="2" spans="1:107" ht="15" customHeight="1">
      <c r="U2" s="2"/>
      <c r="V2" s="2"/>
      <c r="W2" s="13" t="s">
        <v>5</v>
      </c>
      <c r="X2" s="13"/>
      <c r="Y2" s="13"/>
    </row>
    <row r="3" spans="1:107" ht="15" customHeight="1">
      <c r="U3" s="2"/>
      <c r="V3" s="2"/>
      <c r="W3" s="13" t="s">
        <v>6</v>
      </c>
      <c r="X3" s="13"/>
      <c r="Y3" s="13"/>
    </row>
    <row r="4" spans="1:107" ht="15" customHeight="1">
      <c r="U4" s="2"/>
      <c r="V4" s="2"/>
      <c r="W4" s="13" t="s">
        <v>7</v>
      </c>
      <c r="X4" s="13"/>
      <c r="Y4" s="13"/>
    </row>
    <row r="5" spans="1:107" ht="15" customHeight="1">
      <c r="U5" s="2"/>
      <c r="V5" s="2"/>
      <c r="W5" s="13" t="s">
        <v>8</v>
      </c>
      <c r="X5" s="13"/>
      <c r="Y5" s="13"/>
    </row>
    <row r="6" spans="1:107" s="26" customFormat="1" ht="12.75" customHeight="1">
      <c r="A6" s="71" t="s">
        <v>34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</row>
    <row r="7" spans="1:107" s="26" customFormat="1" ht="12.75" customHeight="1">
      <c r="A7" s="30"/>
      <c r="B7" s="71" t="s">
        <v>37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</row>
    <row r="8" spans="1:107" s="26" customFormat="1" ht="12.75" customHeight="1">
      <c r="A8" s="72" t="s">
        <v>60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</row>
    <row r="9" spans="1:107" ht="8.2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7"/>
    </row>
    <row r="10" spans="1:107" ht="54" customHeight="1">
      <c r="A10" s="73" t="s">
        <v>9</v>
      </c>
      <c r="B10" s="73" t="s">
        <v>10</v>
      </c>
      <c r="C10" s="73"/>
      <c r="D10" s="73"/>
      <c r="E10" s="73"/>
      <c r="F10" s="73"/>
      <c r="G10" s="73"/>
      <c r="H10" s="74" t="s">
        <v>58</v>
      </c>
      <c r="I10" s="73" t="s">
        <v>11</v>
      </c>
      <c r="J10" s="73"/>
      <c r="K10" s="73"/>
      <c r="L10" s="73"/>
      <c r="M10" s="73" t="s">
        <v>12</v>
      </c>
      <c r="N10" s="73"/>
      <c r="O10" s="73"/>
      <c r="P10" s="73"/>
      <c r="Q10" s="73" t="s">
        <v>13</v>
      </c>
      <c r="R10" s="73"/>
      <c r="S10" s="73"/>
      <c r="T10" s="73"/>
      <c r="U10" s="73"/>
      <c r="V10" s="73"/>
      <c r="W10" s="73"/>
      <c r="X10" s="73"/>
      <c r="Y10" s="73" t="s">
        <v>14</v>
      </c>
      <c r="Z10" s="73" t="s">
        <v>15</v>
      </c>
      <c r="AA10" s="4"/>
    </row>
    <row r="11" spans="1:107" ht="119.25" customHeight="1">
      <c r="A11" s="73"/>
      <c r="B11" s="73" t="s">
        <v>42</v>
      </c>
      <c r="C11" s="73" t="s">
        <v>16</v>
      </c>
      <c r="D11" s="73" t="s">
        <v>57</v>
      </c>
      <c r="E11" s="73" t="s">
        <v>0</v>
      </c>
      <c r="F11" s="73"/>
      <c r="G11" s="73" t="s">
        <v>17</v>
      </c>
      <c r="H11" s="75"/>
      <c r="I11" s="73" t="s">
        <v>18</v>
      </c>
      <c r="J11" s="73" t="s">
        <v>19</v>
      </c>
      <c r="K11" s="73" t="s">
        <v>3</v>
      </c>
      <c r="L11" s="73" t="s">
        <v>4</v>
      </c>
      <c r="M11" s="73" t="s">
        <v>20</v>
      </c>
      <c r="N11" s="73"/>
      <c r="O11" s="73" t="s">
        <v>21</v>
      </c>
      <c r="P11" s="73" t="s">
        <v>22</v>
      </c>
      <c r="Q11" s="73" t="s">
        <v>23</v>
      </c>
      <c r="R11" s="73"/>
      <c r="S11" s="73" t="s">
        <v>24</v>
      </c>
      <c r="T11" s="73"/>
      <c r="U11" s="73" t="s">
        <v>25</v>
      </c>
      <c r="V11" s="73"/>
      <c r="W11" s="73" t="s">
        <v>26</v>
      </c>
      <c r="X11" s="73"/>
      <c r="Y11" s="73"/>
      <c r="Z11" s="73"/>
      <c r="AA11" s="4"/>
    </row>
    <row r="12" spans="1:107" ht="28.5" customHeight="1">
      <c r="A12" s="73"/>
      <c r="B12" s="73"/>
      <c r="C12" s="73"/>
      <c r="D12" s="73"/>
      <c r="E12" s="73" t="s">
        <v>1</v>
      </c>
      <c r="F12" s="73" t="s">
        <v>2</v>
      </c>
      <c r="G12" s="73"/>
      <c r="H12" s="75"/>
      <c r="I12" s="73"/>
      <c r="J12" s="73"/>
      <c r="K12" s="73"/>
      <c r="L12" s="73"/>
      <c r="M12" s="73" t="s">
        <v>59</v>
      </c>
      <c r="N12" s="73" t="s">
        <v>27</v>
      </c>
      <c r="O12" s="73"/>
      <c r="P12" s="73"/>
      <c r="Q12" s="73" t="s">
        <v>28</v>
      </c>
      <c r="R12" s="73" t="s">
        <v>29</v>
      </c>
      <c r="S12" s="73" t="s">
        <v>28</v>
      </c>
      <c r="T12" s="73" t="s">
        <v>29</v>
      </c>
      <c r="U12" s="73" t="s">
        <v>30</v>
      </c>
      <c r="V12" s="77" t="s">
        <v>2</v>
      </c>
      <c r="W12" s="73" t="s">
        <v>28</v>
      </c>
      <c r="X12" s="73" t="s">
        <v>31</v>
      </c>
      <c r="Y12" s="73"/>
      <c r="Z12" s="73"/>
      <c r="AA12" s="4"/>
    </row>
    <row r="13" spans="1:107" ht="15.75" customHeight="1">
      <c r="A13" s="73"/>
      <c r="B13" s="73"/>
      <c r="C13" s="73"/>
      <c r="D13" s="73"/>
      <c r="E13" s="73"/>
      <c r="F13" s="73"/>
      <c r="G13" s="73"/>
      <c r="H13" s="76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7"/>
      <c r="W13" s="73"/>
      <c r="X13" s="73"/>
      <c r="Y13" s="73"/>
      <c r="Z13" s="73"/>
      <c r="AA13" s="4"/>
    </row>
    <row r="14" spans="1:107" s="41" customFormat="1" ht="15.75" customHeight="1">
      <c r="A14" s="28">
        <v>1</v>
      </c>
      <c r="B14" s="28">
        <v>2</v>
      </c>
      <c r="C14" s="28">
        <v>3</v>
      </c>
      <c r="D14" s="28">
        <v>4</v>
      </c>
      <c r="E14" s="28">
        <v>5</v>
      </c>
      <c r="F14" s="28">
        <v>6</v>
      </c>
      <c r="G14" s="28">
        <v>7</v>
      </c>
      <c r="H14" s="28">
        <v>8</v>
      </c>
      <c r="I14" s="28">
        <v>9</v>
      </c>
      <c r="J14" s="28">
        <v>10</v>
      </c>
      <c r="K14" s="28">
        <v>11</v>
      </c>
      <c r="L14" s="28">
        <v>12</v>
      </c>
      <c r="M14" s="28">
        <v>13</v>
      </c>
      <c r="N14" s="28">
        <v>14</v>
      </c>
      <c r="O14" s="28">
        <v>15</v>
      </c>
      <c r="P14" s="28">
        <v>16</v>
      </c>
      <c r="Q14" s="28">
        <v>17</v>
      </c>
      <c r="R14" s="28">
        <v>18</v>
      </c>
      <c r="S14" s="28">
        <v>19</v>
      </c>
      <c r="T14" s="28">
        <v>20</v>
      </c>
      <c r="U14" s="28">
        <v>21</v>
      </c>
      <c r="V14" s="28">
        <v>22</v>
      </c>
      <c r="W14" s="28">
        <v>23</v>
      </c>
      <c r="X14" s="28">
        <v>24</v>
      </c>
      <c r="Y14" s="28">
        <v>25</v>
      </c>
      <c r="Z14" s="56">
        <v>26</v>
      </c>
      <c r="AA14" s="4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</row>
    <row r="15" spans="1:107" ht="44.25" customHeight="1">
      <c r="A15" s="73">
        <v>1</v>
      </c>
      <c r="B15" s="80" t="s">
        <v>52</v>
      </c>
      <c r="C15" s="23" t="s">
        <v>43</v>
      </c>
      <c r="D15" s="18" t="s">
        <v>38</v>
      </c>
      <c r="E15" s="19">
        <v>1</v>
      </c>
      <c r="F15" s="20">
        <v>0</v>
      </c>
      <c r="G15" s="33">
        <v>2022</v>
      </c>
      <c r="H15" s="33"/>
      <c r="I15" s="57">
        <v>13939.12</v>
      </c>
      <c r="J15" s="57">
        <v>0</v>
      </c>
      <c r="K15" s="21">
        <f>J15-I15</f>
        <v>-13939.12</v>
      </c>
      <c r="L15" s="68" t="s">
        <v>61</v>
      </c>
      <c r="M15" s="57">
        <v>13939.12</v>
      </c>
      <c r="N15" s="33">
        <v>0</v>
      </c>
      <c r="O15" s="33">
        <v>0</v>
      </c>
      <c r="P15" s="33">
        <v>0</v>
      </c>
      <c r="Q15" s="22" t="s">
        <v>36</v>
      </c>
      <c r="R15" s="22" t="s">
        <v>36</v>
      </c>
      <c r="S15" s="22" t="s">
        <v>36</v>
      </c>
      <c r="T15" s="22" t="s">
        <v>36</v>
      </c>
      <c r="U15" s="22" t="s">
        <v>36</v>
      </c>
      <c r="V15" s="22" t="s">
        <v>36</v>
      </c>
      <c r="W15" s="22" t="s">
        <v>36</v>
      </c>
      <c r="X15" s="22" t="s">
        <v>36</v>
      </c>
      <c r="Y15" s="22" t="s">
        <v>36</v>
      </c>
      <c r="Z15" s="22" t="s">
        <v>36</v>
      </c>
      <c r="AA15" s="4"/>
    </row>
    <row r="16" spans="1:107" ht="41.25" customHeight="1">
      <c r="A16" s="73"/>
      <c r="B16" s="80"/>
      <c r="C16" s="17" t="s">
        <v>44</v>
      </c>
      <c r="D16" s="14" t="s">
        <v>38</v>
      </c>
      <c r="E16" s="15">
        <v>1</v>
      </c>
      <c r="F16" s="16">
        <v>0</v>
      </c>
      <c r="G16" s="33">
        <v>2022</v>
      </c>
      <c r="H16" s="33"/>
      <c r="I16" s="58">
        <v>826.8</v>
      </c>
      <c r="J16" s="58">
        <v>0</v>
      </c>
      <c r="K16" s="12">
        <f t="shared" ref="K16:K21" si="0">J16-I16</f>
        <v>-826.8</v>
      </c>
      <c r="L16" s="69"/>
      <c r="M16" s="58">
        <v>826.8</v>
      </c>
      <c r="N16" s="28">
        <v>0</v>
      </c>
      <c r="O16" s="28">
        <v>0</v>
      </c>
      <c r="P16" s="28">
        <v>0</v>
      </c>
      <c r="Q16" s="10" t="s">
        <v>36</v>
      </c>
      <c r="R16" s="10" t="s">
        <v>36</v>
      </c>
      <c r="S16" s="10" t="s">
        <v>36</v>
      </c>
      <c r="T16" s="10" t="s">
        <v>36</v>
      </c>
      <c r="U16" s="10" t="s">
        <v>36</v>
      </c>
      <c r="V16" s="10" t="s">
        <v>36</v>
      </c>
      <c r="W16" s="10" t="s">
        <v>36</v>
      </c>
      <c r="X16" s="10" t="s">
        <v>36</v>
      </c>
      <c r="Y16" s="10" t="s">
        <v>36</v>
      </c>
      <c r="Z16" s="10" t="s">
        <v>36</v>
      </c>
      <c r="AA16" s="4"/>
    </row>
    <row r="17" spans="1:107" ht="39.75" customHeight="1">
      <c r="A17" s="73"/>
      <c r="B17" s="80"/>
      <c r="C17" s="24" t="s">
        <v>45</v>
      </c>
      <c r="D17" s="14" t="s">
        <v>38</v>
      </c>
      <c r="E17" s="15">
        <v>1</v>
      </c>
      <c r="F17" s="16">
        <v>0</v>
      </c>
      <c r="G17" s="33">
        <v>2022</v>
      </c>
      <c r="H17" s="33"/>
      <c r="I17" s="58">
        <v>1670</v>
      </c>
      <c r="J17" s="58">
        <v>0</v>
      </c>
      <c r="K17" s="12">
        <f t="shared" si="0"/>
        <v>-1670</v>
      </c>
      <c r="L17" s="69"/>
      <c r="M17" s="58">
        <v>1670</v>
      </c>
      <c r="N17" s="28">
        <v>0</v>
      </c>
      <c r="O17" s="28">
        <v>0</v>
      </c>
      <c r="P17" s="28">
        <v>0</v>
      </c>
      <c r="Q17" s="10" t="s">
        <v>36</v>
      </c>
      <c r="R17" s="10" t="s">
        <v>36</v>
      </c>
      <c r="S17" s="10" t="s">
        <v>36</v>
      </c>
      <c r="T17" s="10" t="s">
        <v>36</v>
      </c>
      <c r="U17" s="10" t="s">
        <v>36</v>
      </c>
      <c r="V17" s="10" t="s">
        <v>36</v>
      </c>
      <c r="W17" s="10" t="s">
        <v>36</v>
      </c>
      <c r="X17" s="10" t="s">
        <v>36</v>
      </c>
      <c r="Y17" s="10" t="s">
        <v>36</v>
      </c>
      <c r="Z17" s="10" t="s">
        <v>36</v>
      </c>
      <c r="AA17" s="4"/>
    </row>
    <row r="18" spans="1:107" ht="52.5" customHeight="1">
      <c r="A18" s="73"/>
      <c r="B18" s="80"/>
      <c r="C18" s="17" t="s">
        <v>46</v>
      </c>
      <c r="D18" s="14" t="s">
        <v>38</v>
      </c>
      <c r="E18" s="15">
        <v>1</v>
      </c>
      <c r="F18" s="16">
        <v>0</v>
      </c>
      <c r="G18" s="33">
        <v>2022</v>
      </c>
      <c r="H18" s="33"/>
      <c r="I18" s="58">
        <v>3780</v>
      </c>
      <c r="J18" s="58">
        <v>0</v>
      </c>
      <c r="K18" s="12">
        <f t="shared" si="0"/>
        <v>-3780</v>
      </c>
      <c r="L18" s="69"/>
      <c r="M18" s="58">
        <v>3780</v>
      </c>
      <c r="N18" s="28">
        <v>0</v>
      </c>
      <c r="O18" s="28">
        <v>0</v>
      </c>
      <c r="P18" s="28">
        <v>0</v>
      </c>
      <c r="Q18" s="10" t="s">
        <v>36</v>
      </c>
      <c r="R18" s="10" t="s">
        <v>36</v>
      </c>
      <c r="S18" s="10" t="s">
        <v>36</v>
      </c>
      <c r="T18" s="10" t="s">
        <v>36</v>
      </c>
      <c r="U18" s="10" t="s">
        <v>36</v>
      </c>
      <c r="V18" s="10" t="s">
        <v>36</v>
      </c>
      <c r="W18" s="10" t="s">
        <v>36</v>
      </c>
      <c r="X18" s="10" t="s">
        <v>36</v>
      </c>
      <c r="Y18" s="10" t="s">
        <v>36</v>
      </c>
      <c r="Z18" s="10" t="s">
        <v>36</v>
      </c>
      <c r="AA18" s="4"/>
    </row>
    <row r="19" spans="1:107" ht="42.75" customHeight="1">
      <c r="A19" s="73"/>
      <c r="B19" s="80"/>
      <c r="C19" s="17" t="s">
        <v>50</v>
      </c>
      <c r="D19" s="14" t="s">
        <v>38</v>
      </c>
      <c r="E19" s="15">
        <v>4</v>
      </c>
      <c r="F19" s="16">
        <v>0</v>
      </c>
      <c r="G19" s="33">
        <v>2022</v>
      </c>
      <c r="H19" s="33"/>
      <c r="I19" s="58">
        <v>2198.98</v>
      </c>
      <c r="J19" s="58">
        <v>0</v>
      </c>
      <c r="K19" s="12">
        <f t="shared" si="0"/>
        <v>-2198.98</v>
      </c>
      <c r="L19" s="69"/>
      <c r="M19" s="58">
        <v>2198.98</v>
      </c>
      <c r="N19" s="28">
        <v>0</v>
      </c>
      <c r="O19" s="28">
        <v>0</v>
      </c>
      <c r="P19" s="28">
        <v>0</v>
      </c>
      <c r="Q19" s="10" t="s">
        <v>36</v>
      </c>
      <c r="R19" s="10" t="s">
        <v>36</v>
      </c>
      <c r="S19" s="10" t="s">
        <v>36</v>
      </c>
      <c r="T19" s="10" t="s">
        <v>36</v>
      </c>
      <c r="U19" s="10" t="s">
        <v>36</v>
      </c>
      <c r="V19" s="10" t="s">
        <v>36</v>
      </c>
      <c r="W19" s="10" t="s">
        <v>36</v>
      </c>
      <c r="X19" s="10" t="s">
        <v>36</v>
      </c>
      <c r="Y19" s="10" t="s">
        <v>36</v>
      </c>
      <c r="Z19" s="10" t="s">
        <v>36</v>
      </c>
      <c r="AA19" s="4"/>
    </row>
    <row r="20" spans="1:107" ht="27.75" customHeight="1">
      <c r="A20" s="73"/>
      <c r="B20" s="80"/>
      <c r="C20" s="17" t="s">
        <v>47</v>
      </c>
      <c r="D20" s="14" t="s">
        <v>38</v>
      </c>
      <c r="E20" s="15">
        <v>4</v>
      </c>
      <c r="F20" s="16">
        <v>0</v>
      </c>
      <c r="G20" s="33">
        <v>2022</v>
      </c>
      <c r="H20" s="33"/>
      <c r="I20" s="58">
        <v>734.82</v>
      </c>
      <c r="J20" s="58">
        <v>0</v>
      </c>
      <c r="K20" s="12">
        <f t="shared" si="0"/>
        <v>-734.82</v>
      </c>
      <c r="L20" s="69"/>
      <c r="M20" s="58">
        <v>734.82</v>
      </c>
      <c r="N20" s="28">
        <v>0</v>
      </c>
      <c r="O20" s="28">
        <v>0</v>
      </c>
      <c r="P20" s="28">
        <v>0</v>
      </c>
      <c r="Q20" s="10" t="s">
        <v>36</v>
      </c>
      <c r="R20" s="10" t="s">
        <v>36</v>
      </c>
      <c r="S20" s="10" t="s">
        <v>36</v>
      </c>
      <c r="T20" s="10" t="s">
        <v>36</v>
      </c>
      <c r="U20" s="10" t="s">
        <v>36</v>
      </c>
      <c r="V20" s="10" t="s">
        <v>36</v>
      </c>
      <c r="W20" s="10" t="s">
        <v>36</v>
      </c>
      <c r="X20" s="10" t="s">
        <v>36</v>
      </c>
      <c r="Y20" s="10" t="s">
        <v>36</v>
      </c>
      <c r="Z20" s="10" t="s">
        <v>36</v>
      </c>
      <c r="AA20" s="4"/>
    </row>
    <row r="21" spans="1:107" s="35" customFormat="1" ht="79.5" customHeight="1">
      <c r="A21" s="73"/>
      <c r="B21" s="80"/>
      <c r="C21" s="43" t="s">
        <v>48</v>
      </c>
      <c r="D21" s="44" t="s">
        <v>49</v>
      </c>
      <c r="E21" s="45">
        <v>1</v>
      </c>
      <c r="F21" s="46">
        <v>0</v>
      </c>
      <c r="G21" s="32">
        <v>2022</v>
      </c>
      <c r="H21" s="32"/>
      <c r="I21" s="59">
        <v>4056</v>
      </c>
      <c r="J21" s="59">
        <v>0</v>
      </c>
      <c r="K21" s="12">
        <f t="shared" si="0"/>
        <v>-4056</v>
      </c>
      <c r="L21" s="69"/>
      <c r="M21" s="59">
        <v>4056</v>
      </c>
      <c r="N21" s="31">
        <v>0</v>
      </c>
      <c r="O21" s="31">
        <v>0</v>
      </c>
      <c r="P21" s="31">
        <v>0</v>
      </c>
      <c r="Q21" s="34" t="s">
        <v>36</v>
      </c>
      <c r="R21" s="34" t="s">
        <v>36</v>
      </c>
      <c r="S21" s="34" t="s">
        <v>36</v>
      </c>
      <c r="T21" s="34" t="s">
        <v>36</v>
      </c>
      <c r="U21" s="34" t="s">
        <v>36</v>
      </c>
      <c r="V21" s="34" t="s">
        <v>36</v>
      </c>
      <c r="W21" s="34" t="s">
        <v>36</v>
      </c>
      <c r="X21" s="34" t="s">
        <v>36</v>
      </c>
      <c r="Y21" s="34" t="s">
        <v>36</v>
      </c>
      <c r="Z21" s="34" t="s">
        <v>36</v>
      </c>
      <c r="AA21" s="4"/>
    </row>
    <row r="22" spans="1:107" s="40" customFormat="1" ht="19.5" customHeight="1">
      <c r="A22" s="49"/>
      <c r="B22" s="49" t="s">
        <v>32</v>
      </c>
      <c r="C22" s="38"/>
      <c r="D22" s="39"/>
      <c r="E22" s="37"/>
      <c r="F22" s="37"/>
      <c r="G22" s="37"/>
      <c r="H22" s="37"/>
      <c r="I22" s="37">
        <f t="shared" ref="I22:M22" si="1">SUM(I15:I21)</f>
        <v>27205.719999999998</v>
      </c>
      <c r="J22" s="37">
        <f t="shared" si="1"/>
        <v>0</v>
      </c>
      <c r="K22" s="37">
        <f t="shared" si="1"/>
        <v>-27205.719999999998</v>
      </c>
      <c r="L22" s="69"/>
      <c r="M22" s="37">
        <f t="shared" si="1"/>
        <v>27205.719999999998</v>
      </c>
      <c r="N22" s="47">
        <v>0</v>
      </c>
      <c r="O22" s="47">
        <v>0</v>
      </c>
      <c r="P22" s="47">
        <v>0</v>
      </c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53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</row>
    <row r="23" spans="1:107" s="35" customFormat="1" ht="76.5" customHeight="1" thickBot="1">
      <c r="A23" s="28">
        <v>2</v>
      </c>
      <c r="B23" s="36" t="s">
        <v>53</v>
      </c>
      <c r="C23" s="11" t="s">
        <v>54</v>
      </c>
      <c r="D23" s="50" t="s">
        <v>55</v>
      </c>
      <c r="E23" s="28">
        <v>2.613</v>
      </c>
      <c r="F23" s="28">
        <v>0</v>
      </c>
      <c r="G23" s="28" t="s">
        <v>56</v>
      </c>
      <c r="H23" s="28"/>
      <c r="I23" s="60">
        <v>39590</v>
      </c>
      <c r="J23" s="25">
        <v>0</v>
      </c>
      <c r="K23" s="25">
        <v>-39590</v>
      </c>
      <c r="L23" s="69"/>
      <c r="M23" s="25">
        <v>39590</v>
      </c>
      <c r="N23" s="28">
        <v>0</v>
      </c>
      <c r="O23" s="28">
        <v>0</v>
      </c>
      <c r="P23" s="28">
        <v>0</v>
      </c>
      <c r="Q23" s="10" t="s">
        <v>36</v>
      </c>
      <c r="R23" s="10" t="s">
        <v>36</v>
      </c>
      <c r="S23" s="10" t="s">
        <v>36</v>
      </c>
      <c r="T23" s="10" t="s">
        <v>36</v>
      </c>
      <c r="U23" s="10" t="s">
        <v>36</v>
      </c>
      <c r="V23" s="10" t="s">
        <v>36</v>
      </c>
      <c r="W23" s="10" t="s">
        <v>36</v>
      </c>
      <c r="X23" s="10" t="s">
        <v>36</v>
      </c>
      <c r="Y23" s="10" t="s">
        <v>36</v>
      </c>
      <c r="Z23" s="10" t="s">
        <v>36</v>
      </c>
      <c r="AA23" s="4"/>
    </row>
    <row r="24" spans="1:107" s="42" customFormat="1" ht="19.5" customHeight="1" thickBot="1">
      <c r="A24" s="37"/>
      <c r="B24" s="37" t="s">
        <v>32</v>
      </c>
      <c r="C24" s="38"/>
      <c r="D24" s="39"/>
      <c r="E24" s="37"/>
      <c r="F24" s="37"/>
      <c r="G24" s="37"/>
      <c r="H24" s="37"/>
      <c r="I24" s="51">
        <f>I23</f>
        <v>39590</v>
      </c>
      <c r="J24" s="51">
        <f t="shared" ref="J24:M24" si="2">J23</f>
        <v>0</v>
      </c>
      <c r="K24" s="51">
        <f t="shared" si="2"/>
        <v>-39590</v>
      </c>
      <c r="L24" s="70"/>
      <c r="M24" s="51">
        <f t="shared" si="2"/>
        <v>39590</v>
      </c>
      <c r="N24" s="47">
        <v>0</v>
      </c>
      <c r="O24" s="47">
        <v>0</v>
      </c>
      <c r="P24" s="47">
        <v>0</v>
      </c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53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</row>
    <row r="25" spans="1:107" s="27" customFormat="1" ht="19.5" customHeight="1" thickBot="1">
      <c r="A25" s="28"/>
      <c r="B25" s="36" t="s">
        <v>51</v>
      </c>
      <c r="C25" s="11"/>
      <c r="D25" s="50"/>
      <c r="E25" s="28"/>
      <c r="F25" s="28"/>
      <c r="G25" s="28"/>
      <c r="H25" s="28"/>
      <c r="I25" s="61">
        <f>I22+I24</f>
        <v>66795.72</v>
      </c>
      <c r="J25" s="61">
        <f t="shared" ref="J25:M25" si="3">J22+J24</f>
        <v>0</v>
      </c>
      <c r="K25" s="61">
        <f t="shared" si="3"/>
        <v>-66795.72</v>
      </c>
      <c r="L25" s="61"/>
      <c r="M25" s="61">
        <f t="shared" si="3"/>
        <v>66795.72</v>
      </c>
      <c r="N25" s="28">
        <v>0</v>
      </c>
      <c r="O25" s="28">
        <v>0</v>
      </c>
      <c r="P25" s="28">
        <v>0</v>
      </c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4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</row>
    <row r="26" spans="1:107" s="5" customFormat="1" ht="15.75">
      <c r="A26" s="29"/>
      <c r="B26" s="29"/>
      <c r="C26" s="29" t="s">
        <v>39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78" t="s">
        <v>40</v>
      </c>
      <c r="P26" s="79"/>
      <c r="Q26" s="79"/>
      <c r="Y26" s="9"/>
      <c r="Z26" s="9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</row>
    <row r="28" spans="1:107">
      <c r="B28" s="6" t="s">
        <v>33</v>
      </c>
    </row>
    <row r="29" spans="1:107">
      <c r="B29" s="6" t="s">
        <v>41</v>
      </c>
    </row>
    <row r="30" spans="1:107">
      <c r="B30" s="6"/>
    </row>
  </sheetData>
  <mergeCells count="43">
    <mergeCell ref="E11:F11"/>
    <mergeCell ref="S11:T11"/>
    <mergeCell ref="W12:W13"/>
    <mergeCell ref="X12:X13"/>
    <mergeCell ref="A15:A21"/>
    <mergeCell ref="B15:B21"/>
    <mergeCell ref="L11:L13"/>
    <mergeCell ref="G11:G13"/>
    <mergeCell ref="I11:I13"/>
    <mergeCell ref="J11:J13"/>
    <mergeCell ref="K11:K13"/>
    <mergeCell ref="D11:D13"/>
    <mergeCell ref="O26:Q26"/>
    <mergeCell ref="W11:X11"/>
    <mergeCell ref="E12:E13"/>
    <mergeCell ref="F12:F13"/>
    <mergeCell ref="M12:M13"/>
    <mergeCell ref="N12:N13"/>
    <mergeCell ref="Q12:Q13"/>
    <mergeCell ref="R12:R13"/>
    <mergeCell ref="S12:S13"/>
    <mergeCell ref="T12:T13"/>
    <mergeCell ref="U12:U13"/>
    <mergeCell ref="M11:N11"/>
    <mergeCell ref="O11:O13"/>
    <mergeCell ref="P11:P13"/>
    <mergeCell ref="Q11:R11"/>
    <mergeCell ref="L15:L24"/>
    <mergeCell ref="A6:Z6"/>
    <mergeCell ref="B7:Z7"/>
    <mergeCell ref="A8:Z8"/>
    <mergeCell ref="A10:A13"/>
    <mergeCell ref="B10:G10"/>
    <mergeCell ref="H10:H13"/>
    <mergeCell ref="I10:L10"/>
    <mergeCell ref="M10:P10"/>
    <mergeCell ref="Q10:X10"/>
    <mergeCell ref="Y10:Y13"/>
    <mergeCell ref="U11:V11"/>
    <mergeCell ref="V12:V13"/>
    <mergeCell ref="Z10:Z13"/>
    <mergeCell ref="B11:B13"/>
    <mergeCell ref="C11:C13"/>
  </mergeCells>
  <pageMargins left="0.17" right="0.23622047244094491" top="0.35433070866141736" bottom="0.27559055118110237" header="0.31496062992125984" footer="0.31496062992125984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25"/>
  <sheetViews>
    <sheetView topLeftCell="A16" workbookViewId="0">
      <selection activeCell="G9" sqref="G9"/>
    </sheetView>
  </sheetViews>
  <sheetFormatPr defaultColWidth="10.140625" defaultRowHeight="12"/>
  <cols>
    <col min="1" max="1" width="4" style="1" customWidth="1"/>
    <col min="2" max="2" width="14.85546875" style="1" customWidth="1"/>
    <col min="3" max="3" width="22.140625" style="1" customWidth="1"/>
    <col min="4" max="4" width="8.140625" style="1" customWidth="1"/>
    <col min="5" max="5" width="8" style="1" customWidth="1"/>
    <col min="6" max="6" width="6.85546875" style="1" customWidth="1"/>
    <col min="7" max="7" width="10.140625" style="1"/>
    <col min="8" max="8" width="7" style="1" customWidth="1"/>
    <col min="9" max="9" width="10.42578125" style="1" customWidth="1"/>
    <col min="10" max="10" width="8.5703125" style="1" customWidth="1"/>
    <col min="11" max="11" width="10.42578125" style="1" customWidth="1"/>
    <col min="12" max="12" width="13.42578125" style="1" customWidth="1"/>
    <col min="13" max="13" width="10.85546875" style="1" customWidth="1"/>
    <col min="14" max="14" width="8" style="1" customWidth="1"/>
    <col min="15" max="15" width="8.42578125" style="1" customWidth="1"/>
    <col min="16" max="17" width="8.7109375" style="1" customWidth="1"/>
    <col min="18" max="18" width="9.42578125" style="1" customWidth="1"/>
    <col min="19" max="20" width="8.5703125" style="1" customWidth="1"/>
    <col min="21" max="21" width="8" style="1" customWidth="1"/>
    <col min="22" max="22" width="9.85546875" style="1" customWidth="1"/>
    <col min="23" max="23" width="9.140625" style="1" customWidth="1"/>
    <col min="24" max="24" width="9.42578125" style="1" customWidth="1"/>
    <col min="25" max="25" width="13.7109375" style="1" customWidth="1"/>
    <col min="26" max="26" width="17.42578125" style="8" customWidth="1"/>
    <col min="27" max="107" width="10.140625" style="35"/>
    <col min="108" max="16384" width="10.140625" style="1"/>
  </cols>
  <sheetData>
    <row r="1" spans="1:107" s="26" customFormat="1" ht="12.75" customHeight="1">
      <c r="A1" s="81" t="s">
        <v>62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</row>
    <row r="2" spans="1:107" s="26" customFormat="1" ht="12.75" customHeight="1">
      <c r="A2" s="64"/>
      <c r="B2" s="71" t="s">
        <v>63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</row>
    <row r="3" spans="1:107" s="26" customFormat="1" ht="12.75" customHeight="1">
      <c r="A3" s="82" t="s">
        <v>64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</row>
    <row r="4" spans="1:107" ht="8.2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7"/>
    </row>
    <row r="5" spans="1:107" ht="54" customHeight="1">
      <c r="A5" s="73" t="s">
        <v>65</v>
      </c>
      <c r="B5" s="73" t="s">
        <v>66</v>
      </c>
      <c r="C5" s="73"/>
      <c r="D5" s="73"/>
      <c r="E5" s="73"/>
      <c r="F5" s="73"/>
      <c r="G5" s="73"/>
      <c r="H5" s="74" t="s">
        <v>67</v>
      </c>
      <c r="I5" s="73" t="s">
        <v>68</v>
      </c>
      <c r="J5" s="73"/>
      <c r="K5" s="73"/>
      <c r="L5" s="73"/>
      <c r="M5" s="73" t="s">
        <v>69</v>
      </c>
      <c r="N5" s="73"/>
      <c r="O5" s="73"/>
      <c r="P5" s="73"/>
      <c r="Q5" s="73" t="s">
        <v>70</v>
      </c>
      <c r="R5" s="73"/>
      <c r="S5" s="73"/>
      <c r="T5" s="73"/>
      <c r="U5" s="73"/>
      <c r="V5" s="73"/>
      <c r="W5" s="73"/>
      <c r="X5" s="73"/>
      <c r="Y5" s="73" t="s">
        <v>71</v>
      </c>
      <c r="Z5" s="73" t="s">
        <v>72</v>
      </c>
      <c r="AA5" s="4"/>
    </row>
    <row r="6" spans="1:107" ht="119.25" customHeight="1">
      <c r="A6" s="73"/>
      <c r="B6" s="73" t="s">
        <v>73</v>
      </c>
      <c r="C6" s="73" t="s">
        <v>74</v>
      </c>
      <c r="D6" s="73" t="s">
        <v>75</v>
      </c>
      <c r="E6" s="73" t="s">
        <v>76</v>
      </c>
      <c r="F6" s="73"/>
      <c r="G6" s="73" t="s">
        <v>77</v>
      </c>
      <c r="H6" s="75"/>
      <c r="I6" s="73" t="s">
        <v>78</v>
      </c>
      <c r="J6" s="73" t="s">
        <v>79</v>
      </c>
      <c r="K6" s="73" t="s">
        <v>80</v>
      </c>
      <c r="L6" s="73" t="s">
        <v>81</v>
      </c>
      <c r="M6" s="73" t="s">
        <v>82</v>
      </c>
      <c r="N6" s="73"/>
      <c r="O6" s="73" t="s">
        <v>83</v>
      </c>
      <c r="P6" s="73" t="s">
        <v>84</v>
      </c>
      <c r="Q6" s="73" t="s">
        <v>85</v>
      </c>
      <c r="R6" s="73"/>
      <c r="S6" s="73" t="s">
        <v>86</v>
      </c>
      <c r="T6" s="73"/>
      <c r="U6" s="73" t="s">
        <v>87</v>
      </c>
      <c r="V6" s="73"/>
      <c r="W6" s="73" t="s">
        <v>88</v>
      </c>
      <c r="X6" s="73"/>
      <c r="Y6" s="73"/>
      <c r="Z6" s="73"/>
      <c r="AA6" s="4"/>
    </row>
    <row r="7" spans="1:107" ht="28.5" customHeight="1">
      <c r="A7" s="73"/>
      <c r="B7" s="73"/>
      <c r="C7" s="73"/>
      <c r="D7" s="73"/>
      <c r="E7" s="73" t="s">
        <v>89</v>
      </c>
      <c r="F7" s="73" t="s">
        <v>90</v>
      </c>
      <c r="G7" s="73"/>
      <c r="H7" s="75"/>
      <c r="I7" s="73"/>
      <c r="J7" s="73"/>
      <c r="K7" s="73"/>
      <c r="L7" s="73"/>
      <c r="M7" s="73" t="s">
        <v>91</v>
      </c>
      <c r="N7" s="73" t="s">
        <v>92</v>
      </c>
      <c r="O7" s="73"/>
      <c r="P7" s="73"/>
      <c r="Q7" s="73" t="s">
        <v>93</v>
      </c>
      <c r="R7" s="73" t="s">
        <v>94</v>
      </c>
      <c r="S7" s="73" t="s">
        <v>93</v>
      </c>
      <c r="T7" s="73" t="s">
        <v>94</v>
      </c>
      <c r="U7" s="73" t="s">
        <v>93</v>
      </c>
      <c r="V7" s="73" t="s">
        <v>94</v>
      </c>
      <c r="W7" s="73" t="s">
        <v>93</v>
      </c>
      <c r="X7" s="73" t="s">
        <v>94</v>
      </c>
      <c r="Y7" s="73"/>
      <c r="Z7" s="73"/>
      <c r="AA7" s="4"/>
    </row>
    <row r="8" spans="1:107" ht="27" customHeight="1">
      <c r="A8" s="73"/>
      <c r="B8" s="73"/>
      <c r="C8" s="73"/>
      <c r="D8" s="73"/>
      <c r="E8" s="73"/>
      <c r="F8" s="73"/>
      <c r="G8" s="73"/>
      <c r="H8" s="76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4"/>
    </row>
    <row r="9" spans="1:107" s="41" customFormat="1" ht="15.75" customHeight="1">
      <c r="A9" s="62">
        <v>1</v>
      </c>
      <c r="B9" s="62">
        <v>2</v>
      </c>
      <c r="C9" s="62">
        <v>3</v>
      </c>
      <c r="D9" s="62">
        <v>4</v>
      </c>
      <c r="E9" s="62">
        <v>5</v>
      </c>
      <c r="F9" s="62">
        <v>6</v>
      </c>
      <c r="G9" s="62">
        <v>7</v>
      </c>
      <c r="H9" s="62">
        <v>8</v>
      </c>
      <c r="I9" s="62">
        <v>9</v>
      </c>
      <c r="J9" s="62">
        <v>10</v>
      </c>
      <c r="K9" s="62">
        <v>11</v>
      </c>
      <c r="L9" s="62">
        <v>12</v>
      </c>
      <c r="M9" s="62">
        <v>13</v>
      </c>
      <c r="N9" s="62">
        <v>14</v>
      </c>
      <c r="O9" s="62">
        <v>15</v>
      </c>
      <c r="P9" s="62">
        <v>16</v>
      </c>
      <c r="Q9" s="62">
        <v>17</v>
      </c>
      <c r="R9" s="62">
        <v>18</v>
      </c>
      <c r="S9" s="62">
        <v>19</v>
      </c>
      <c r="T9" s="62">
        <v>20</v>
      </c>
      <c r="U9" s="62">
        <v>21</v>
      </c>
      <c r="V9" s="62">
        <v>22</v>
      </c>
      <c r="W9" s="62">
        <v>23</v>
      </c>
      <c r="X9" s="62">
        <v>24</v>
      </c>
      <c r="Y9" s="62">
        <v>25</v>
      </c>
      <c r="Z9" s="62">
        <v>26</v>
      </c>
      <c r="AA9" s="4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</row>
    <row r="10" spans="1:107" ht="44.25" customHeight="1">
      <c r="A10" s="73">
        <v>1</v>
      </c>
      <c r="B10" s="80" t="s">
        <v>95</v>
      </c>
      <c r="C10" s="23" t="s">
        <v>96</v>
      </c>
      <c r="D10" s="18" t="s">
        <v>97</v>
      </c>
      <c r="E10" s="19">
        <v>1</v>
      </c>
      <c r="F10" s="20">
        <v>0</v>
      </c>
      <c r="G10" s="67">
        <v>2022</v>
      </c>
      <c r="H10" s="67"/>
      <c r="I10" s="57">
        <v>13939.12</v>
      </c>
      <c r="J10" s="57">
        <v>0</v>
      </c>
      <c r="K10" s="21">
        <f>J10-I10</f>
        <v>-13939.12</v>
      </c>
      <c r="L10" s="68" t="s">
        <v>98</v>
      </c>
      <c r="M10" s="57">
        <v>13939.12</v>
      </c>
      <c r="N10" s="67">
        <v>0</v>
      </c>
      <c r="O10" s="67">
        <v>0</v>
      </c>
      <c r="P10" s="67">
        <v>0</v>
      </c>
      <c r="Q10" s="22" t="s">
        <v>36</v>
      </c>
      <c r="R10" s="22" t="s">
        <v>36</v>
      </c>
      <c r="S10" s="22" t="s">
        <v>36</v>
      </c>
      <c r="T10" s="22" t="s">
        <v>36</v>
      </c>
      <c r="U10" s="22" t="s">
        <v>36</v>
      </c>
      <c r="V10" s="22" t="s">
        <v>36</v>
      </c>
      <c r="W10" s="22" t="s">
        <v>36</v>
      </c>
      <c r="X10" s="22" t="s">
        <v>36</v>
      </c>
      <c r="Y10" s="22" t="s">
        <v>36</v>
      </c>
      <c r="Z10" s="22" t="s">
        <v>36</v>
      </c>
      <c r="AA10" s="4"/>
    </row>
    <row r="11" spans="1:107" ht="41.25" customHeight="1">
      <c r="A11" s="73"/>
      <c r="B11" s="80"/>
      <c r="C11" s="17" t="s">
        <v>99</v>
      </c>
      <c r="D11" s="14" t="s">
        <v>97</v>
      </c>
      <c r="E11" s="15">
        <v>1</v>
      </c>
      <c r="F11" s="16">
        <v>0</v>
      </c>
      <c r="G11" s="67">
        <v>2022</v>
      </c>
      <c r="H11" s="67"/>
      <c r="I11" s="58">
        <v>826.8</v>
      </c>
      <c r="J11" s="58">
        <v>0</v>
      </c>
      <c r="K11" s="12">
        <f t="shared" ref="K11:K16" si="0">J11-I11</f>
        <v>-826.8</v>
      </c>
      <c r="L11" s="69"/>
      <c r="M11" s="58">
        <v>826.8</v>
      </c>
      <c r="N11" s="62">
        <v>0</v>
      </c>
      <c r="O11" s="62">
        <v>0</v>
      </c>
      <c r="P11" s="62">
        <v>0</v>
      </c>
      <c r="Q11" s="10" t="s">
        <v>36</v>
      </c>
      <c r="R11" s="10" t="s">
        <v>36</v>
      </c>
      <c r="S11" s="10" t="s">
        <v>36</v>
      </c>
      <c r="T11" s="10" t="s">
        <v>36</v>
      </c>
      <c r="U11" s="10" t="s">
        <v>36</v>
      </c>
      <c r="V11" s="10" t="s">
        <v>36</v>
      </c>
      <c r="W11" s="10" t="s">
        <v>36</v>
      </c>
      <c r="X11" s="10" t="s">
        <v>36</v>
      </c>
      <c r="Y11" s="10" t="s">
        <v>36</v>
      </c>
      <c r="Z11" s="10" t="s">
        <v>36</v>
      </c>
      <c r="AA11" s="4"/>
    </row>
    <row r="12" spans="1:107" ht="39.75" customHeight="1">
      <c r="A12" s="73"/>
      <c r="B12" s="80"/>
      <c r="C12" s="24" t="s">
        <v>100</v>
      </c>
      <c r="D12" s="14" t="s">
        <v>97</v>
      </c>
      <c r="E12" s="15">
        <v>1</v>
      </c>
      <c r="F12" s="16">
        <v>0</v>
      </c>
      <c r="G12" s="67">
        <v>2022</v>
      </c>
      <c r="H12" s="67"/>
      <c r="I12" s="58">
        <v>1670</v>
      </c>
      <c r="J12" s="58">
        <v>0</v>
      </c>
      <c r="K12" s="12">
        <f t="shared" si="0"/>
        <v>-1670</v>
      </c>
      <c r="L12" s="69"/>
      <c r="M12" s="58">
        <v>1670</v>
      </c>
      <c r="N12" s="62">
        <v>0</v>
      </c>
      <c r="O12" s="62">
        <v>0</v>
      </c>
      <c r="P12" s="62">
        <v>0</v>
      </c>
      <c r="Q12" s="10" t="s">
        <v>36</v>
      </c>
      <c r="R12" s="10" t="s">
        <v>36</v>
      </c>
      <c r="S12" s="10" t="s">
        <v>36</v>
      </c>
      <c r="T12" s="10" t="s">
        <v>36</v>
      </c>
      <c r="U12" s="10" t="s">
        <v>36</v>
      </c>
      <c r="V12" s="10" t="s">
        <v>36</v>
      </c>
      <c r="W12" s="10" t="s">
        <v>36</v>
      </c>
      <c r="X12" s="10" t="s">
        <v>36</v>
      </c>
      <c r="Y12" s="10" t="s">
        <v>36</v>
      </c>
      <c r="Z12" s="10" t="s">
        <v>36</v>
      </c>
      <c r="AA12" s="4"/>
    </row>
    <row r="13" spans="1:107" ht="52.5" customHeight="1">
      <c r="A13" s="73"/>
      <c r="B13" s="80"/>
      <c r="C13" s="17" t="s">
        <v>101</v>
      </c>
      <c r="D13" s="14" t="s">
        <v>97</v>
      </c>
      <c r="E13" s="15">
        <v>1</v>
      </c>
      <c r="F13" s="16">
        <v>0</v>
      </c>
      <c r="G13" s="67">
        <v>2022</v>
      </c>
      <c r="H13" s="67"/>
      <c r="I13" s="58">
        <v>3780</v>
      </c>
      <c r="J13" s="58">
        <v>0</v>
      </c>
      <c r="K13" s="12">
        <f t="shared" si="0"/>
        <v>-3780</v>
      </c>
      <c r="L13" s="69"/>
      <c r="M13" s="58">
        <v>3780</v>
      </c>
      <c r="N13" s="62">
        <v>0</v>
      </c>
      <c r="O13" s="62">
        <v>0</v>
      </c>
      <c r="P13" s="62">
        <v>0</v>
      </c>
      <c r="Q13" s="10" t="s">
        <v>36</v>
      </c>
      <c r="R13" s="10" t="s">
        <v>36</v>
      </c>
      <c r="S13" s="10" t="s">
        <v>36</v>
      </c>
      <c r="T13" s="10" t="s">
        <v>36</v>
      </c>
      <c r="U13" s="10" t="s">
        <v>36</v>
      </c>
      <c r="V13" s="10" t="s">
        <v>36</v>
      </c>
      <c r="W13" s="10" t="s">
        <v>36</v>
      </c>
      <c r="X13" s="10" t="s">
        <v>36</v>
      </c>
      <c r="Y13" s="10" t="s">
        <v>36</v>
      </c>
      <c r="Z13" s="10" t="s">
        <v>36</v>
      </c>
      <c r="AA13" s="4"/>
    </row>
    <row r="14" spans="1:107" ht="42.75" customHeight="1">
      <c r="A14" s="73"/>
      <c r="B14" s="80"/>
      <c r="C14" s="17" t="s">
        <v>102</v>
      </c>
      <c r="D14" s="14" t="s">
        <v>97</v>
      </c>
      <c r="E14" s="15">
        <v>4</v>
      </c>
      <c r="F14" s="16">
        <v>0</v>
      </c>
      <c r="G14" s="67">
        <v>2022</v>
      </c>
      <c r="H14" s="67"/>
      <c r="I14" s="58">
        <v>2198.98</v>
      </c>
      <c r="J14" s="58">
        <v>0</v>
      </c>
      <c r="K14" s="12">
        <f t="shared" si="0"/>
        <v>-2198.98</v>
      </c>
      <c r="L14" s="69"/>
      <c r="M14" s="58">
        <v>2198.98</v>
      </c>
      <c r="N14" s="62">
        <v>0</v>
      </c>
      <c r="O14" s="62">
        <v>0</v>
      </c>
      <c r="P14" s="62">
        <v>0</v>
      </c>
      <c r="Q14" s="10" t="s">
        <v>36</v>
      </c>
      <c r="R14" s="10" t="s">
        <v>36</v>
      </c>
      <c r="S14" s="10" t="s">
        <v>36</v>
      </c>
      <c r="T14" s="10" t="s">
        <v>36</v>
      </c>
      <c r="U14" s="10" t="s">
        <v>36</v>
      </c>
      <c r="V14" s="10" t="s">
        <v>36</v>
      </c>
      <c r="W14" s="10" t="s">
        <v>36</v>
      </c>
      <c r="X14" s="10" t="s">
        <v>36</v>
      </c>
      <c r="Y14" s="10" t="s">
        <v>36</v>
      </c>
      <c r="Z14" s="10" t="s">
        <v>36</v>
      </c>
      <c r="AA14" s="4"/>
    </row>
    <row r="15" spans="1:107" ht="27.75" customHeight="1">
      <c r="A15" s="73"/>
      <c r="B15" s="80"/>
      <c r="C15" s="17" t="s">
        <v>103</v>
      </c>
      <c r="D15" s="14" t="s">
        <v>97</v>
      </c>
      <c r="E15" s="15">
        <v>4</v>
      </c>
      <c r="F15" s="16">
        <v>0</v>
      </c>
      <c r="G15" s="67">
        <v>2022</v>
      </c>
      <c r="H15" s="67"/>
      <c r="I15" s="58">
        <v>734.82</v>
      </c>
      <c r="J15" s="58">
        <v>0</v>
      </c>
      <c r="K15" s="12">
        <f t="shared" si="0"/>
        <v>-734.82</v>
      </c>
      <c r="L15" s="69"/>
      <c r="M15" s="58">
        <v>734.82</v>
      </c>
      <c r="N15" s="62">
        <v>0</v>
      </c>
      <c r="O15" s="62">
        <v>0</v>
      </c>
      <c r="P15" s="62">
        <v>0</v>
      </c>
      <c r="Q15" s="10" t="s">
        <v>36</v>
      </c>
      <c r="R15" s="10" t="s">
        <v>36</v>
      </c>
      <c r="S15" s="10" t="s">
        <v>36</v>
      </c>
      <c r="T15" s="10" t="s">
        <v>36</v>
      </c>
      <c r="U15" s="10" t="s">
        <v>36</v>
      </c>
      <c r="V15" s="10" t="s">
        <v>36</v>
      </c>
      <c r="W15" s="10" t="s">
        <v>36</v>
      </c>
      <c r="X15" s="10" t="s">
        <v>36</v>
      </c>
      <c r="Y15" s="10" t="s">
        <v>36</v>
      </c>
      <c r="Z15" s="10" t="s">
        <v>36</v>
      </c>
      <c r="AA15" s="4"/>
    </row>
    <row r="16" spans="1:107" s="35" customFormat="1" ht="79.5" customHeight="1">
      <c r="A16" s="73"/>
      <c r="B16" s="80"/>
      <c r="C16" s="43" t="s">
        <v>104</v>
      </c>
      <c r="D16" s="44" t="s">
        <v>105</v>
      </c>
      <c r="E16" s="45">
        <v>1</v>
      </c>
      <c r="F16" s="46">
        <v>0</v>
      </c>
      <c r="G16" s="66">
        <v>2022</v>
      </c>
      <c r="H16" s="66"/>
      <c r="I16" s="59">
        <v>4056</v>
      </c>
      <c r="J16" s="59">
        <v>0</v>
      </c>
      <c r="K16" s="12">
        <f t="shared" si="0"/>
        <v>-4056</v>
      </c>
      <c r="L16" s="69"/>
      <c r="M16" s="59">
        <v>4056</v>
      </c>
      <c r="N16" s="65">
        <v>0</v>
      </c>
      <c r="O16" s="65">
        <v>0</v>
      </c>
      <c r="P16" s="65">
        <v>0</v>
      </c>
      <c r="Q16" s="34" t="s">
        <v>36</v>
      </c>
      <c r="R16" s="34" t="s">
        <v>36</v>
      </c>
      <c r="S16" s="34" t="s">
        <v>36</v>
      </c>
      <c r="T16" s="34" t="s">
        <v>36</v>
      </c>
      <c r="U16" s="34" t="s">
        <v>36</v>
      </c>
      <c r="V16" s="34" t="s">
        <v>36</v>
      </c>
      <c r="W16" s="34" t="s">
        <v>36</v>
      </c>
      <c r="X16" s="34" t="s">
        <v>36</v>
      </c>
      <c r="Y16" s="34" t="s">
        <v>36</v>
      </c>
      <c r="Z16" s="34" t="s">
        <v>36</v>
      </c>
      <c r="AA16" s="4"/>
    </row>
    <row r="17" spans="1:107" s="40" customFormat="1" ht="19.5" customHeight="1">
      <c r="A17" s="49"/>
      <c r="B17" s="49" t="s">
        <v>106</v>
      </c>
      <c r="C17" s="38"/>
      <c r="D17" s="39"/>
      <c r="E17" s="37"/>
      <c r="F17" s="37"/>
      <c r="G17" s="37"/>
      <c r="H17" s="37"/>
      <c r="I17" s="37">
        <f t="shared" ref="I17:M17" si="1">SUM(I10:I16)</f>
        <v>27205.719999999998</v>
      </c>
      <c r="J17" s="37">
        <f t="shared" si="1"/>
        <v>0</v>
      </c>
      <c r="K17" s="37">
        <f t="shared" si="1"/>
        <v>-27205.719999999998</v>
      </c>
      <c r="L17" s="69"/>
      <c r="M17" s="37">
        <f t="shared" si="1"/>
        <v>27205.719999999998</v>
      </c>
      <c r="N17" s="47">
        <v>0</v>
      </c>
      <c r="O17" s="47">
        <v>0</v>
      </c>
      <c r="P17" s="47">
        <v>0</v>
      </c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53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</row>
    <row r="18" spans="1:107" s="35" customFormat="1" ht="91.5" customHeight="1" thickBot="1">
      <c r="A18" s="62">
        <v>2</v>
      </c>
      <c r="B18" s="36" t="s">
        <v>107</v>
      </c>
      <c r="C18" s="11" t="s">
        <v>108</v>
      </c>
      <c r="D18" s="50" t="s">
        <v>55</v>
      </c>
      <c r="E18" s="62">
        <v>2.613</v>
      </c>
      <c r="F18" s="62">
        <v>0</v>
      </c>
      <c r="G18" s="62" t="s">
        <v>56</v>
      </c>
      <c r="H18" s="62"/>
      <c r="I18" s="60">
        <v>39590</v>
      </c>
      <c r="J18" s="25">
        <v>0</v>
      </c>
      <c r="K18" s="25">
        <v>-39590</v>
      </c>
      <c r="L18" s="69"/>
      <c r="M18" s="25">
        <v>39590</v>
      </c>
      <c r="N18" s="62">
        <v>0</v>
      </c>
      <c r="O18" s="62">
        <v>0</v>
      </c>
      <c r="P18" s="62">
        <v>0</v>
      </c>
      <c r="Q18" s="10" t="s">
        <v>36</v>
      </c>
      <c r="R18" s="10" t="s">
        <v>36</v>
      </c>
      <c r="S18" s="10" t="s">
        <v>36</v>
      </c>
      <c r="T18" s="10" t="s">
        <v>36</v>
      </c>
      <c r="U18" s="10" t="s">
        <v>36</v>
      </c>
      <c r="V18" s="10" t="s">
        <v>36</v>
      </c>
      <c r="W18" s="10" t="s">
        <v>36</v>
      </c>
      <c r="X18" s="10" t="s">
        <v>36</v>
      </c>
      <c r="Y18" s="10" t="s">
        <v>36</v>
      </c>
      <c r="Z18" s="10" t="s">
        <v>36</v>
      </c>
      <c r="AA18" s="4"/>
    </row>
    <row r="19" spans="1:107" s="42" customFormat="1" ht="19.5" customHeight="1" thickBot="1">
      <c r="A19" s="37"/>
      <c r="B19" s="37" t="s">
        <v>106</v>
      </c>
      <c r="C19" s="38"/>
      <c r="D19" s="39"/>
      <c r="E19" s="37"/>
      <c r="F19" s="37"/>
      <c r="G19" s="37"/>
      <c r="H19" s="37"/>
      <c r="I19" s="51">
        <f>I18</f>
        <v>39590</v>
      </c>
      <c r="J19" s="51">
        <f t="shared" ref="J19:M19" si="2">J18</f>
        <v>0</v>
      </c>
      <c r="K19" s="51">
        <f t="shared" si="2"/>
        <v>-39590</v>
      </c>
      <c r="L19" s="70"/>
      <c r="M19" s="51">
        <f t="shared" si="2"/>
        <v>39590</v>
      </c>
      <c r="N19" s="47">
        <v>0</v>
      </c>
      <c r="O19" s="47">
        <v>0</v>
      </c>
      <c r="P19" s="47">
        <v>0</v>
      </c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53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</row>
    <row r="20" spans="1:107" s="27" customFormat="1" ht="19.5" customHeight="1" thickBot="1">
      <c r="A20" s="62"/>
      <c r="B20" s="36" t="s">
        <v>109</v>
      </c>
      <c r="C20" s="11"/>
      <c r="D20" s="50"/>
      <c r="E20" s="62"/>
      <c r="F20" s="62"/>
      <c r="G20" s="62"/>
      <c r="H20" s="62"/>
      <c r="I20" s="61">
        <f>I17+I19</f>
        <v>66795.72</v>
      </c>
      <c r="J20" s="61">
        <f t="shared" ref="J20:M20" si="3">J17+J19</f>
        <v>0</v>
      </c>
      <c r="K20" s="61">
        <f t="shared" si="3"/>
        <v>-66795.72</v>
      </c>
      <c r="L20" s="61"/>
      <c r="M20" s="61">
        <f t="shared" si="3"/>
        <v>66795.72</v>
      </c>
      <c r="N20" s="62">
        <v>0</v>
      </c>
      <c r="O20" s="62">
        <v>0</v>
      </c>
      <c r="P20" s="62">
        <v>0</v>
      </c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4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</row>
    <row r="21" spans="1:107" s="5" customFormat="1" ht="15.7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78"/>
      <c r="P21" s="79"/>
      <c r="Q21" s="79"/>
      <c r="Y21" s="9"/>
      <c r="Z21" s="9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</row>
    <row r="23" spans="1:107">
      <c r="B23" s="6"/>
      <c r="G23" s="83"/>
    </row>
    <row r="24" spans="1:107">
      <c r="B24" s="6"/>
    </row>
    <row r="25" spans="1:107">
      <c r="B25" s="6"/>
    </row>
  </sheetData>
  <mergeCells count="43">
    <mergeCell ref="W7:W8"/>
    <mergeCell ref="X7:X8"/>
    <mergeCell ref="A10:A16"/>
    <mergeCell ref="B10:B16"/>
    <mergeCell ref="L10:L19"/>
    <mergeCell ref="O21:Q21"/>
    <mergeCell ref="W6:X6"/>
    <mergeCell ref="E7:E8"/>
    <mergeCell ref="F7:F8"/>
    <mergeCell ref="M7:M8"/>
    <mergeCell ref="N7:N8"/>
    <mergeCell ref="Q7:Q8"/>
    <mergeCell ref="R7:R8"/>
    <mergeCell ref="S7:S8"/>
    <mergeCell ref="T7:T8"/>
    <mergeCell ref="U7:U8"/>
    <mergeCell ref="M6:N6"/>
    <mergeCell ref="O6:O8"/>
    <mergeCell ref="P6:P8"/>
    <mergeCell ref="Q6:R6"/>
    <mergeCell ref="S6:T6"/>
    <mergeCell ref="U6:V6"/>
    <mergeCell ref="V7:V8"/>
    <mergeCell ref="Z5:Z8"/>
    <mergeCell ref="B6:B8"/>
    <mergeCell ref="C6:C8"/>
    <mergeCell ref="D6:D8"/>
    <mergeCell ref="E6:F6"/>
    <mergeCell ref="G6:G8"/>
    <mergeCell ref="I6:I8"/>
    <mergeCell ref="J6:J8"/>
    <mergeCell ref="K6:K8"/>
    <mergeCell ref="L6:L8"/>
    <mergeCell ref="A1:Z1"/>
    <mergeCell ref="B2:Z2"/>
    <mergeCell ref="A3:Z3"/>
    <mergeCell ref="A5:A8"/>
    <mergeCell ref="B5:G5"/>
    <mergeCell ref="H5:H8"/>
    <mergeCell ref="I5:L5"/>
    <mergeCell ref="M5:P5"/>
    <mergeCell ref="Q5:X5"/>
    <mergeCell ref="Y5:Y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рус.яз</vt:lpstr>
      <vt:lpstr>каз.яз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2021-04-06T11:44:58Z</cp:lastPrinted>
  <dcterms:created xsi:type="dcterms:W3CDTF">2006-09-28T05:33:49Z</dcterms:created>
  <dcterms:modified xsi:type="dcterms:W3CDTF">2022-07-26T07:40:25Z</dcterms:modified>
</cp:coreProperties>
</file>