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ух.баланс" sheetId="1" r:id="rId1"/>
    <sheet name="ОПиУ" sheetId="2" r:id="rId2"/>
    <sheet name="ОДДС" sheetId="3" r:id="rId3"/>
    <sheet name="СК" sheetId="4" r:id="rId4"/>
  </sheets>
  <calcPr calcId="144525" refMode="R1C1"/>
</workbook>
</file>

<file path=xl/calcChain.xml><?xml version="1.0" encoding="utf-8"?>
<calcChain xmlns="http://schemas.openxmlformats.org/spreadsheetml/2006/main">
  <c r="I98" i="4" l="1"/>
  <c r="H82" i="4"/>
  <c r="D82" i="4"/>
  <c r="D98" i="4" s="1"/>
  <c r="K70" i="4"/>
  <c r="H69" i="4"/>
  <c r="K69" i="4" s="1"/>
  <c r="I66" i="4"/>
  <c r="K63" i="4"/>
  <c r="K50" i="4" s="1"/>
  <c r="J50" i="4"/>
  <c r="I50" i="4"/>
  <c r="H50" i="4"/>
  <c r="G50" i="4"/>
  <c r="F50" i="4"/>
  <c r="E50" i="4"/>
  <c r="D50" i="4"/>
  <c r="D66" i="4" s="1"/>
  <c r="H39" i="4"/>
  <c r="G39" i="4"/>
  <c r="K38" i="4"/>
  <c r="K37" i="4"/>
  <c r="H37" i="4"/>
  <c r="G37" i="4"/>
  <c r="H36" i="4"/>
  <c r="H66" i="4" s="1"/>
  <c r="H68" i="4" s="1"/>
  <c r="H98" i="4" s="1"/>
  <c r="G36" i="4"/>
  <c r="G66" i="4" s="1"/>
  <c r="G68" i="4" s="1"/>
  <c r="G98" i="4" s="1"/>
  <c r="K34" i="4"/>
  <c r="K36" i="4" s="1"/>
  <c r="E69" i="3"/>
  <c r="E84" i="3" s="1"/>
  <c r="D69" i="3"/>
  <c r="D84" i="3" s="1"/>
  <c r="E51" i="3"/>
  <c r="E50" i="3"/>
  <c r="E45" i="3"/>
  <c r="E43" i="3" s="1"/>
  <c r="D45" i="3"/>
  <c r="D43" i="3" s="1"/>
  <c r="E41" i="3"/>
  <c r="E34" i="3"/>
  <c r="D34" i="3"/>
  <c r="D53" i="3" s="1"/>
  <c r="D102" i="3" s="1"/>
  <c r="D104" i="3" s="1"/>
  <c r="E52" i="2"/>
  <c r="E41" i="2" s="1"/>
  <c r="D52" i="2"/>
  <c r="D41" i="2" s="1"/>
  <c r="E25" i="2"/>
  <c r="E28" i="2" s="1"/>
  <c r="E34" i="2" s="1"/>
  <c r="E36" i="2" s="1"/>
  <c r="E38" i="2" s="1"/>
  <c r="E59" i="2" s="1"/>
  <c r="D25" i="2"/>
  <c r="D28" i="2" s="1"/>
  <c r="D34" i="2" s="1"/>
  <c r="D36" i="2" s="1"/>
  <c r="D38" i="2" s="1"/>
  <c r="D59" i="2" s="1"/>
  <c r="F109" i="1"/>
  <c r="F111" i="1" s="1"/>
  <c r="E109" i="1"/>
  <c r="E111" i="1" s="1"/>
  <c r="F86" i="1"/>
  <c r="F112" i="1" s="1"/>
  <c r="E77" i="1"/>
  <c r="E86" i="1" s="1"/>
  <c r="E112" i="1" s="1"/>
  <c r="F69" i="1"/>
  <c r="E69" i="1"/>
  <c r="F48" i="1"/>
  <c r="F70" i="1" s="1"/>
  <c r="E48" i="1"/>
  <c r="E70" i="1" s="1"/>
  <c r="E53" i="3" l="1"/>
  <c r="E102" i="3" s="1"/>
  <c r="E104" i="3" s="1"/>
  <c r="K98" i="4"/>
  <c r="K66" i="4"/>
  <c r="K68" i="4" s="1"/>
  <c r="K82" i="4"/>
</calcChain>
</file>

<file path=xl/sharedStrings.xml><?xml version="1.0" encoding="utf-8"?>
<sst xmlns="http://schemas.openxmlformats.org/spreadsheetml/2006/main" count="449" uniqueCount="271">
  <si>
    <t>Приложение 1</t>
  </si>
  <si>
    <t>к приказу</t>
  </si>
  <si>
    <t>Первого заместителя</t>
  </si>
  <si>
    <t>Премьер-Министра</t>
  </si>
  <si>
    <t>Республики Казахстан -</t>
  </si>
  <si>
    <t>Министра финансов</t>
  </si>
  <si>
    <t>Республики Казахстан</t>
  </si>
  <si>
    <t>от 1 июля 2019 года № 665</t>
  </si>
  <si>
    <t>Приложение 2</t>
  </si>
  <si>
    <t>к приказу Министра финансов</t>
  </si>
  <si>
    <t>от 28 июня 2017 года № 404</t>
  </si>
  <si>
    <t>Форма</t>
  </si>
  <si>
    <t>Бухгалтерский баланс</t>
  </si>
  <si>
    <t>отчетный период 01.01.2021 по 30.06.2021г.</t>
  </si>
  <si>
    <t>Индекс: № 1 - Б (баланс)</t>
  </si>
  <si>
    <r>
      <t xml:space="preserve">Наименование организации </t>
    </r>
    <r>
      <rPr>
        <b/>
        <sz val="8"/>
        <color rgb="FF000000"/>
        <rFont val="Times New Roman"/>
        <family val="1"/>
        <charset val="204"/>
      </rPr>
      <t>Костанайский филиал РГП на ПХВ «Казводхоз» КВР МЭГиПР  РК</t>
    </r>
  </si>
  <si>
    <t xml:space="preserve">по состоянию на 01 июля 2021 года                                                                                                                                                             </t>
  </si>
  <si>
    <t>Вид деятельности организации: Сбор,обработка и распределение воды</t>
  </si>
  <si>
    <t>Организационно-правовая форма: Республиканское государственное предприятие на праве хозяйственного ведения</t>
  </si>
  <si>
    <t>Тип отчета: Не консолидированный</t>
  </si>
  <si>
    <t>Форма собственности: Республиканская собственность</t>
  </si>
  <si>
    <t>Среднегодовая численность работников: 87 человек</t>
  </si>
  <si>
    <t>Субъкт предпринимательства : Средний</t>
  </si>
  <si>
    <r>
      <t xml:space="preserve">Юридический адрес: РК 110000 </t>
    </r>
    <r>
      <rPr>
        <b/>
        <sz val="8"/>
        <color rgb="FF000000"/>
        <rFont val="Times New Roman"/>
        <family val="1"/>
        <charset val="204"/>
      </rPr>
      <t>Костанайская область ,г.Костанай ул. Шайсултана Шаяхметова 117</t>
    </r>
  </si>
  <si>
    <t xml:space="preserve"> тел: 87142574475 </t>
  </si>
  <si>
    <t>в тысяча тенге</t>
  </si>
  <si>
    <t>Наименование статьи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</si>
  <si>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</si>
  <si>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</si>
  <si>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</si>
  <si>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</si>
  <si>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</si>
  <si>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</si>
  <si>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</si>
  <si>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</si>
  <si>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</si>
  <si>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</si>
  <si>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</si>
  <si>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</si>
  <si>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перед структурным подразделение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</si>
  <si>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</si>
  <si>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</si>
  <si>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</si>
  <si>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</si>
  <si>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</si>
  <si>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</si>
  <si>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</si>
  <si>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</si>
  <si>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</si>
  <si>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</si>
  <si>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</si>
  <si>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</si>
  <si>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</si>
  <si>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</si>
  <si>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</si>
  <si>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</si>
  <si>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</si>
  <si>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</si>
  <si>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</si>
  <si>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</si>
  <si>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</si>
  <si>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</si>
  <si>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</si>
  <si>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</si>
  <si>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</si>
  <si>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</si>
  <si>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</si>
  <si>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</si>
  <si>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</si>
  <si>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</si>
  <si>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</si>
  <si>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</si>
  <si>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</si>
  <si>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</si>
  <si>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</si>
  <si>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</si>
  <si>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</si>
  <si>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</si>
  <si>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</si>
  <si>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</si>
  <si>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</si>
  <si>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</si>
  <si>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</si>
  <si>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</si>
  <si>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</si>
  <si>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</si>
  <si>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</si>
  <si>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</si>
  <si>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</si>
  <si>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</si>
  <si>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</si>
  <si>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</si>
  <si>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</si>
  <si>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</si>
  <si>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</si>
  <si>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</si>
  <si>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</si>
  <si>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</si>
  <si>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</si>
  <si>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</si>
  <si>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</si>
  <si>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</si>
  <si>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</si>
  <si>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</si>
  <si>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</si>
  <si>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</si>
  <si>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/>
  </si>
  <si>
    <t>Директор  филиала:Абдикамитов Даурен Баяхметович</t>
  </si>
  <si>
    <t>           (фамилия, имя, отчество) </t>
  </si>
  <si>
    <t>(подпись)</t>
  </si>
  <si>
    <t>Главный бухгалтер: Оспанова Шнар Беккожевна</t>
  </si>
  <si>
    <t>         (фамилия, имя, отчество)</t>
  </si>
  <si>
    <t>Место печати</t>
  </si>
  <si>
    <t>Отчет о прибылях и убытках</t>
  </si>
  <si>
    <t>отчетный период 01.01.2021 по 30.06.2021г</t>
  </si>
  <si>
    <r>
      <t xml:space="preserve">         Наименование организации </t>
    </r>
    <r>
      <rPr>
        <b/>
        <sz val="8"/>
        <color rgb="FF000000"/>
        <rFont val="Times New Roman"/>
        <family val="1"/>
        <charset val="204"/>
      </rPr>
      <t>Костанайский филиал РГП на ПХВ «Казводхоз» КВР МЭГиПР  РК</t>
    </r>
  </si>
  <si>
    <t>Индекс: № 2 - ОПиУ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</si>
  <si>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</si>
  <si>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</si>
  <si>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</si>
  <si>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</si>
  <si>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</si>
  <si>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</si>
  <si>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</si>
  <si>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</si>
  <si>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</si>
  <si>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</si>
  <si>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</si>
  <si>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</si>
  <si>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</si>
  <si>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</si>
  <si>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</si>
  <si>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</si>
  <si>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</si>
  <si>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</si>
  <si>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</si>
  <si>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</si>
  <si>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</si>
  <si>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</si>
  <si>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</si>
  <si>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</si>
  <si>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</si>
  <si>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</si>
  <si>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</si>
  <si>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</si>
  <si>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</si>
  <si>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</si>
  <si>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</si>
  <si>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</si>
  <si>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</si>
  <si>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</si>
  <si>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</si>
  <si>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</si>
  <si>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</si>
  <si>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</si>
  <si>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</si>
  <si>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</si>
  <si>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</si>
  <si>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</si>
  <si>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</si>
  <si>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</si>
  <si>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</si>
  <si>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</si>
  <si>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отчетный период: с 01.01.2021 по 30.06.2021 год</t>
  </si>
  <si>
    <t>Индекс: № 3 - ДДС-П</t>
  </si>
  <si>
    <t>Периодичность: годовая</t>
  </si>
  <si>
    <t xml:space="preserve">по состоянию на « 01 » июля 2021года                                                                                                                                                             </t>
  </si>
  <si>
    <t>Юридический адрес: РК 110000Костанайская область ,г.Костанай ул. Шайсултана Шаяхметова 117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</si>
  <si>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</si>
  <si>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</si>
  <si>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</si>
  <si>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</si>
  <si>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</si>
  <si>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</si>
  <si>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</si>
  <si>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</si>
  <si>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</si>
  <si>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от головного предприятия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</si>
  <si>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</si>
  <si>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</si>
  <si>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</si>
  <si>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</si>
  <si>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</si>
  <si>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</si>
  <si>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</si>
  <si>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</si>
  <si>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в том числе взаиморасчеты с Ценрральным аппаратом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</si>
  <si>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</si>
  <si>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</si>
  <si>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</si>
  <si>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</si>
  <si>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</si>
  <si>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</si>
  <si>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</si>
  <si>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</si>
  <si>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</si>
  <si>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</si>
  <si>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</si>
  <si>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</si>
  <si>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</si>
  <si>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</si>
  <si>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</si>
  <si>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</si>
  <si>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</si>
  <si>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</si>
  <si>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</si>
  <si>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</si>
  <si>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</si>
  <si>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</si>
  <si>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</si>
  <si>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</si>
  <si>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</si>
  <si>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</si>
  <si>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</si>
  <si>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</si>
  <si>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</si>
  <si>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</si>
  <si>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</si>
  <si>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</si>
  <si>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</si>
  <si>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</si>
  <si>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</si>
  <si>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</si>
  <si>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</si>
  <si>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</si>
  <si>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</si>
  <si>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</si>
  <si>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</si>
  <si>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 xml:space="preserve">                                                       отчетный период 01.01.2021 по 30.06.2021г</t>
  </si>
  <si>
    <t>Индекс: № - 5-ИК</t>
  </si>
  <si>
    <t xml:space="preserve">по состоянию на « 01» июля  2021 года                                                                                                                                                             </t>
  </si>
  <si>
    <t>Наименование компонентов</t>
  </si>
  <si>
    <t>Капитал, относимый на собственников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</si>
  <si>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</si>
  <si>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</si>
  <si>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</si>
  <si>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</si>
  <si>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</si>
  <si>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Общий совокупный доход, всего(строка 210 + строка 220):</t>
  </si>
  <si>
    <t>Прибыль (убыток) за год</t>
  </si>
  <si>
    <t>Прочая совокупная прибыль, всего (сумма строк с 221 по 229):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</si>
  <si>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</si>
  <si>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</si>
  <si>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</si>
  <si>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</si>
  <si>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</si>
  <si>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</si>
  <si>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</si>
  <si>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</si>
  <si>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</si>
  <si>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</si>
  <si>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</si>
  <si>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</si>
  <si>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</si>
  <si>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</si>
  <si>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</si>
  <si>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</si>
  <si>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</si>
  <si>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</si>
  <si>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</si>
  <si>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</si>
  <si>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</si>
  <si>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</si>
  <si>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Прочий совокупный доход,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</si>
  <si>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</si>
  <si>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</si>
  <si>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</si>
  <si>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</si>
  <si>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 + строка 719)</t>
  </si>
  <si>
    <r>
      <t xml:space="preserve">Наименование организации </t>
    </r>
    <r>
      <rPr>
        <b/>
        <sz val="9"/>
        <color rgb="FF000000"/>
        <rFont val="Times New Roman"/>
        <family val="1"/>
        <charset val="204"/>
      </rPr>
      <t>Костанайский филиал РГП на ПХВ «Казводхоз» КВР МЭГиПР  РК</t>
    </r>
  </si>
  <si>
    <t xml:space="preserve"> тел: 87142574475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</si>
</sst>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212529"/>
      <name val="Times New Roman"/>
      <family val="1"/>
      <charset val="204"/>
    </font>
    <font>
      <sz val="9"/>
      <color rgb="FF212529"/>
      <name val="Times New Roman"/>
      <family val="1"/>
      <charset val="204"/>
    </font>
    <font>
      <sz val="9"/>
      <color rgb="FFE0E0E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ECF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1" applyAlignment="1" applyProtection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center" wrapText="1"/>
    </xf>
    <xf numFmtId="3" fontId="10" fillId="6" borderId="0" xfId="0" applyNumberFormat="1" applyFont="1" applyFill="1" applyAlignment="1">
      <alignment horizontal="left" vertical="center" wrapText="1"/>
    </xf>
    <xf numFmtId="0" fontId="0" fillId="3" borderId="0" xfId="0" applyFont="1" applyFill="1" applyAlignment="1">
      <alignment horizontal="left" wrapText="1"/>
    </xf>
    <xf numFmtId="0" fontId="10" fillId="3" borderId="6" xfId="0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wrapText="1"/>
    </xf>
    <xf numFmtId="0" fontId="10" fillId="3" borderId="7" xfId="0" applyFont="1" applyFill="1" applyBorder="1" applyAlignment="1">
      <alignment horizontal="left" wrapText="1"/>
    </xf>
    <xf numFmtId="0" fontId="10" fillId="6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0" fontId="13" fillId="6" borderId="0" xfId="0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 wrapText="1"/>
    </xf>
    <xf numFmtId="0" fontId="0" fillId="6" borderId="0" xfId="0" applyFont="1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0" fillId="6" borderId="0" xfId="0" applyFill="1" applyBorder="1"/>
    <xf numFmtId="0" fontId="1" fillId="6" borderId="0" xfId="0" applyFont="1" applyFill="1" applyBorder="1" applyAlignment="1">
      <alignment horizontal="left"/>
    </xf>
    <xf numFmtId="0" fontId="15" fillId="6" borderId="0" xfId="1" applyFont="1" applyFill="1" applyBorder="1" applyAlignment="1" applyProtection="1">
      <alignment horizontal="left"/>
    </xf>
    <xf numFmtId="0" fontId="16" fillId="6" borderId="0" xfId="0" applyFont="1" applyFill="1" applyBorder="1"/>
    <xf numFmtId="0" fontId="17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 applyAlignment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justify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/>
    <xf numFmtId="0" fontId="1" fillId="6" borderId="0" xfId="0" applyFont="1" applyFill="1" applyBorder="1"/>
    <xf numFmtId="0" fontId="0" fillId="0" borderId="0" xfId="0" applyBorder="1"/>
    <xf numFmtId="0" fontId="1" fillId="6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8" fillId="0" borderId="0" xfId="0" applyFont="1"/>
    <xf numFmtId="0" fontId="5" fillId="0" borderId="0" xfId="0" applyFont="1" applyAlignment="1">
      <alignment horizontal="left"/>
    </xf>
    <xf numFmtId="3" fontId="6" fillId="5" borderId="1" xfId="0" applyNumberFormat="1" applyFont="1" applyFill="1" applyBorder="1" applyAlignment="1">
      <alignment horizontal="center" wrapText="1"/>
    </xf>
    <xf numFmtId="0" fontId="19" fillId="0" borderId="0" xfId="0" applyFont="1"/>
    <xf numFmtId="0" fontId="9" fillId="0" borderId="0" xfId="0" applyFont="1" applyBorder="1"/>
    <xf numFmtId="0" fontId="20" fillId="0" borderId="0" xfId="0" applyFont="1" applyBorder="1" applyAlignment="1">
      <alignment horizontal="left"/>
    </xf>
    <xf numFmtId="0" fontId="21" fillId="0" borderId="0" xfId="1" applyFont="1" applyBorder="1" applyAlignment="1" applyProtection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/>
    <xf numFmtId="0" fontId="20" fillId="0" borderId="0" xfId="0" applyFont="1" applyBorder="1" applyAlignment="1">
      <alignment horizontal="justify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/>
    <xf numFmtId="0" fontId="10" fillId="3" borderId="0" xfId="0" applyFont="1" applyFill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Document/?doc_id=3284201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Document/?doc_id=328420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Document/?doc_id=3284201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Document/?doc_id=3284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61" workbookViewId="0">
      <selection activeCell="B107" sqref="B107:C107"/>
    </sheetView>
  </sheetViews>
  <sheetFormatPr defaultRowHeight="15" x14ac:dyDescent="0.25"/>
  <cols>
    <col min="1" max="1" width="2.42578125" customWidth="1"/>
    <col min="3" max="3" width="31" customWidth="1"/>
    <col min="5" max="5" width="24.85546875" customWidth="1"/>
    <col min="6" max="6" width="21" customWidth="1"/>
  </cols>
  <sheetData>
    <row r="1" spans="3:6" x14ac:dyDescent="0.25">
      <c r="F1" s="1" t="s">
        <v>0</v>
      </c>
    </row>
    <row r="2" spans="3:6" x14ac:dyDescent="0.25">
      <c r="F2" s="2" t="s">
        <v>1</v>
      </c>
    </row>
    <row r="3" spans="3:6" x14ac:dyDescent="0.25">
      <c r="F3" s="1" t="s">
        <v>2</v>
      </c>
    </row>
    <row r="4" spans="3:6" x14ac:dyDescent="0.25">
      <c r="F4" s="1" t="s">
        <v>3</v>
      </c>
    </row>
    <row r="5" spans="3:6" x14ac:dyDescent="0.25">
      <c r="F5" s="1" t="s">
        <v>4</v>
      </c>
    </row>
    <row r="6" spans="3:6" x14ac:dyDescent="0.25">
      <c r="F6" s="1" t="s">
        <v>5</v>
      </c>
    </row>
    <row r="7" spans="3:6" x14ac:dyDescent="0.25">
      <c r="C7" s="90"/>
      <c r="F7" s="1" t="s">
        <v>6</v>
      </c>
    </row>
    <row r="8" spans="3:6" x14ac:dyDescent="0.25">
      <c r="F8" s="91" t="s">
        <v>7</v>
      </c>
    </row>
    <row r="9" spans="3:6" x14ac:dyDescent="0.25">
      <c r="F9" s="1"/>
    </row>
    <row r="10" spans="3:6" x14ac:dyDescent="0.25">
      <c r="F10" s="1" t="s">
        <v>8</v>
      </c>
    </row>
    <row r="11" spans="3:6" x14ac:dyDescent="0.25">
      <c r="F11" s="1" t="s">
        <v>9</v>
      </c>
    </row>
    <row r="12" spans="3:6" x14ac:dyDescent="0.25">
      <c r="F12" s="1" t="s">
        <v>6</v>
      </c>
    </row>
    <row r="13" spans="3:6" x14ac:dyDescent="0.25">
      <c r="F13" s="1" t="s">
        <v>10</v>
      </c>
    </row>
    <row r="14" spans="3:6" x14ac:dyDescent="0.25">
      <c r="F14" s="1"/>
    </row>
    <row r="15" spans="3:6" x14ac:dyDescent="0.25">
      <c r="F15" s="1" t="s">
        <v>11</v>
      </c>
    </row>
    <row r="16" spans="3:6" ht="15.75" x14ac:dyDescent="0.25">
      <c r="C16" s="3" t="s">
        <v>12</v>
      </c>
      <c r="D16" s="3"/>
      <c r="F16" s="1"/>
    </row>
    <row r="17" spans="1:6" x14ac:dyDescent="0.25">
      <c r="C17" s="4" t="s">
        <v>13</v>
      </c>
      <c r="D17" s="4"/>
      <c r="E17" s="5"/>
      <c r="F17" s="5"/>
    </row>
    <row r="18" spans="1:6" x14ac:dyDescent="0.25">
      <c r="C18" s="6" t="s">
        <v>14</v>
      </c>
      <c r="D18" s="7"/>
      <c r="E18" s="5"/>
      <c r="F18" s="5"/>
    </row>
    <row r="19" spans="1:6" x14ac:dyDescent="0.25">
      <c r="C19" s="8" t="s">
        <v>15</v>
      </c>
      <c r="D19" s="8"/>
      <c r="E19" s="8"/>
      <c r="F19" s="5"/>
    </row>
    <row r="20" spans="1:6" x14ac:dyDescent="0.25">
      <c r="C20" s="9" t="s">
        <v>16</v>
      </c>
      <c r="D20" s="9"/>
      <c r="E20" s="5"/>
      <c r="F20" s="5"/>
    </row>
    <row r="21" spans="1:6" x14ac:dyDescent="0.25">
      <c r="C21" s="9" t="s">
        <v>17</v>
      </c>
      <c r="D21" s="9"/>
      <c r="E21" s="5"/>
      <c r="F21" s="5"/>
    </row>
    <row r="22" spans="1:6" x14ac:dyDescent="0.25">
      <c r="C22" s="10" t="s">
        <v>18</v>
      </c>
      <c r="D22" s="7"/>
      <c r="E22" s="5"/>
      <c r="F22" s="5"/>
    </row>
    <row r="23" spans="1:6" x14ac:dyDescent="0.25">
      <c r="C23" s="10" t="s">
        <v>19</v>
      </c>
      <c r="D23" s="7"/>
      <c r="E23" s="5"/>
      <c r="F23" s="5"/>
    </row>
    <row r="24" spans="1:6" x14ac:dyDescent="0.25">
      <c r="C24" s="10" t="s">
        <v>20</v>
      </c>
      <c r="D24" s="7"/>
      <c r="E24" s="5"/>
      <c r="F24" s="5"/>
    </row>
    <row r="25" spans="1:6" x14ac:dyDescent="0.25">
      <c r="C25" s="10" t="s">
        <v>21</v>
      </c>
      <c r="D25" s="7"/>
      <c r="E25" s="5"/>
      <c r="F25" s="5"/>
    </row>
    <row r="26" spans="1:6" x14ac:dyDescent="0.25">
      <c r="C26" s="10" t="s">
        <v>22</v>
      </c>
      <c r="D26" s="7"/>
      <c r="E26" s="5"/>
      <c r="F26" s="5"/>
    </row>
    <row r="27" spans="1:6" x14ac:dyDescent="0.25">
      <c r="C27" s="10" t="s">
        <v>23</v>
      </c>
      <c r="D27" s="7"/>
      <c r="E27" s="5"/>
      <c r="F27" s="5"/>
    </row>
    <row r="28" spans="1:6" x14ac:dyDescent="0.25">
      <c r="C28" s="10" t="s">
        <v>24</v>
      </c>
      <c r="D28" s="7"/>
      <c r="E28" s="5"/>
      <c r="F28" s="5"/>
    </row>
    <row r="29" spans="1:6" x14ac:dyDescent="0.25">
      <c r="C29" s="7"/>
      <c r="D29" s="5"/>
      <c r="E29" s="5"/>
      <c r="F29" s="11" t="s">
        <v>25</v>
      </c>
    </row>
    <row r="30" spans="1:6" x14ac:dyDescent="0.25">
      <c r="A30" s="12" t="s">
        <v>26</v>
      </c>
      <c r="B30" s="12"/>
      <c r="C30" s="12"/>
      <c r="D30" s="12"/>
      <c r="E30" s="12"/>
      <c r="F30" s="12"/>
    </row>
    <row r="31" spans="1:6" x14ac:dyDescent="0.25">
      <c r="A31" s="13"/>
      <c r="B31" s="14"/>
      <c r="C31" s="14"/>
      <c r="D31" s="14"/>
      <c r="E31" s="14"/>
      <c r="F31" s="14"/>
    </row>
    <row r="32" spans="1:6" ht="24" x14ac:dyDescent="0.25">
      <c r="A32" s="15" t="s">
        <v>27</v>
      </c>
      <c r="B32" s="15"/>
      <c r="C32" s="15"/>
      <c r="D32" s="16" t="s">
        <v>28</v>
      </c>
      <c r="E32" s="17" t="s">
        <v>29</v>
      </c>
      <c r="F32" s="17" t="s">
        <v>30</v>
      </c>
    </row>
    <row r="33" spans="1:6" ht="22.9" customHeight="1" x14ac:dyDescent="0.25">
      <c r="A33" s="18"/>
      <c r="B33" s="15" t="s">
        <v>31</v>
      </c>
      <c r="C33" s="15"/>
      <c r="D33" s="19"/>
      <c r="E33" s="20"/>
      <c r="F33" s="20"/>
    </row>
    <row r="34" spans="1:6" ht="24.95" customHeight="1" x14ac:dyDescent="0.25">
      <c r="A34" s="18"/>
      <c r="B34" s="21" t="s">
        <v>32</v>
      </c>
      <c r="C34" s="21"/>
      <c r="D34" s="19">
        <v>10</v>
      </c>
      <c r="E34" s="22">
        <v>17534</v>
      </c>
      <c r="F34" s="22">
        <v>19388</v>
      </c>
    </row>
    <row r="35" spans="1:6" ht="24.95" customHeight="1" x14ac:dyDescent="0.25">
      <c r="A35" s="18"/>
      <c r="B35" s="21" t="s">
        <v>33</v>
      </c>
      <c r="C35" s="21"/>
      <c r="D35" s="19">
        <v>11</v>
      </c>
      <c r="E35" s="23"/>
      <c r="F35" s="23"/>
    </row>
    <row r="36" spans="1:6" ht="24.95" customHeight="1" x14ac:dyDescent="0.25">
      <c r="A36" s="18"/>
      <c r="B36" s="21" t="s">
        <v>34</v>
      </c>
      <c r="C36" s="21"/>
      <c r="D36" s="19">
        <v>12</v>
      </c>
      <c r="E36" s="24">
        <v>0</v>
      </c>
      <c r="F36" s="24">
        <v>0</v>
      </c>
    </row>
    <row r="37" spans="1:6" ht="24.95" customHeight="1" x14ac:dyDescent="0.25">
      <c r="A37" s="18"/>
      <c r="B37" s="21" t="s">
        <v>35</v>
      </c>
      <c r="C37" s="21"/>
      <c r="D37" s="19">
        <v>13</v>
      </c>
      <c r="E37" s="24">
        <v>0</v>
      </c>
      <c r="F37" s="24">
        <v>0</v>
      </c>
    </row>
    <row r="38" spans="1:6" ht="24.95" customHeight="1" x14ac:dyDescent="0.25">
      <c r="A38" s="18"/>
      <c r="B38" s="21" t="s">
        <v>36</v>
      </c>
      <c r="C38" s="21"/>
      <c r="D38" s="19">
        <v>14</v>
      </c>
      <c r="E38" s="24">
        <v>0</v>
      </c>
      <c r="F38" s="24">
        <v>0</v>
      </c>
    </row>
    <row r="39" spans="1:6" ht="24.95" customHeight="1" x14ac:dyDescent="0.25">
      <c r="A39" s="18"/>
      <c r="B39" s="21" t="s">
        <v>37</v>
      </c>
      <c r="C39" s="21"/>
      <c r="D39" s="25">
        <v>15</v>
      </c>
      <c r="E39" s="24">
        <v>0</v>
      </c>
      <c r="F39" s="24">
        <v>0</v>
      </c>
    </row>
    <row r="40" spans="1:6" ht="24.95" customHeight="1" x14ac:dyDescent="0.25">
      <c r="A40" s="18"/>
      <c r="B40" s="21" t="s">
        <v>38</v>
      </c>
      <c r="C40" s="21"/>
      <c r="D40" s="25">
        <v>16</v>
      </c>
      <c r="E40" s="24">
        <v>10463</v>
      </c>
      <c r="F40" s="24">
        <v>8431</v>
      </c>
    </row>
    <row r="41" spans="1:6" ht="24.95" customHeight="1" x14ac:dyDescent="0.25">
      <c r="A41" s="18"/>
      <c r="B41" s="26" t="s">
        <v>39</v>
      </c>
      <c r="C41" s="27"/>
      <c r="D41" s="25"/>
      <c r="E41" s="24">
        <v>2229</v>
      </c>
      <c r="F41" s="24">
        <v>1001</v>
      </c>
    </row>
    <row r="42" spans="1:6" ht="24.95" customHeight="1" x14ac:dyDescent="0.25">
      <c r="A42" s="18"/>
      <c r="B42" s="26" t="s">
        <v>40</v>
      </c>
      <c r="C42" s="27"/>
      <c r="D42" s="25">
        <v>17</v>
      </c>
      <c r="E42" s="24">
        <v>0</v>
      </c>
      <c r="F42" s="24">
        <v>0</v>
      </c>
    </row>
    <row r="43" spans="1:6" ht="24.95" customHeight="1" x14ac:dyDescent="0.25">
      <c r="A43" s="18"/>
      <c r="B43" s="26" t="s">
        <v>41</v>
      </c>
      <c r="C43" s="27"/>
      <c r="D43" s="25">
        <v>18</v>
      </c>
      <c r="E43" s="24">
        <v>0</v>
      </c>
      <c r="F43" s="24">
        <v>0</v>
      </c>
    </row>
    <row r="44" spans="1:6" ht="24.95" customHeight="1" x14ac:dyDescent="0.25">
      <c r="A44" s="18"/>
      <c r="B44" s="26" t="s">
        <v>42</v>
      </c>
      <c r="C44" s="27"/>
      <c r="D44" s="25">
        <v>19</v>
      </c>
      <c r="E44" s="24">
        <v>207</v>
      </c>
      <c r="F44" s="24">
        <v>147</v>
      </c>
    </row>
    <row r="45" spans="1:6" ht="24.95" customHeight="1" x14ac:dyDescent="0.25">
      <c r="A45" s="18"/>
      <c r="B45" s="26" t="s">
        <v>43</v>
      </c>
      <c r="C45" s="27"/>
      <c r="D45" s="25">
        <v>20</v>
      </c>
      <c r="E45" s="24">
        <v>11911</v>
      </c>
      <c r="F45" s="24">
        <v>11515</v>
      </c>
    </row>
    <row r="46" spans="1:6" ht="24.95" customHeight="1" x14ac:dyDescent="0.25">
      <c r="A46" s="18"/>
      <c r="B46" s="26" t="s">
        <v>44</v>
      </c>
      <c r="C46" s="27"/>
      <c r="D46" s="25">
        <v>21</v>
      </c>
      <c r="E46" s="24">
        <v>0</v>
      </c>
      <c r="F46" s="24">
        <v>0</v>
      </c>
    </row>
    <row r="47" spans="1:6" ht="24.95" customHeight="1" x14ac:dyDescent="0.25">
      <c r="A47" s="18"/>
      <c r="B47" s="26" t="s">
        <v>45</v>
      </c>
      <c r="C47" s="27"/>
      <c r="D47" s="25">
        <v>22</v>
      </c>
      <c r="E47" s="24">
        <v>413</v>
      </c>
      <c r="F47" s="24">
        <v>596</v>
      </c>
    </row>
    <row r="48" spans="1:6" ht="24.95" customHeight="1" x14ac:dyDescent="0.25">
      <c r="A48" s="18"/>
      <c r="B48" s="28" t="s">
        <v>46</v>
      </c>
      <c r="C48" s="29"/>
      <c r="D48" s="30">
        <v>100</v>
      </c>
      <c r="E48" s="31">
        <f>E34+E40+E41+E44+E45+E47</f>
        <v>42757</v>
      </c>
      <c r="F48" s="31">
        <f>F34+F40+F41+F44+F45+F47</f>
        <v>41078</v>
      </c>
    </row>
    <row r="49" spans="1:6" x14ac:dyDescent="0.25">
      <c r="A49" s="18"/>
      <c r="B49" s="26" t="s">
        <v>47</v>
      </c>
      <c r="C49" s="27"/>
      <c r="D49" s="25">
        <v>101</v>
      </c>
      <c r="E49" s="24">
        <v>0</v>
      </c>
      <c r="F49" s="24">
        <v>0</v>
      </c>
    </row>
    <row r="50" spans="1:6" x14ac:dyDescent="0.25">
      <c r="A50" s="18"/>
      <c r="B50" s="28" t="s">
        <v>48</v>
      </c>
      <c r="C50" s="29"/>
      <c r="D50" s="30"/>
      <c r="E50" s="32">
        <v>0</v>
      </c>
      <c r="F50" s="32">
        <v>0</v>
      </c>
    </row>
    <row r="51" spans="1:6" x14ac:dyDescent="0.25">
      <c r="A51" s="18"/>
      <c r="B51" s="26" t="s">
        <v>49</v>
      </c>
      <c r="C51" s="27"/>
      <c r="D51" s="25">
        <v>110</v>
      </c>
      <c r="E51" s="24">
        <v>0</v>
      </c>
      <c r="F51" s="24">
        <v>0</v>
      </c>
    </row>
    <row r="52" spans="1:6" x14ac:dyDescent="0.25">
      <c r="A52" s="18"/>
      <c r="B52" s="26" t="s">
        <v>50</v>
      </c>
      <c r="C52" s="27"/>
      <c r="D52" s="25">
        <v>111</v>
      </c>
      <c r="E52" s="32"/>
      <c r="F52" s="32"/>
    </row>
    <row r="53" spans="1:6" x14ac:dyDescent="0.25">
      <c r="A53" s="18"/>
      <c r="B53" s="26" t="s">
        <v>51</v>
      </c>
      <c r="C53" s="27"/>
      <c r="D53" s="25">
        <v>112</v>
      </c>
      <c r="E53" s="24">
        <v>0</v>
      </c>
      <c r="F53" s="24">
        <v>0</v>
      </c>
    </row>
    <row r="54" spans="1:6" x14ac:dyDescent="0.25">
      <c r="A54" s="18"/>
      <c r="B54" s="26" t="s">
        <v>52</v>
      </c>
      <c r="C54" s="27"/>
      <c r="D54" s="25">
        <v>113</v>
      </c>
      <c r="E54" s="24">
        <v>0</v>
      </c>
      <c r="F54" s="24">
        <v>0</v>
      </c>
    </row>
    <row r="55" spans="1:6" x14ac:dyDescent="0.25">
      <c r="A55" s="18"/>
      <c r="B55" s="26" t="s">
        <v>53</v>
      </c>
      <c r="C55" s="27"/>
      <c r="D55" s="25">
        <v>114</v>
      </c>
      <c r="E55" s="24">
        <v>0</v>
      </c>
      <c r="F55" s="24">
        <v>0</v>
      </c>
    </row>
    <row r="56" spans="1:6" x14ac:dyDescent="0.25">
      <c r="A56" s="18"/>
      <c r="B56" s="26" t="s">
        <v>54</v>
      </c>
      <c r="C56" s="27"/>
      <c r="D56" s="25">
        <v>115</v>
      </c>
      <c r="E56" s="24">
        <v>0</v>
      </c>
      <c r="F56" s="24">
        <v>0</v>
      </c>
    </row>
    <row r="57" spans="1:6" x14ac:dyDescent="0.25">
      <c r="A57" s="18"/>
      <c r="B57" s="26" t="s">
        <v>55</v>
      </c>
      <c r="C57" s="27"/>
      <c r="D57" s="25">
        <v>116</v>
      </c>
      <c r="E57" s="24">
        <v>0</v>
      </c>
      <c r="F57" s="24">
        <v>0</v>
      </c>
    </row>
    <row r="58" spans="1:6" x14ac:dyDescent="0.25">
      <c r="A58" s="18"/>
      <c r="B58" s="26" t="s">
        <v>56</v>
      </c>
      <c r="C58" s="27"/>
      <c r="D58" s="25">
        <v>117</v>
      </c>
      <c r="E58" s="24">
        <v>0</v>
      </c>
      <c r="F58" s="24">
        <v>0</v>
      </c>
    </row>
    <row r="59" spans="1:6" x14ac:dyDescent="0.25">
      <c r="A59" s="18"/>
      <c r="B59" s="26" t="s">
        <v>57</v>
      </c>
      <c r="C59" s="27"/>
      <c r="D59" s="25">
        <v>118</v>
      </c>
      <c r="E59" s="24">
        <v>0</v>
      </c>
      <c r="F59" s="24">
        <v>0</v>
      </c>
    </row>
    <row r="60" spans="1:6" x14ac:dyDescent="0.25">
      <c r="A60" s="18"/>
      <c r="B60" s="26" t="s">
        <v>58</v>
      </c>
      <c r="C60" s="27"/>
      <c r="D60" s="25">
        <v>119</v>
      </c>
      <c r="E60" s="24">
        <v>0</v>
      </c>
      <c r="F60" s="24">
        <v>0</v>
      </c>
    </row>
    <row r="61" spans="1:6" x14ac:dyDescent="0.25">
      <c r="A61" s="18"/>
      <c r="B61" s="26" t="s">
        <v>59</v>
      </c>
      <c r="C61" s="27"/>
      <c r="D61" s="25">
        <v>120</v>
      </c>
      <c r="E61" s="24">
        <v>0</v>
      </c>
      <c r="F61" s="24">
        <v>0</v>
      </c>
    </row>
    <row r="62" spans="1:6" x14ac:dyDescent="0.25">
      <c r="A62" s="18"/>
      <c r="B62" s="26" t="s">
        <v>60</v>
      </c>
      <c r="C62" s="27"/>
      <c r="D62" s="25">
        <v>121</v>
      </c>
      <c r="E62" s="33">
        <v>1616264</v>
      </c>
      <c r="F62" s="33">
        <v>1617196</v>
      </c>
    </row>
    <row r="63" spans="1:6" x14ac:dyDescent="0.25">
      <c r="A63" s="18"/>
      <c r="B63" s="26" t="s">
        <v>61</v>
      </c>
      <c r="C63" s="27"/>
      <c r="D63" s="25">
        <v>122</v>
      </c>
      <c r="E63" s="24">
        <v>0</v>
      </c>
      <c r="F63" s="24">
        <v>0</v>
      </c>
    </row>
    <row r="64" spans="1:6" x14ac:dyDescent="0.25">
      <c r="A64" s="18"/>
      <c r="B64" s="26" t="s">
        <v>44</v>
      </c>
      <c r="C64" s="27"/>
      <c r="D64" s="25">
        <v>123</v>
      </c>
      <c r="E64" s="24">
        <v>0</v>
      </c>
      <c r="F64" s="24">
        <v>0</v>
      </c>
    </row>
    <row r="65" spans="1:6" x14ac:dyDescent="0.25">
      <c r="A65" s="18"/>
      <c r="B65" s="26" t="s">
        <v>62</v>
      </c>
      <c r="C65" s="27"/>
      <c r="D65" s="25">
        <v>124</v>
      </c>
      <c r="E65" s="24">
        <v>0</v>
      </c>
      <c r="F65" s="24">
        <v>0</v>
      </c>
    </row>
    <row r="66" spans="1:6" x14ac:dyDescent="0.25">
      <c r="A66" s="18"/>
      <c r="B66" s="26" t="s">
        <v>63</v>
      </c>
      <c r="C66" s="27"/>
      <c r="D66" s="25">
        <v>125</v>
      </c>
      <c r="E66" s="24">
        <v>0</v>
      </c>
      <c r="F66" s="24">
        <v>0</v>
      </c>
    </row>
    <row r="67" spans="1:6" x14ac:dyDescent="0.25">
      <c r="A67" s="18"/>
      <c r="B67" s="26" t="s">
        <v>64</v>
      </c>
      <c r="C67" s="27"/>
      <c r="D67" s="25">
        <v>126</v>
      </c>
      <c r="E67" s="24">
        <v>0</v>
      </c>
      <c r="F67" s="24">
        <v>0</v>
      </c>
    </row>
    <row r="68" spans="1:6" x14ac:dyDescent="0.25">
      <c r="A68" s="18"/>
      <c r="B68" s="26" t="s">
        <v>65</v>
      </c>
      <c r="C68" s="27"/>
      <c r="D68" s="25">
        <v>127</v>
      </c>
      <c r="E68" s="33">
        <v>22880</v>
      </c>
      <c r="F68" s="33">
        <v>22690</v>
      </c>
    </row>
    <row r="69" spans="1:6" ht="29.25" customHeight="1" x14ac:dyDescent="0.25">
      <c r="A69" s="18"/>
      <c r="B69" s="28" t="s">
        <v>66</v>
      </c>
      <c r="C69" s="29"/>
      <c r="D69" s="30">
        <v>200</v>
      </c>
      <c r="E69" s="33">
        <f>E51+E62+E68</f>
        <v>1639144</v>
      </c>
      <c r="F69" s="33">
        <f>F51+F62+F68</f>
        <v>1639886</v>
      </c>
    </row>
    <row r="70" spans="1:6" ht="24.75" customHeight="1" x14ac:dyDescent="0.25">
      <c r="A70" s="18"/>
      <c r="B70" s="28" t="s">
        <v>67</v>
      </c>
      <c r="C70" s="29"/>
      <c r="D70" s="30"/>
      <c r="E70" s="31">
        <f>E48+E69</f>
        <v>1681901</v>
      </c>
      <c r="F70" s="31">
        <f>F48+F69</f>
        <v>1680964</v>
      </c>
    </row>
    <row r="71" spans="1:6" x14ac:dyDescent="0.25">
      <c r="A71" s="18"/>
      <c r="B71" s="28" t="s">
        <v>68</v>
      </c>
      <c r="C71" s="29"/>
      <c r="D71" s="34"/>
      <c r="E71" s="32">
        <v>0</v>
      </c>
      <c r="F71" s="32">
        <v>0</v>
      </c>
    </row>
    <row r="72" spans="1:6" x14ac:dyDescent="0.25">
      <c r="A72" s="18"/>
      <c r="B72" s="28" t="s">
        <v>69</v>
      </c>
      <c r="C72" s="29"/>
      <c r="D72" s="30"/>
      <c r="E72" s="32">
        <v>0</v>
      </c>
      <c r="F72" s="32">
        <v>0</v>
      </c>
    </row>
    <row r="73" spans="1:6" x14ac:dyDescent="0.25">
      <c r="A73" s="18"/>
      <c r="B73" s="26" t="s">
        <v>70</v>
      </c>
      <c r="C73" s="27"/>
      <c r="D73" s="25">
        <v>210</v>
      </c>
      <c r="E73" s="35"/>
      <c r="F73" s="35"/>
    </row>
    <row r="74" spans="1:6" x14ac:dyDescent="0.25">
      <c r="A74" s="18"/>
      <c r="B74" s="26" t="s">
        <v>71</v>
      </c>
      <c r="C74" s="27"/>
      <c r="D74" s="25">
        <v>211</v>
      </c>
      <c r="E74" s="32"/>
      <c r="F74" s="32"/>
    </row>
    <row r="75" spans="1:6" x14ac:dyDescent="0.25">
      <c r="A75" s="18"/>
      <c r="B75" s="26" t="s">
        <v>36</v>
      </c>
      <c r="C75" s="27"/>
      <c r="D75" s="25">
        <v>212</v>
      </c>
      <c r="E75" s="24">
        <v>0</v>
      </c>
      <c r="F75" s="24">
        <v>0</v>
      </c>
    </row>
    <row r="76" spans="1:6" x14ac:dyDescent="0.25">
      <c r="A76" s="18"/>
      <c r="B76" s="26" t="s">
        <v>72</v>
      </c>
      <c r="C76" s="27"/>
      <c r="D76" s="25">
        <v>213</v>
      </c>
      <c r="E76" s="24">
        <v>0</v>
      </c>
      <c r="F76" s="24">
        <v>0</v>
      </c>
    </row>
    <row r="77" spans="1:6" x14ac:dyDescent="0.25">
      <c r="A77" s="18"/>
      <c r="B77" s="26" t="s">
        <v>73</v>
      </c>
      <c r="C77" s="27"/>
      <c r="D77" s="25">
        <v>214</v>
      </c>
      <c r="E77" s="33">
        <f>1760+3002+492+94</f>
        <v>5348</v>
      </c>
      <c r="F77" s="33">
        <v>4872</v>
      </c>
    </row>
    <row r="78" spans="1:6" x14ac:dyDescent="0.25">
      <c r="A78" s="18"/>
      <c r="B78" s="26" t="s">
        <v>74</v>
      </c>
      <c r="C78" s="27"/>
      <c r="D78" s="25">
        <v>215</v>
      </c>
      <c r="E78" s="24">
        <v>3745</v>
      </c>
      <c r="F78" s="24">
        <v>2826</v>
      </c>
    </row>
    <row r="79" spans="1:6" x14ac:dyDescent="0.25">
      <c r="A79" s="18"/>
      <c r="B79" s="26" t="s">
        <v>75</v>
      </c>
      <c r="C79" s="27"/>
      <c r="D79" s="25">
        <v>216</v>
      </c>
      <c r="E79" s="24">
        <v>0</v>
      </c>
      <c r="F79" s="24">
        <v>0</v>
      </c>
    </row>
    <row r="80" spans="1:6" x14ac:dyDescent="0.25">
      <c r="A80" s="18"/>
      <c r="B80" s="26" t="s">
        <v>76</v>
      </c>
      <c r="C80" s="27"/>
      <c r="D80" s="25">
        <v>217</v>
      </c>
      <c r="E80" s="33">
        <v>6080</v>
      </c>
      <c r="F80" s="33">
        <v>72</v>
      </c>
    </row>
    <row r="81" spans="1:6" x14ac:dyDescent="0.25">
      <c r="A81" s="18"/>
      <c r="B81" s="26" t="s">
        <v>77</v>
      </c>
      <c r="C81" s="27"/>
      <c r="D81" s="25">
        <v>218</v>
      </c>
      <c r="E81" s="24">
        <v>0</v>
      </c>
      <c r="F81" s="24">
        <v>0</v>
      </c>
    </row>
    <row r="82" spans="1:6" x14ac:dyDescent="0.25">
      <c r="A82" s="18"/>
      <c r="B82" s="26" t="s">
        <v>78</v>
      </c>
      <c r="C82" s="27"/>
      <c r="D82" s="25">
        <v>219</v>
      </c>
      <c r="E82" s="24">
        <v>843</v>
      </c>
      <c r="F82" s="24">
        <v>321</v>
      </c>
    </row>
    <row r="83" spans="1:6" x14ac:dyDescent="0.25">
      <c r="A83" s="18"/>
      <c r="B83" s="26" t="s">
        <v>79</v>
      </c>
      <c r="C83" s="27"/>
      <c r="D83" s="25">
        <v>220</v>
      </c>
      <c r="E83" s="24">
        <v>0</v>
      </c>
      <c r="F83" s="24">
        <v>0</v>
      </c>
    </row>
    <row r="84" spans="1:6" x14ac:dyDescent="0.25">
      <c r="A84" s="18"/>
      <c r="B84" s="26" t="s">
        <v>80</v>
      </c>
      <c r="C84" s="27"/>
      <c r="D84" s="25">
        <v>221</v>
      </c>
      <c r="E84" s="24">
        <v>0</v>
      </c>
      <c r="F84" s="24">
        <v>0</v>
      </c>
    </row>
    <row r="85" spans="1:6" x14ac:dyDescent="0.25">
      <c r="A85" s="18"/>
      <c r="B85" s="26" t="s">
        <v>81</v>
      </c>
      <c r="C85" s="27"/>
      <c r="D85" s="25">
        <v>222</v>
      </c>
      <c r="E85" s="24">
        <v>2145</v>
      </c>
      <c r="F85" s="24">
        <v>90</v>
      </c>
    </row>
    <row r="86" spans="1:6" ht="24.75" customHeight="1" x14ac:dyDescent="0.25">
      <c r="A86" s="18"/>
      <c r="B86" s="28" t="s">
        <v>82</v>
      </c>
      <c r="C86" s="29"/>
      <c r="D86" s="30">
        <v>300</v>
      </c>
      <c r="E86" s="92">
        <f>E77+E78+E79+E80+E81+E82+E83+E84+E85</f>
        <v>18161</v>
      </c>
      <c r="F86" s="24">
        <f>F77+F78+F79+F80+F81+F82+F83+F84+F85</f>
        <v>8181</v>
      </c>
    </row>
    <row r="87" spans="1:6" x14ac:dyDescent="0.25">
      <c r="A87" s="18"/>
      <c r="B87" s="26" t="s">
        <v>83</v>
      </c>
      <c r="C87" s="27"/>
      <c r="D87" s="25">
        <v>301</v>
      </c>
      <c r="E87" s="24">
        <v>0</v>
      </c>
      <c r="F87" s="24">
        <v>0</v>
      </c>
    </row>
    <row r="88" spans="1:6" x14ac:dyDescent="0.25">
      <c r="A88" s="18"/>
      <c r="B88" s="28" t="s">
        <v>84</v>
      </c>
      <c r="C88" s="29"/>
      <c r="D88" s="30"/>
      <c r="E88" s="32">
        <v>0</v>
      </c>
      <c r="F88" s="32">
        <v>0</v>
      </c>
    </row>
    <row r="89" spans="1:6" x14ac:dyDescent="0.25">
      <c r="A89" s="18"/>
      <c r="B89" s="26" t="s">
        <v>85</v>
      </c>
      <c r="C89" s="27"/>
      <c r="D89" s="25">
        <v>310</v>
      </c>
      <c r="E89" s="24">
        <v>0</v>
      </c>
      <c r="F89" s="24">
        <v>0</v>
      </c>
    </row>
    <row r="90" spans="1:6" x14ac:dyDescent="0.25">
      <c r="A90" s="18"/>
      <c r="B90" s="26" t="s">
        <v>86</v>
      </c>
      <c r="C90" s="27"/>
      <c r="D90" s="25">
        <v>311</v>
      </c>
      <c r="E90" s="32"/>
      <c r="F90" s="32"/>
    </row>
    <row r="91" spans="1:6" x14ac:dyDescent="0.25">
      <c r="A91" s="18"/>
      <c r="B91" s="26" t="s">
        <v>52</v>
      </c>
      <c r="C91" s="27"/>
      <c r="D91" s="25">
        <v>312</v>
      </c>
      <c r="E91" s="24">
        <v>0</v>
      </c>
      <c r="F91" s="24">
        <v>0</v>
      </c>
    </row>
    <row r="92" spans="1:6" x14ac:dyDescent="0.25">
      <c r="A92" s="18"/>
      <c r="B92" s="26" t="s">
        <v>87</v>
      </c>
      <c r="C92" s="27"/>
      <c r="D92" s="25">
        <v>313</v>
      </c>
      <c r="E92" s="24">
        <v>0</v>
      </c>
      <c r="F92" s="24">
        <v>0</v>
      </c>
    </row>
    <row r="93" spans="1:6" x14ac:dyDescent="0.25">
      <c r="A93" s="18"/>
      <c r="B93" s="26" t="s">
        <v>88</v>
      </c>
      <c r="C93" s="27"/>
      <c r="D93" s="25">
        <v>314</v>
      </c>
      <c r="E93" s="24">
        <v>0</v>
      </c>
      <c r="F93" s="24">
        <v>0</v>
      </c>
    </row>
    <row r="94" spans="1:6" x14ac:dyDescent="0.25">
      <c r="A94" s="18"/>
      <c r="B94" s="26" t="s">
        <v>89</v>
      </c>
      <c r="C94" s="27"/>
      <c r="D94" s="25">
        <v>315</v>
      </c>
      <c r="E94" s="24">
        <v>0</v>
      </c>
      <c r="F94" s="24">
        <v>0</v>
      </c>
    </row>
    <row r="95" spans="1:6" x14ac:dyDescent="0.25">
      <c r="A95" s="18"/>
      <c r="B95" s="26" t="s">
        <v>90</v>
      </c>
      <c r="C95" s="27"/>
      <c r="D95" s="25">
        <v>316</v>
      </c>
      <c r="E95" s="24">
        <v>0</v>
      </c>
      <c r="F95" s="24">
        <v>0</v>
      </c>
    </row>
    <row r="96" spans="1:6" x14ac:dyDescent="0.25">
      <c r="A96" s="18"/>
      <c r="B96" s="26" t="s">
        <v>76</v>
      </c>
      <c r="C96" s="27"/>
      <c r="D96" s="25">
        <v>317</v>
      </c>
      <c r="E96" s="24"/>
      <c r="F96" s="24">
        <v>0</v>
      </c>
    </row>
    <row r="97" spans="1:6" x14ac:dyDescent="0.25">
      <c r="A97" s="18"/>
      <c r="B97" s="26" t="s">
        <v>91</v>
      </c>
      <c r="C97" s="27"/>
      <c r="D97" s="25">
        <v>318</v>
      </c>
      <c r="E97" s="24">
        <v>0</v>
      </c>
      <c r="F97" s="24">
        <v>0</v>
      </c>
    </row>
    <row r="98" spans="1:6" x14ac:dyDescent="0.25">
      <c r="A98" s="18"/>
      <c r="B98" s="26" t="s">
        <v>92</v>
      </c>
      <c r="C98" s="27"/>
      <c r="D98" s="25">
        <v>319</v>
      </c>
      <c r="E98" s="24">
        <v>0</v>
      </c>
      <c r="F98" s="24">
        <v>0</v>
      </c>
    </row>
    <row r="99" spans="1:6" x14ac:dyDescent="0.25">
      <c r="A99" s="18"/>
      <c r="B99" s="26" t="s">
        <v>79</v>
      </c>
      <c r="C99" s="27"/>
      <c r="D99" s="25">
        <v>320</v>
      </c>
      <c r="E99" s="24">
        <v>0</v>
      </c>
      <c r="F99" s="24">
        <v>0</v>
      </c>
    </row>
    <row r="100" spans="1:6" x14ac:dyDescent="0.25">
      <c r="A100" s="18"/>
      <c r="B100" s="26" t="s">
        <v>93</v>
      </c>
      <c r="C100" s="27"/>
      <c r="D100" s="25">
        <v>321</v>
      </c>
      <c r="E100" s="24">
        <v>0</v>
      </c>
      <c r="F100" s="24">
        <v>0</v>
      </c>
    </row>
    <row r="101" spans="1:6" x14ac:dyDescent="0.25">
      <c r="A101" s="18"/>
      <c r="B101" s="28" t="s">
        <v>94</v>
      </c>
      <c r="C101" s="29"/>
      <c r="D101" s="30">
        <v>400</v>
      </c>
      <c r="E101" s="24">
        <v>0</v>
      </c>
      <c r="F101" s="24">
        <v>0</v>
      </c>
    </row>
    <row r="102" spans="1:6" x14ac:dyDescent="0.25">
      <c r="A102" s="18"/>
      <c r="B102" s="28" t="s">
        <v>95</v>
      </c>
      <c r="C102" s="29"/>
      <c r="D102" s="30"/>
      <c r="E102" s="24">
        <v>0</v>
      </c>
      <c r="F102" s="24">
        <v>0</v>
      </c>
    </row>
    <row r="103" spans="1:6" x14ac:dyDescent="0.25">
      <c r="A103" s="18"/>
      <c r="B103" s="26" t="s">
        <v>96</v>
      </c>
      <c r="C103" s="27"/>
      <c r="D103" s="25">
        <v>410</v>
      </c>
      <c r="E103" s="36">
        <v>1407819</v>
      </c>
      <c r="F103" s="36">
        <v>1407819</v>
      </c>
    </row>
    <row r="104" spans="1:6" x14ac:dyDescent="0.25">
      <c r="A104" s="18"/>
      <c r="B104" s="26" t="s">
        <v>97</v>
      </c>
      <c r="C104" s="27"/>
      <c r="D104" s="25">
        <v>411</v>
      </c>
      <c r="E104" s="32"/>
      <c r="F104" s="32"/>
    </row>
    <row r="105" spans="1:6" x14ac:dyDescent="0.25">
      <c r="A105" s="18"/>
      <c r="B105" s="26" t="s">
        <v>98</v>
      </c>
      <c r="C105" s="27"/>
      <c r="D105" s="25">
        <v>412</v>
      </c>
      <c r="E105" s="24">
        <v>0</v>
      </c>
      <c r="F105" s="24">
        <v>0</v>
      </c>
    </row>
    <row r="106" spans="1:6" x14ac:dyDescent="0.25">
      <c r="A106" s="18"/>
      <c r="B106" s="26" t="s">
        <v>99</v>
      </c>
      <c r="C106" s="27"/>
      <c r="D106" s="25">
        <v>413</v>
      </c>
      <c r="E106" s="24">
        <v>250122</v>
      </c>
      <c r="F106" s="24">
        <v>250122</v>
      </c>
    </row>
    <row r="107" spans="1:6" x14ac:dyDescent="0.25">
      <c r="A107" s="18"/>
      <c r="B107" s="26" t="s">
        <v>100</v>
      </c>
      <c r="C107" s="27"/>
      <c r="D107" s="25">
        <v>414</v>
      </c>
      <c r="E107" s="24">
        <v>5799</v>
      </c>
      <c r="F107" s="24">
        <v>14842</v>
      </c>
    </row>
    <row r="108" spans="1:6" x14ac:dyDescent="0.25">
      <c r="A108" s="18"/>
      <c r="B108" s="26" t="s">
        <v>101</v>
      </c>
      <c r="C108" s="27"/>
      <c r="D108" s="25">
        <v>415</v>
      </c>
      <c r="E108" s="24">
        <v>0</v>
      </c>
      <c r="F108" s="24">
        <v>0</v>
      </c>
    </row>
    <row r="109" spans="1:6" ht="26.25" customHeight="1" x14ac:dyDescent="0.25">
      <c r="A109" s="18"/>
      <c r="B109" s="26" t="s">
        <v>102</v>
      </c>
      <c r="C109" s="27"/>
      <c r="D109" s="25">
        <v>420</v>
      </c>
      <c r="E109" s="24">
        <f>E103+E106+E107</f>
        <v>1663740</v>
      </c>
      <c r="F109" s="24">
        <f>F103+F106+F107</f>
        <v>1672783</v>
      </c>
    </row>
    <row r="110" spans="1:6" x14ac:dyDescent="0.25">
      <c r="A110" s="18"/>
      <c r="B110" s="26" t="s">
        <v>103</v>
      </c>
      <c r="C110" s="27"/>
      <c r="D110" s="25">
        <v>421</v>
      </c>
      <c r="E110" s="24">
        <v>0</v>
      </c>
      <c r="F110" s="24">
        <v>0</v>
      </c>
    </row>
    <row r="111" spans="1:6" x14ac:dyDescent="0.25">
      <c r="A111" s="18"/>
      <c r="B111" s="28" t="s">
        <v>104</v>
      </c>
      <c r="C111" s="29"/>
      <c r="D111" s="30">
        <v>500</v>
      </c>
      <c r="E111" s="36">
        <f>E109</f>
        <v>1663740</v>
      </c>
      <c r="F111" s="36">
        <f>F109</f>
        <v>1672783</v>
      </c>
    </row>
    <row r="112" spans="1:6" x14ac:dyDescent="0.25">
      <c r="A112" s="18"/>
      <c r="B112" s="28" t="s">
        <v>105</v>
      </c>
      <c r="C112" s="29"/>
      <c r="D112" s="30"/>
      <c r="E112" s="31">
        <f>E86+E111</f>
        <v>1681901</v>
      </c>
      <c r="F112" s="31">
        <f>F86+F111</f>
        <v>1680964</v>
      </c>
    </row>
    <row r="113" spans="1:8" x14ac:dyDescent="0.25">
      <c r="A113" s="37"/>
      <c r="B113" s="37"/>
      <c r="C113" s="37"/>
      <c r="D113" s="37"/>
      <c r="E113" s="37"/>
      <c r="F113" s="37"/>
    </row>
    <row r="114" spans="1:8" x14ac:dyDescent="0.25">
      <c r="A114" s="38"/>
      <c r="B114" s="39" t="s">
        <v>106</v>
      </c>
      <c r="C114" s="39" t="s">
        <v>106</v>
      </c>
      <c r="D114" s="39" t="s">
        <v>106</v>
      </c>
      <c r="E114" s="40"/>
      <c r="F114" s="39" t="s">
        <v>106</v>
      </c>
      <c r="G114" s="39"/>
      <c r="H114" s="41"/>
    </row>
    <row r="115" spans="1:8" x14ac:dyDescent="0.25">
      <c r="A115" s="38"/>
      <c r="B115" s="42" t="s">
        <v>107</v>
      </c>
      <c r="C115" s="42"/>
      <c r="D115" s="42"/>
      <c r="E115" s="43" t="s">
        <v>106</v>
      </c>
      <c r="F115" s="38" t="s">
        <v>106</v>
      </c>
      <c r="G115" s="39"/>
      <c r="H115" s="41"/>
    </row>
    <row r="116" spans="1:8" x14ac:dyDescent="0.25">
      <c r="A116" s="38"/>
      <c r="B116" s="44" t="s">
        <v>108</v>
      </c>
      <c r="C116" s="44"/>
      <c r="D116" s="38" t="s">
        <v>106</v>
      </c>
      <c r="E116" s="45" t="s">
        <v>109</v>
      </c>
      <c r="F116" s="38" t="s">
        <v>106</v>
      </c>
      <c r="G116" s="39"/>
      <c r="H116" s="41"/>
    </row>
    <row r="117" spans="1:8" x14ac:dyDescent="0.25">
      <c r="A117" s="38"/>
      <c r="B117" s="42" t="s">
        <v>110</v>
      </c>
      <c r="C117" s="42"/>
      <c r="D117" s="38" t="s">
        <v>106</v>
      </c>
      <c r="E117" s="43" t="s">
        <v>106</v>
      </c>
      <c r="F117" s="38" t="s">
        <v>106</v>
      </c>
      <c r="G117" s="39"/>
      <c r="H117" s="41"/>
    </row>
    <row r="118" spans="1:8" x14ac:dyDescent="0.25">
      <c r="A118" s="46"/>
      <c r="B118" s="44" t="s">
        <v>111</v>
      </c>
      <c r="C118" s="44"/>
      <c r="D118" s="38" t="s">
        <v>106</v>
      </c>
      <c r="E118" s="45" t="s">
        <v>109</v>
      </c>
      <c r="F118" s="38" t="s">
        <v>106</v>
      </c>
      <c r="G118" s="47"/>
      <c r="H118" s="41"/>
    </row>
    <row r="119" spans="1:8" x14ac:dyDescent="0.25">
      <c r="A119" s="46"/>
      <c r="B119" s="48" t="s">
        <v>112</v>
      </c>
      <c r="C119" s="48"/>
      <c r="D119" s="48"/>
      <c r="E119" s="48"/>
      <c r="F119" s="48"/>
      <c r="G119" s="41"/>
      <c r="H119" s="41"/>
    </row>
    <row r="120" spans="1:8" x14ac:dyDescent="0.25">
      <c r="A120" s="49"/>
      <c r="B120" s="50"/>
      <c r="C120" s="50"/>
      <c r="D120" s="50"/>
      <c r="E120" s="51"/>
      <c r="F120" s="50"/>
      <c r="G120" s="41"/>
      <c r="H120" s="41"/>
    </row>
    <row r="121" spans="1:8" x14ac:dyDescent="0.25">
      <c r="A121" s="49"/>
      <c r="B121" s="50"/>
      <c r="C121" s="50"/>
      <c r="D121" s="50"/>
      <c r="E121" s="51"/>
      <c r="F121" s="50"/>
      <c r="G121" s="41"/>
      <c r="H121" s="41"/>
    </row>
    <row r="122" spans="1:8" x14ac:dyDescent="0.25">
      <c r="A122" s="41"/>
      <c r="B122" s="52"/>
      <c r="C122" s="52"/>
      <c r="D122" s="52"/>
      <c r="E122" s="53"/>
      <c r="F122" s="52"/>
      <c r="G122" s="41"/>
    </row>
    <row r="123" spans="1:8" x14ac:dyDescent="0.25">
      <c r="A123" s="41"/>
      <c r="B123" s="52"/>
      <c r="C123" s="52"/>
      <c r="D123" s="52"/>
      <c r="E123" s="53"/>
      <c r="F123" s="52"/>
      <c r="G123" s="41"/>
    </row>
    <row r="124" spans="1:8" x14ac:dyDescent="0.25">
      <c r="A124" s="41"/>
      <c r="B124" s="52"/>
      <c r="C124" s="52"/>
      <c r="D124" s="52"/>
      <c r="E124" s="53"/>
      <c r="F124" s="52"/>
      <c r="G124" s="41"/>
    </row>
    <row r="125" spans="1:8" x14ac:dyDescent="0.25">
      <c r="A125" s="41"/>
      <c r="B125" s="52"/>
      <c r="C125" s="52"/>
      <c r="D125" s="52"/>
      <c r="E125" s="53"/>
      <c r="F125" s="52"/>
      <c r="G125" s="41"/>
    </row>
    <row r="126" spans="1:8" x14ac:dyDescent="0.25">
      <c r="A126" s="41"/>
      <c r="B126" s="52"/>
      <c r="C126" s="52"/>
      <c r="D126" s="52"/>
      <c r="E126" s="53"/>
      <c r="F126" s="52"/>
      <c r="G126" s="41"/>
    </row>
    <row r="127" spans="1:8" x14ac:dyDescent="0.25">
      <c r="A127" s="41"/>
      <c r="B127" s="41"/>
      <c r="C127" s="41"/>
      <c r="D127" s="41"/>
      <c r="E127" s="54"/>
      <c r="F127" s="41"/>
      <c r="G127" s="41"/>
    </row>
  </sheetData>
  <mergeCells count="91">
    <mergeCell ref="B119:F119"/>
    <mergeCell ref="B111:C111"/>
    <mergeCell ref="B112:C112"/>
    <mergeCell ref="B115:D115"/>
    <mergeCell ref="B116:C116"/>
    <mergeCell ref="B117:C117"/>
    <mergeCell ref="B118:C118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C16:D16"/>
    <mergeCell ref="C17:D17"/>
    <mergeCell ref="C19:E19"/>
    <mergeCell ref="A30:F30"/>
    <mergeCell ref="A31:F31"/>
    <mergeCell ref="A32:C32"/>
  </mergeCells>
  <hyperlinks>
    <hyperlink ref="F2" r:id="rId1" display="https://online.zakon.kz/Document/?doc_id=328420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52" workbookViewId="0">
      <selection activeCell="J13" sqref="J13"/>
    </sheetView>
  </sheetViews>
  <sheetFormatPr defaultRowHeight="15" x14ac:dyDescent="0.25"/>
  <cols>
    <col min="1" max="1" width="3" customWidth="1"/>
    <col min="2" max="2" width="49.85546875" customWidth="1"/>
    <col min="3" max="3" width="7.28515625" customWidth="1"/>
    <col min="4" max="5" width="20.5703125" customWidth="1"/>
  </cols>
  <sheetData>
    <row r="1" spans="2:5" x14ac:dyDescent="0.25">
      <c r="E1" s="1" t="s">
        <v>0</v>
      </c>
    </row>
    <row r="2" spans="2:5" x14ac:dyDescent="0.25">
      <c r="E2" s="2" t="s">
        <v>1</v>
      </c>
    </row>
    <row r="3" spans="2:5" x14ac:dyDescent="0.25">
      <c r="E3" s="1" t="s">
        <v>2</v>
      </c>
    </row>
    <row r="4" spans="2:5" x14ac:dyDescent="0.25">
      <c r="E4" s="1" t="s">
        <v>3</v>
      </c>
    </row>
    <row r="5" spans="2:5" x14ac:dyDescent="0.25">
      <c r="E5" s="1" t="s">
        <v>4</v>
      </c>
    </row>
    <row r="6" spans="2:5" x14ac:dyDescent="0.25">
      <c r="E6" s="1" t="s">
        <v>5</v>
      </c>
    </row>
    <row r="7" spans="2:5" x14ac:dyDescent="0.25">
      <c r="E7" s="1" t="s">
        <v>6</v>
      </c>
    </row>
    <row r="8" spans="2:5" x14ac:dyDescent="0.25">
      <c r="E8" s="1" t="s">
        <v>7</v>
      </c>
    </row>
    <row r="9" spans="2:5" x14ac:dyDescent="0.25">
      <c r="E9" s="1"/>
    </row>
    <row r="10" spans="2:5" x14ac:dyDescent="0.25">
      <c r="E10" s="1" t="s">
        <v>8</v>
      </c>
    </row>
    <row r="11" spans="2:5" x14ac:dyDescent="0.25">
      <c r="E11" s="1" t="s">
        <v>9</v>
      </c>
    </row>
    <row r="12" spans="2:5" x14ac:dyDescent="0.25">
      <c r="E12" s="1" t="s">
        <v>6</v>
      </c>
    </row>
    <row r="13" spans="2:5" x14ac:dyDescent="0.25">
      <c r="E13" s="1" t="s">
        <v>10</v>
      </c>
    </row>
    <row r="14" spans="2:5" x14ac:dyDescent="0.25">
      <c r="E14" s="1"/>
    </row>
    <row r="15" spans="2:5" x14ac:dyDescent="0.25">
      <c r="E15" s="1" t="s">
        <v>11</v>
      </c>
    </row>
    <row r="16" spans="2:5" ht="15.75" x14ac:dyDescent="0.25">
      <c r="B16" s="3" t="s">
        <v>113</v>
      </c>
      <c r="C16" s="3"/>
      <c r="D16" s="3"/>
      <c r="E16" s="3"/>
    </row>
    <row r="17" spans="1:5" x14ac:dyDescent="0.25">
      <c r="B17" s="4" t="s">
        <v>114</v>
      </c>
      <c r="C17" s="4"/>
      <c r="D17" s="4"/>
      <c r="E17" s="4"/>
    </row>
    <row r="18" spans="1:5" ht="19.899999999999999" customHeight="1" x14ac:dyDescent="0.25">
      <c r="A18" s="55" t="s">
        <v>115</v>
      </c>
      <c r="B18" s="55"/>
      <c r="C18" s="55"/>
      <c r="D18" s="55"/>
      <c r="E18" s="55"/>
    </row>
    <row r="19" spans="1:5" ht="13.15" customHeight="1" x14ac:dyDescent="0.25">
      <c r="B19" s="56" t="s">
        <v>116</v>
      </c>
      <c r="C19" s="5"/>
      <c r="D19" s="5"/>
      <c r="E19" s="5"/>
    </row>
    <row r="20" spans="1:5" ht="8.4499999999999993" hidden="1" customHeight="1" x14ac:dyDescent="0.25">
      <c r="E20" s="11" t="s">
        <v>25</v>
      </c>
    </row>
    <row r="21" spans="1:5" ht="20.45" customHeight="1" x14ac:dyDescent="0.25">
      <c r="A21" s="57" t="s">
        <v>117</v>
      </c>
      <c r="B21" s="58"/>
      <c r="C21" s="17" t="s">
        <v>28</v>
      </c>
      <c r="D21" s="17" t="s">
        <v>118</v>
      </c>
      <c r="E21" s="17" t="s">
        <v>119</v>
      </c>
    </row>
    <row r="22" spans="1:5" x14ac:dyDescent="0.25">
      <c r="A22" s="59"/>
      <c r="B22" s="60"/>
      <c r="C22" s="60"/>
      <c r="D22" s="60"/>
      <c r="E22" s="61"/>
    </row>
    <row r="23" spans="1:5" x14ac:dyDescent="0.25">
      <c r="A23" s="18"/>
      <c r="B23" s="62" t="s">
        <v>120</v>
      </c>
      <c r="C23" s="25">
        <v>10</v>
      </c>
      <c r="D23" s="63">
        <v>88297</v>
      </c>
      <c r="E23" s="63">
        <v>199016</v>
      </c>
    </row>
    <row r="24" spans="1:5" x14ac:dyDescent="0.25">
      <c r="A24" s="18"/>
      <c r="B24" s="62" t="s">
        <v>121</v>
      </c>
      <c r="C24" s="25">
        <v>11</v>
      </c>
      <c r="D24" s="63">
        <v>84019</v>
      </c>
      <c r="E24" s="63">
        <v>168320</v>
      </c>
    </row>
    <row r="25" spans="1:5" x14ac:dyDescent="0.25">
      <c r="A25" s="18"/>
      <c r="B25" s="64" t="s">
        <v>122</v>
      </c>
      <c r="C25" s="30">
        <v>12</v>
      </c>
      <c r="D25" s="65">
        <f>D23-D24</f>
        <v>4278</v>
      </c>
      <c r="E25" s="65">
        <f>E23-E24</f>
        <v>30696</v>
      </c>
    </row>
    <row r="26" spans="1:5" x14ac:dyDescent="0.25">
      <c r="A26" s="18"/>
      <c r="B26" s="62" t="s">
        <v>123</v>
      </c>
      <c r="C26" s="25">
        <v>13</v>
      </c>
      <c r="D26" s="63">
        <v>0</v>
      </c>
      <c r="E26" s="63">
        <v>0</v>
      </c>
    </row>
    <row r="27" spans="1:5" x14ac:dyDescent="0.25">
      <c r="A27" s="18"/>
      <c r="B27" s="62" t="s">
        <v>124</v>
      </c>
      <c r="C27" s="25">
        <v>14</v>
      </c>
      <c r="D27" s="63">
        <v>13424</v>
      </c>
      <c r="E27" s="63">
        <v>34036</v>
      </c>
    </row>
    <row r="28" spans="1:5" ht="24" x14ac:dyDescent="0.25">
      <c r="A28" s="18"/>
      <c r="B28" s="64" t="s">
        <v>125</v>
      </c>
      <c r="C28" s="30">
        <v>20</v>
      </c>
      <c r="D28" s="65">
        <f>D25-D27</f>
        <v>-9146</v>
      </c>
      <c r="E28" s="65">
        <f>E25-E27</f>
        <v>-3340</v>
      </c>
    </row>
    <row r="29" spans="1:5" x14ac:dyDescent="0.25">
      <c r="A29" s="18"/>
      <c r="B29" s="62" t="s">
        <v>126</v>
      </c>
      <c r="C29" s="25">
        <v>21</v>
      </c>
      <c r="D29" s="63">
        <v>60</v>
      </c>
      <c r="E29" s="63">
        <v>141</v>
      </c>
    </row>
    <row r="30" spans="1:5" x14ac:dyDescent="0.25">
      <c r="A30" s="18"/>
      <c r="B30" s="62" t="s">
        <v>127</v>
      </c>
      <c r="C30" s="25">
        <v>22</v>
      </c>
      <c r="D30" s="63">
        <v>0</v>
      </c>
      <c r="E30" s="63">
        <v>0</v>
      </c>
    </row>
    <row r="31" spans="1:5" ht="36" x14ac:dyDescent="0.25">
      <c r="A31" s="18"/>
      <c r="B31" s="62" t="s">
        <v>128</v>
      </c>
      <c r="C31" s="25">
        <v>23</v>
      </c>
      <c r="D31" s="63">
        <v>0</v>
      </c>
      <c r="E31" s="63">
        <v>0</v>
      </c>
    </row>
    <row r="32" spans="1:5" x14ac:dyDescent="0.25">
      <c r="A32" s="18"/>
      <c r="B32" s="62" t="s">
        <v>129</v>
      </c>
      <c r="C32" s="25">
        <v>24</v>
      </c>
      <c r="D32" s="63">
        <v>43</v>
      </c>
      <c r="E32" s="63">
        <v>312</v>
      </c>
    </row>
    <row r="33" spans="1:5" x14ac:dyDescent="0.25">
      <c r="A33" s="18"/>
      <c r="B33" s="62" t="s">
        <v>130</v>
      </c>
      <c r="C33" s="25">
        <v>25</v>
      </c>
      <c r="D33" s="63">
        <v>0</v>
      </c>
      <c r="E33" s="63">
        <v>0</v>
      </c>
    </row>
    <row r="34" spans="1:5" ht="24" x14ac:dyDescent="0.25">
      <c r="A34" s="18"/>
      <c r="B34" s="64" t="s">
        <v>131</v>
      </c>
      <c r="C34" s="30">
        <v>100</v>
      </c>
      <c r="D34" s="65">
        <f>D28+D29+D32</f>
        <v>-9043</v>
      </c>
      <c r="E34" s="65">
        <f>E28+E29+E32</f>
        <v>-2887</v>
      </c>
    </row>
    <row r="35" spans="1:5" x14ac:dyDescent="0.25">
      <c r="A35" s="18"/>
      <c r="B35" s="62" t="s">
        <v>132</v>
      </c>
      <c r="C35" s="25">
        <v>101</v>
      </c>
      <c r="D35" s="63"/>
      <c r="E35" s="63"/>
    </row>
    <row r="36" spans="1:5" ht="24" x14ac:dyDescent="0.25">
      <c r="A36" s="18"/>
      <c r="B36" s="64" t="s">
        <v>133</v>
      </c>
      <c r="C36" s="30">
        <v>200</v>
      </c>
      <c r="D36" s="65">
        <f>D34-D35</f>
        <v>-9043</v>
      </c>
      <c r="E36" s="65">
        <f>E34-E35</f>
        <v>-2887</v>
      </c>
    </row>
    <row r="37" spans="1:5" ht="24" x14ac:dyDescent="0.25">
      <c r="A37" s="18"/>
      <c r="B37" s="62" t="s">
        <v>134</v>
      </c>
      <c r="C37" s="25">
        <v>201</v>
      </c>
      <c r="D37" s="63">
        <v>0</v>
      </c>
      <c r="E37" s="63">
        <v>0</v>
      </c>
    </row>
    <row r="38" spans="1:5" x14ac:dyDescent="0.25">
      <c r="A38" s="18"/>
      <c r="B38" s="64" t="s">
        <v>135</v>
      </c>
      <c r="C38" s="30">
        <v>300</v>
      </c>
      <c r="D38" s="65">
        <f>D36+D37</f>
        <v>-9043</v>
      </c>
      <c r="E38" s="65">
        <f>E36+E37</f>
        <v>-2887</v>
      </c>
    </row>
    <row r="39" spans="1:5" x14ac:dyDescent="0.25">
      <c r="A39" s="18"/>
      <c r="B39" s="62" t="s">
        <v>136</v>
      </c>
      <c r="C39" s="25"/>
      <c r="D39" s="63">
        <v>0</v>
      </c>
      <c r="E39" s="63">
        <v>0</v>
      </c>
    </row>
    <row r="40" spans="1:5" x14ac:dyDescent="0.25">
      <c r="A40" s="18"/>
      <c r="B40" s="62" t="s">
        <v>137</v>
      </c>
      <c r="C40" s="25"/>
      <c r="D40" s="63">
        <v>0</v>
      </c>
      <c r="E40" s="63">
        <v>0</v>
      </c>
    </row>
    <row r="41" spans="1:5" x14ac:dyDescent="0.25">
      <c r="A41" s="18"/>
      <c r="B41" s="64" t="s">
        <v>138</v>
      </c>
      <c r="C41" s="30">
        <v>400</v>
      </c>
      <c r="D41" s="65">
        <f>D52</f>
        <v>0</v>
      </c>
      <c r="E41" s="65">
        <f>E52</f>
        <v>4507</v>
      </c>
    </row>
    <row r="42" spans="1:5" x14ac:dyDescent="0.25">
      <c r="A42" s="18"/>
      <c r="B42" s="66" t="s">
        <v>139</v>
      </c>
      <c r="C42" s="67"/>
      <c r="D42" s="67"/>
      <c r="E42" s="68"/>
    </row>
    <row r="43" spans="1:5" ht="24" x14ac:dyDescent="0.25">
      <c r="A43" s="18"/>
      <c r="B43" s="62" t="s">
        <v>140</v>
      </c>
      <c r="C43" s="25">
        <v>410</v>
      </c>
      <c r="D43" s="63">
        <v>0</v>
      </c>
      <c r="E43" s="63">
        <v>0</v>
      </c>
    </row>
    <row r="44" spans="1:5" ht="36" x14ac:dyDescent="0.25">
      <c r="A44" s="18"/>
      <c r="B44" s="62" t="s">
        <v>141</v>
      </c>
      <c r="C44" s="25">
        <v>411</v>
      </c>
      <c r="D44" s="63">
        <v>0</v>
      </c>
      <c r="E44" s="63">
        <v>0</v>
      </c>
    </row>
    <row r="45" spans="1:5" ht="24" x14ac:dyDescent="0.25">
      <c r="A45" s="18"/>
      <c r="B45" s="62" t="s">
        <v>142</v>
      </c>
      <c r="C45" s="25">
        <v>412</v>
      </c>
      <c r="D45" s="63">
        <v>0</v>
      </c>
      <c r="E45" s="63">
        <v>0</v>
      </c>
    </row>
    <row r="46" spans="1:5" x14ac:dyDescent="0.25">
      <c r="A46" s="18"/>
      <c r="B46" s="62" t="s">
        <v>143</v>
      </c>
      <c r="C46" s="25">
        <v>413</v>
      </c>
      <c r="D46" s="63">
        <v>0</v>
      </c>
      <c r="E46" s="63">
        <v>0</v>
      </c>
    </row>
    <row r="47" spans="1:5" x14ac:dyDescent="0.25">
      <c r="A47" s="18"/>
      <c r="B47" s="62" t="s">
        <v>144</v>
      </c>
      <c r="C47" s="25">
        <v>414</v>
      </c>
      <c r="D47" s="63">
        <v>0</v>
      </c>
      <c r="E47" s="63">
        <v>0</v>
      </c>
    </row>
    <row r="48" spans="1:5" x14ac:dyDescent="0.25">
      <c r="A48" s="18"/>
      <c r="B48" s="62" t="s">
        <v>145</v>
      </c>
      <c r="C48" s="25">
        <v>415</v>
      </c>
      <c r="D48" s="63">
        <v>0</v>
      </c>
      <c r="E48" s="63">
        <v>0</v>
      </c>
    </row>
    <row r="49" spans="1:5" x14ac:dyDescent="0.25">
      <c r="A49" s="18"/>
      <c r="B49" s="62" t="s">
        <v>146</v>
      </c>
      <c r="C49" s="25">
        <v>416</v>
      </c>
      <c r="D49" s="63"/>
      <c r="E49" s="63">
        <v>4507</v>
      </c>
    </row>
    <row r="50" spans="1:5" ht="24" x14ac:dyDescent="0.25">
      <c r="A50" s="18"/>
      <c r="B50" s="62" t="s">
        <v>147</v>
      </c>
      <c r="C50" s="25">
        <v>417</v>
      </c>
      <c r="D50" s="63">
        <v>0</v>
      </c>
      <c r="E50" s="63">
        <v>0</v>
      </c>
    </row>
    <row r="51" spans="1:5" x14ac:dyDescent="0.25">
      <c r="A51" s="18"/>
      <c r="B51" s="62" t="s">
        <v>148</v>
      </c>
      <c r="C51" s="25">
        <v>418</v>
      </c>
      <c r="D51" s="63">
        <v>0</v>
      </c>
      <c r="E51" s="63">
        <v>0</v>
      </c>
    </row>
    <row r="52" spans="1:5" ht="48" x14ac:dyDescent="0.25">
      <c r="A52" s="18"/>
      <c r="B52" s="64" t="s">
        <v>149</v>
      </c>
      <c r="C52" s="30">
        <v>420</v>
      </c>
      <c r="D52" s="65">
        <f>D49</f>
        <v>0</v>
      </c>
      <c r="E52" s="65">
        <f>E49</f>
        <v>4507</v>
      </c>
    </row>
    <row r="53" spans="1:5" x14ac:dyDescent="0.25">
      <c r="A53" s="18"/>
      <c r="B53" s="62" t="s">
        <v>150</v>
      </c>
      <c r="C53" s="25">
        <v>431</v>
      </c>
      <c r="D53" s="63">
        <v>0</v>
      </c>
      <c r="E53" s="63">
        <v>0</v>
      </c>
    </row>
    <row r="54" spans="1:5" ht="36" x14ac:dyDescent="0.25">
      <c r="A54" s="18"/>
      <c r="B54" s="62" t="s">
        <v>141</v>
      </c>
      <c r="C54" s="25">
        <v>432</v>
      </c>
      <c r="D54" s="63">
        <v>0</v>
      </c>
      <c r="E54" s="63">
        <v>0</v>
      </c>
    </row>
    <row r="55" spans="1:5" x14ac:dyDescent="0.25">
      <c r="A55" s="18"/>
      <c r="B55" s="62" t="s">
        <v>151</v>
      </c>
      <c r="C55" s="25">
        <v>433</v>
      </c>
      <c r="D55" s="63">
        <v>0</v>
      </c>
      <c r="E55" s="63">
        <v>0</v>
      </c>
    </row>
    <row r="56" spans="1:5" x14ac:dyDescent="0.25">
      <c r="A56" s="18"/>
      <c r="B56" s="62" t="s">
        <v>148</v>
      </c>
      <c r="C56" s="25">
        <v>434</v>
      </c>
      <c r="D56" s="63">
        <v>0</v>
      </c>
      <c r="E56" s="63">
        <v>0</v>
      </c>
    </row>
    <row r="57" spans="1:5" ht="24" x14ac:dyDescent="0.25">
      <c r="A57" s="18"/>
      <c r="B57" s="62" t="s">
        <v>152</v>
      </c>
      <c r="C57" s="25">
        <v>435</v>
      </c>
      <c r="D57" s="63">
        <v>0</v>
      </c>
      <c r="E57" s="63">
        <v>0</v>
      </c>
    </row>
    <row r="58" spans="1:5" ht="48" x14ac:dyDescent="0.25">
      <c r="A58" s="18"/>
      <c r="B58" s="64" t="s">
        <v>153</v>
      </c>
      <c r="C58" s="30">
        <v>440</v>
      </c>
      <c r="D58" s="65">
        <v>0</v>
      </c>
      <c r="E58" s="65">
        <v>0</v>
      </c>
    </row>
    <row r="59" spans="1:5" x14ac:dyDescent="0.25">
      <c r="A59" s="18"/>
      <c r="B59" s="64" t="s">
        <v>154</v>
      </c>
      <c r="C59" s="30">
        <v>500</v>
      </c>
      <c r="D59" s="65">
        <f>D38+D41</f>
        <v>-9043</v>
      </c>
      <c r="E59" s="65">
        <f>E38+E41</f>
        <v>1620</v>
      </c>
    </row>
    <row r="60" spans="1:5" x14ac:dyDescent="0.25">
      <c r="A60" s="18"/>
      <c r="B60" s="62" t="s">
        <v>155</v>
      </c>
      <c r="C60" s="25"/>
      <c r="D60" s="69"/>
      <c r="E60" s="69"/>
    </row>
    <row r="61" spans="1:5" x14ac:dyDescent="0.25">
      <c r="A61" s="18"/>
      <c r="B61" s="62" t="s">
        <v>136</v>
      </c>
      <c r="C61" s="25"/>
      <c r="D61" s="63">
        <v>0</v>
      </c>
      <c r="E61" s="63">
        <v>0</v>
      </c>
    </row>
    <row r="62" spans="1:5" x14ac:dyDescent="0.25">
      <c r="A62" s="18"/>
      <c r="B62" s="62" t="s">
        <v>156</v>
      </c>
      <c r="C62" s="25"/>
      <c r="D62" s="63">
        <v>0</v>
      </c>
      <c r="E62" s="63">
        <v>0</v>
      </c>
    </row>
    <row r="63" spans="1:5" x14ac:dyDescent="0.25">
      <c r="A63" s="18"/>
      <c r="B63" s="64" t="s">
        <v>157</v>
      </c>
      <c r="C63" s="30">
        <v>600</v>
      </c>
      <c r="D63" s="70">
        <v>0</v>
      </c>
      <c r="E63" s="70">
        <v>0</v>
      </c>
    </row>
    <row r="64" spans="1:5" x14ac:dyDescent="0.25">
      <c r="A64" s="18"/>
      <c r="B64" s="66" t="s">
        <v>139</v>
      </c>
      <c r="C64" s="67"/>
      <c r="D64" s="67"/>
      <c r="E64" s="68"/>
    </row>
    <row r="65" spans="1:5" x14ac:dyDescent="0.25">
      <c r="A65" s="18"/>
      <c r="B65" s="62" t="s">
        <v>158</v>
      </c>
      <c r="C65" s="25"/>
      <c r="D65" s="69"/>
      <c r="E65" s="69"/>
    </row>
    <row r="66" spans="1:5" x14ac:dyDescent="0.25">
      <c r="A66" s="18"/>
      <c r="B66" s="62" t="s">
        <v>159</v>
      </c>
      <c r="C66" s="25"/>
      <c r="D66" s="63">
        <v>0</v>
      </c>
      <c r="E66" s="63">
        <v>0</v>
      </c>
    </row>
    <row r="67" spans="1:5" x14ac:dyDescent="0.25">
      <c r="A67" s="18"/>
      <c r="B67" s="62" t="s">
        <v>160</v>
      </c>
      <c r="C67" s="25"/>
      <c r="D67" s="63">
        <v>0</v>
      </c>
      <c r="E67" s="63">
        <v>0</v>
      </c>
    </row>
    <row r="68" spans="1:5" x14ac:dyDescent="0.25">
      <c r="A68" s="18"/>
      <c r="B68" s="62" t="s">
        <v>161</v>
      </c>
      <c r="C68" s="25"/>
      <c r="D68" s="69"/>
      <c r="E68" s="69"/>
    </row>
    <row r="69" spans="1:5" x14ac:dyDescent="0.25">
      <c r="A69" s="18"/>
      <c r="B69" s="62" t="s">
        <v>159</v>
      </c>
      <c r="C69" s="25"/>
      <c r="D69" s="63">
        <v>0</v>
      </c>
      <c r="E69" s="63">
        <v>0</v>
      </c>
    </row>
    <row r="70" spans="1:5" x14ac:dyDescent="0.25">
      <c r="A70" s="18"/>
      <c r="B70" s="62" t="s">
        <v>160</v>
      </c>
      <c r="C70" s="25"/>
      <c r="D70" s="63">
        <v>0</v>
      </c>
      <c r="E70" s="63">
        <v>0</v>
      </c>
    </row>
    <row r="71" spans="1:5" x14ac:dyDescent="0.25">
      <c r="A71" s="37"/>
      <c r="B71" s="37"/>
      <c r="C71" s="37"/>
      <c r="D71" s="37"/>
      <c r="E71" s="37"/>
    </row>
    <row r="72" spans="1:5" x14ac:dyDescent="0.25">
      <c r="A72" s="37"/>
      <c r="B72" s="37"/>
      <c r="C72" s="37"/>
      <c r="D72" s="37"/>
      <c r="E72" s="37"/>
    </row>
    <row r="73" spans="1:5" x14ac:dyDescent="0.25">
      <c r="A73" s="37"/>
      <c r="B73" s="42" t="s">
        <v>107</v>
      </c>
      <c r="C73" s="42"/>
      <c r="D73" s="42"/>
      <c r="E73" s="43" t="s">
        <v>106</v>
      </c>
    </row>
    <row r="74" spans="1:5" ht="11.25" customHeight="1" x14ac:dyDescent="0.25">
      <c r="A74" s="37"/>
      <c r="B74" s="44" t="s">
        <v>108</v>
      </c>
      <c r="C74" s="44"/>
      <c r="D74" s="38" t="s">
        <v>106</v>
      </c>
      <c r="E74" s="45" t="s">
        <v>109</v>
      </c>
    </row>
    <row r="75" spans="1:5" ht="31.5" customHeight="1" x14ac:dyDescent="0.25">
      <c r="A75" s="37"/>
      <c r="B75" s="42" t="s">
        <v>110</v>
      </c>
      <c r="C75" s="42"/>
      <c r="D75" s="38" t="s">
        <v>106</v>
      </c>
      <c r="E75" s="43" t="s">
        <v>106</v>
      </c>
    </row>
    <row r="76" spans="1:5" ht="12" customHeight="1" x14ac:dyDescent="0.25">
      <c r="A76" s="37"/>
      <c r="B76" s="44" t="s">
        <v>111</v>
      </c>
      <c r="C76" s="44"/>
      <c r="D76" s="38" t="s">
        <v>106</v>
      </c>
      <c r="E76" s="45" t="s">
        <v>109</v>
      </c>
    </row>
    <row r="77" spans="1:5" ht="25.5" customHeight="1" x14ac:dyDescent="0.25">
      <c r="A77" s="37"/>
      <c r="B77" s="48" t="s">
        <v>112</v>
      </c>
      <c r="C77" s="48"/>
      <c r="D77" s="48"/>
      <c r="E77" s="48"/>
    </row>
    <row r="78" spans="1:5" x14ac:dyDescent="0.25">
      <c r="A78" s="37"/>
      <c r="B78" s="37"/>
      <c r="C78" s="37"/>
      <c r="D78" s="37"/>
      <c r="E78" s="37"/>
    </row>
  </sheetData>
  <mergeCells count="12">
    <mergeCell ref="B64:E64"/>
    <mergeCell ref="B73:D73"/>
    <mergeCell ref="B74:C74"/>
    <mergeCell ref="B75:C75"/>
    <mergeCell ref="B76:C76"/>
    <mergeCell ref="B77:E77"/>
    <mergeCell ref="B16:E16"/>
    <mergeCell ref="B17:E17"/>
    <mergeCell ref="A18:E18"/>
    <mergeCell ref="A21:B21"/>
    <mergeCell ref="A22:E22"/>
    <mergeCell ref="B42:E42"/>
  </mergeCells>
  <hyperlinks>
    <hyperlink ref="E2" r:id="rId1" display="https://online.zakon.kz/Document/?doc_id=328420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7" workbookViewId="0">
      <selection activeCell="B17" sqref="B17:D17"/>
    </sheetView>
  </sheetViews>
  <sheetFormatPr defaultRowHeight="15" x14ac:dyDescent="0.25"/>
  <cols>
    <col min="1" max="1" width="2.85546875" customWidth="1"/>
    <col min="2" max="2" width="31.5703125" customWidth="1"/>
    <col min="4" max="5" width="23" customWidth="1"/>
  </cols>
  <sheetData>
    <row r="1" spans="1:5" x14ac:dyDescent="0.25">
      <c r="A1" s="71"/>
      <c r="B1" s="71"/>
      <c r="C1" s="71"/>
      <c r="D1" s="71"/>
      <c r="E1" s="72" t="s">
        <v>0</v>
      </c>
    </row>
    <row r="2" spans="1:5" x14ac:dyDescent="0.25">
      <c r="A2" s="71"/>
      <c r="B2" s="71"/>
      <c r="C2" s="71"/>
      <c r="D2" s="71"/>
      <c r="E2" s="73" t="s">
        <v>1</v>
      </c>
    </row>
    <row r="3" spans="1:5" x14ac:dyDescent="0.25">
      <c r="A3" s="71"/>
      <c r="B3" s="71"/>
      <c r="C3" s="71"/>
      <c r="D3" s="71"/>
      <c r="E3" s="72" t="s">
        <v>2</v>
      </c>
    </row>
    <row r="4" spans="1:5" x14ac:dyDescent="0.25">
      <c r="A4" s="71"/>
      <c r="B4" s="71"/>
      <c r="C4" s="71"/>
      <c r="D4" s="71"/>
      <c r="E4" s="72" t="s">
        <v>3</v>
      </c>
    </row>
    <row r="5" spans="1:5" x14ac:dyDescent="0.25">
      <c r="A5" s="71"/>
      <c r="B5" s="71"/>
      <c r="C5" s="71"/>
      <c r="D5" s="71"/>
      <c r="E5" s="72" t="s">
        <v>4</v>
      </c>
    </row>
    <row r="6" spans="1:5" x14ac:dyDescent="0.25">
      <c r="A6" s="71"/>
      <c r="B6" s="71"/>
      <c r="C6" s="71"/>
      <c r="D6" s="71"/>
      <c r="E6" s="72" t="s">
        <v>5</v>
      </c>
    </row>
    <row r="7" spans="1:5" x14ac:dyDescent="0.25">
      <c r="A7" s="71"/>
      <c r="B7" s="71"/>
      <c r="C7" s="71"/>
      <c r="D7" s="71"/>
      <c r="E7" s="72" t="s">
        <v>6</v>
      </c>
    </row>
    <row r="8" spans="1:5" x14ac:dyDescent="0.25">
      <c r="A8" s="71"/>
      <c r="B8" s="71"/>
      <c r="C8" s="71"/>
      <c r="D8" s="71"/>
      <c r="E8" s="72" t="s">
        <v>7</v>
      </c>
    </row>
    <row r="9" spans="1:5" x14ac:dyDescent="0.25">
      <c r="A9" s="71"/>
      <c r="B9" s="71"/>
      <c r="C9" s="71"/>
      <c r="D9" s="71"/>
      <c r="E9" s="72"/>
    </row>
    <row r="10" spans="1:5" x14ac:dyDescent="0.25">
      <c r="A10" s="71"/>
      <c r="B10" s="71"/>
      <c r="C10" s="71"/>
      <c r="D10" s="71"/>
      <c r="E10" s="72" t="s">
        <v>8</v>
      </c>
    </row>
    <row r="11" spans="1:5" x14ac:dyDescent="0.25">
      <c r="A11" s="71"/>
      <c r="B11" s="71"/>
      <c r="C11" s="71"/>
      <c r="D11" s="71"/>
      <c r="E11" s="72" t="s">
        <v>9</v>
      </c>
    </row>
    <row r="12" spans="1:5" x14ac:dyDescent="0.25">
      <c r="A12" s="71"/>
      <c r="B12" s="71"/>
      <c r="C12" s="71"/>
      <c r="D12" s="71"/>
      <c r="E12" s="72" t="s">
        <v>6</v>
      </c>
    </row>
    <row r="13" spans="1:5" x14ac:dyDescent="0.25">
      <c r="A13" s="71"/>
      <c r="B13" s="71"/>
      <c r="C13" s="71"/>
      <c r="D13" s="71"/>
      <c r="E13" s="72" t="s">
        <v>10</v>
      </c>
    </row>
    <row r="14" spans="1:5" x14ac:dyDescent="0.25">
      <c r="A14" s="71"/>
      <c r="B14" s="74"/>
      <c r="C14" s="71"/>
      <c r="D14" s="71"/>
      <c r="E14" s="72"/>
    </row>
    <row r="15" spans="1:5" x14ac:dyDescent="0.25">
      <c r="A15" s="71"/>
      <c r="B15" s="71"/>
      <c r="C15" s="71"/>
      <c r="D15" s="71"/>
      <c r="E15" s="72" t="s">
        <v>11</v>
      </c>
    </row>
    <row r="16" spans="1:5" x14ac:dyDescent="0.25">
      <c r="A16" s="71"/>
      <c r="B16" s="75" t="s">
        <v>162</v>
      </c>
      <c r="C16" s="75"/>
      <c r="D16" s="75"/>
      <c r="E16" s="71"/>
    </row>
    <row r="17" spans="1:5" x14ac:dyDescent="0.25">
      <c r="A17" s="71"/>
      <c r="B17" s="76" t="s">
        <v>163</v>
      </c>
      <c r="C17" s="76"/>
      <c r="D17" s="76"/>
      <c r="E17" s="77"/>
    </row>
    <row r="18" spans="1:5" x14ac:dyDescent="0.25">
      <c r="A18" s="71"/>
      <c r="B18" s="56" t="s">
        <v>164</v>
      </c>
      <c r="C18" s="78"/>
      <c r="D18" s="77"/>
      <c r="E18" s="77"/>
    </row>
    <row r="19" spans="1:5" x14ac:dyDescent="0.25">
      <c r="A19" s="71"/>
      <c r="B19" s="79" t="s">
        <v>165</v>
      </c>
      <c r="C19" s="78"/>
      <c r="D19" s="78"/>
      <c r="E19" s="77"/>
    </row>
    <row r="20" spans="1:5" x14ac:dyDescent="0.25">
      <c r="A20" s="71"/>
      <c r="B20" s="80" t="s">
        <v>15</v>
      </c>
      <c r="C20" s="80"/>
      <c r="D20" s="80"/>
      <c r="E20" s="77"/>
    </row>
    <row r="21" spans="1:5" x14ac:dyDescent="0.25">
      <c r="A21" s="71"/>
      <c r="B21" s="81" t="s">
        <v>166</v>
      </c>
      <c r="C21" s="81"/>
      <c r="D21" s="77"/>
      <c r="E21" s="77"/>
    </row>
    <row r="22" spans="1:5" x14ac:dyDescent="0.25">
      <c r="A22" s="71"/>
      <c r="B22" s="81" t="s">
        <v>17</v>
      </c>
      <c r="C22" s="81"/>
      <c r="D22" s="77"/>
      <c r="E22" s="77"/>
    </row>
    <row r="23" spans="1:5" x14ac:dyDescent="0.25">
      <c r="A23" s="71"/>
      <c r="B23" s="82" t="s">
        <v>18</v>
      </c>
      <c r="C23" s="78"/>
      <c r="D23" s="77"/>
      <c r="E23" s="77"/>
    </row>
    <row r="24" spans="1:5" x14ac:dyDescent="0.25">
      <c r="A24" s="71"/>
      <c r="B24" s="82" t="s">
        <v>19</v>
      </c>
      <c r="C24" s="78"/>
      <c r="D24" s="77"/>
      <c r="E24" s="77"/>
    </row>
    <row r="25" spans="1:5" x14ac:dyDescent="0.25">
      <c r="A25" s="71"/>
      <c r="B25" s="82" t="s">
        <v>20</v>
      </c>
      <c r="C25" s="78"/>
      <c r="D25" s="77"/>
      <c r="E25" s="77"/>
    </row>
    <row r="26" spans="1:5" x14ac:dyDescent="0.25">
      <c r="A26" s="71"/>
      <c r="B26" s="82" t="s">
        <v>21</v>
      </c>
      <c r="C26" s="78"/>
      <c r="D26" s="77"/>
      <c r="E26" s="77"/>
    </row>
    <row r="27" spans="1:5" x14ac:dyDescent="0.25">
      <c r="A27" s="71"/>
      <c r="B27" s="82" t="s">
        <v>22</v>
      </c>
      <c r="C27" s="78"/>
      <c r="D27" s="77"/>
      <c r="E27" s="77"/>
    </row>
    <row r="28" spans="1:5" x14ac:dyDescent="0.25">
      <c r="A28" s="71"/>
      <c r="B28" s="82" t="s">
        <v>167</v>
      </c>
      <c r="C28" s="78"/>
      <c r="D28" s="77"/>
      <c r="E28" s="77"/>
    </row>
    <row r="29" spans="1:5" x14ac:dyDescent="0.25">
      <c r="A29" s="71"/>
      <c r="B29" s="82" t="s">
        <v>24</v>
      </c>
      <c r="C29" s="78"/>
      <c r="D29" s="77"/>
      <c r="E29" s="77"/>
    </row>
    <row r="30" spans="1:5" x14ac:dyDescent="0.25">
      <c r="A30" s="83"/>
      <c r="B30" s="71"/>
      <c r="C30" s="71"/>
      <c r="D30" s="71"/>
      <c r="E30" s="84" t="s">
        <v>25</v>
      </c>
    </row>
    <row r="31" spans="1:5" ht="24" x14ac:dyDescent="0.25">
      <c r="A31" s="85" t="s">
        <v>168</v>
      </c>
      <c r="B31" s="85"/>
      <c r="C31" s="17" t="s">
        <v>28</v>
      </c>
      <c r="D31" s="17" t="s">
        <v>118</v>
      </c>
      <c r="E31" s="17" t="s">
        <v>119</v>
      </c>
    </row>
    <row r="32" spans="1:5" x14ac:dyDescent="0.25">
      <c r="A32" s="86"/>
      <c r="B32" s="87"/>
      <c r="C32" s="87"/>
      <c r="D32" s="87"/>
      <c r="E32" s="87"/>
    </row>
    <row r="33" spans="1:5" x14ac:dyDescent="0.25">
      <c r="A33" s="88"/>
      <c r="B33" s="15" t="s">
        <v>169</v>
      </c>
      <c r="C33" s="15"/>
      <c r="D33" s="15"/>
      <c r="E33" s="15"/>
    </row>
    <row r="34" spans="1:5" ht="24" x14ac:dyDescent="0.25">
      <c r="A34" s="88"/>
      <c r="B34" s="64" t="s">
        <v>170</v>
      </c>
      <c r="C34" s="30">
        <v>10</v>
      </c>
      <c r="D34" s="65">
        <f>D36+D38+D40+D41</f>
        <v>91989</v>
      </c>
      <c r="E34" s="65">
        <f>E41+E40+E38+E36</f>
        <v>205459</v>
      </c>
    </row>
    <row r="35" spans="1:5" x14ac:dyDescent="0.25">
      <c r="A35" s="88"/>
      <c r="B35" s="89" t="s">
        <v>139</v>
      </c>
      <c r="C35" s="89"/>
      <c r="D35" s="89"/>
      <c r="E35" s="89"/>
    </row>
    <row r="36" spans="1:5" x14ac:dyDescent="0.25">
      <c r="A36" s="88"/>
      <c r="B36" s="62" t="s">
        <v>171</v>
      </c>
      <c r="C36" s="25">
        <v>11</v>
      </c>
      <c r="D36" s="63">
        <v>24201</v>
      </c>
      <c r="E36" s="63">
        <v>201186</v>
      </c>
    </row>
    <row r="37" spans="1:5" x14ac:dyDescent="0.25">
      <c r="A37" s="88"/>
      <c r="B37" s="62" t="s">
        <v>172</v>
      </c>
      <c r="C37" s="25">
        <v>12</v>
      </c>
      <c r="D37" s="63">
        <v>0</v>
      </c>
      <c r="E37" s="63">
        <v>0</v>
      </c>
    </row>
    <row r="38" spans="1:5" ht="24" x14ac:dyDescent="0.25">
      <c r="A38" s="88"/>
      <c r="B38" s="62" t="s">
        <v>173</v>
      </c>
      <c r="C38" s="25">
        <v>13</v>
      </c>
      <c r="D38" s="63">
        <v>1563</v>
      </c>
      <c r="E38" s="63">
        <v>3188</v>
      </c>
    </row>
    <row r="39" spans="1:5" x14ac:dyDescent="0.25">
      <c r="A39" s="88"/>
      <c r="B39" s="62" t="s">
        <v>174</v>
      </c>
      <c r="C39" s="25">
        <v>14</v>
      </c>
      <c r="D39" s="63">
        <v>0</v>
      </c>
      <c r="E39" s="63">
        <v>0</v>
      </c>
    </row>
    <row r="40" spans="1:5" x14ac:dyDescent="0.25">
      <c r="A40" s="88"/>
      <c r="B40" s="62" t="s">
        <v>175</v>
      </c>
      <c r="C40" s="25">
        <v>15</v>
      </c>
      <c r="D40" s="63">
        <v>342</v>
      </c>
      <c r="E40" s="63">
        <v>800</v>
      </c>
    </row>
    <row r="41" spans="1:5" x14ac:dyDescent="0.25">
      <c r="A41" s="88"/>
      <c r="B41" s="62" t="s">
        <v>176</v>
      </c>
      <c r="C41" s="25">
        <v>16</v>
      </c>
      <c r="D41" s="63">
        <v>65883</v>
      </c>
      <c r="E41" s="63">
        <f>129153+270-129138</f>
        <v>285</v>
      </c>
    </row>
    <row r="42" spans="1:5" x14ac:dyDescent="0.25">
      <c r="A42" s="88"/>
      <c r="B42" s="62" t="s">
        <v>177</v>
      </c>
      <c r="C42" s="25"/>
      <c r="D42" s="63">
        <v>64148</v>
      </c>
      <c r="E42" s="63">
        <v>129138</v>
      </c>
    </row>
    <row r="43" spans="1:5" ht="24" x14ac:dyDescent="0.25">
      <c r="A43" s="88"/>
      <c r="B43" s="64" t="s">
        <v>178</v>
      </c>
      <c r="C43" s="30">
        <v>20</v>
      </c>
      <c r="D43" s="65">
        <f>D45+D47+D50+D51</f>
        <v>79689</v>
      </c>
      <c r="E43" s="65">
        <f>E45+E47+E50+E51</f>
        <v>188891</v>
      </c>
    </row>
    <row r="44" spans="1:5" x14ac:dyDescent="0.25">
      <c r="A44" s="88"/>
      <c r="B44" s="89" t="s">
        <v>139</v>
      </c>
      <c r="C44" s="89"/>
      <c r="D44" s="89"/>
      <c r="E44" s="89"/>
    </row>
    <row r="45" spans="1:5" ht="24" x14ac:dyDescent="0.25">
      <c r="A45" s="88"/>
      <c r="B45" s="62" t="s">
        <v>179</v>
      </c>
      <c r="C45" s="25">
        <v>21</v>
      </c>
      <c r="D45" s="63">
        <f>33480-14154</f>
        <v>19326</v>
      </c>
      <c r="E45" s="63">
        <f>50087+397-5173+109</f>
        <v>45420</v>
      </c>
    </row>
    <row r="46" spans="1:5" ht="24" x14ac:dyDescent="0.25">
      <c r="A46" s="88"/>
      <c r="B46" s="62" t="s">
        <v>180</v>
      </c>
      <c r="C46" s="25">
        <v>22</v>
      </c>
      <c r="D46" s="63">
        <v>0</v>
      </c>
      <c r="E46" s="63">
        <v>0</v>
      </c>
    </row>
    <row r="47" spans="1:5" x14ac:dyDescent="0.25">
      <c r="A47" s="88"/>
      <c r="B47" s="62" t="s">
        <v>181</v>
      </c>
      <c r="C47" s="25">
        <v>23</v>
      </c>
      <c r="D47" s="63">
        <v>40918</v>
      </c>
      <c r="E47" s="63">
        <v>96561</v>
      </c>
    </row>
    <row r="48" spans="1:5" x14ac:dyDescent="0.25">
      <c r="A48" s="88"/>
      <c r="B48" s="62" t="s">
        <v>182</v>
      </c>
      <c r="C48" s="25">
        <v>24</v>
      </c>
      <c r="D48" s="63">
        <v>0</v>
      </c>
      <c r="E48" s="63">
        <v>0</v>
      </c>
    </row>
    <row r="49" spans="1:5" x14ac:dyDescent="0.25">
      <c r="A49" s="88"/>
      <c r="B49" s="62" t="s">
        <v>183</v>
      </c>
      <c r="C49" s="25">
        <v>25</v>
      </c>
      <c r="D49" s="63">
        <v>0</v>
      </c>
      <c r="E49" s="63">
        <v>0</v>
      </c>
    </row>
    <row r="50" spans="1:5" ht="24" x14ac:dyDescent="0.25">
      <c r="A50" s="88"/>
      <c r="B50" s="62" t="s">
        <v>184</v>
      </c>
      <c r="C50" s="25">
        <v>26</v>
      </c>
      <c r="D50" s="63">
        <v>13746</v>
      </c>
      <c r="E50" s="63">
        <f>31135+3969</f>
        <v>35104</v>
      </c>
    </row>
    <row r="51" spans="1:5" x14ac:dyDescent="0.25">
      <c r="A51" s="88"/>
      <c r="B51" s="62" t="s">
        <v>185</v>
      </c>
      <c r="C51" s="25">
        <v>27</v>
      </c>
      <c r="D51" s="63">
        <v>5699</v>
      </c>
      <c r="E51" s="63">
        <f>15775-3969</f>
        <v>11806</v>
      </c>
    </row>
    <row r="52" spans="1:5" ht="24" x14ac:dyDescent="0.25">
      <c r="A52" s="88"/>
      <c r="B52" s="62" t="s">
        <v>186</v>
      </c>
      <c r="C52" s="25"/>
      <c r="D52" s="63">
        <v>3166</v>
      </c>
      <c r="E52" s="63">
        <v>3848</v>
      </c>
    </row>
    <row r="53" spans="1:5" ht="36" x14ac:dyDescent="0.25">
      <c r="A53" s="88"/>
      <c r="B53" s="64" t="s">
        <v>187</v>
      </c>
      <c r="C53" s="30">
        <v>30</v>
      </c>
      <c r="D53" s="65">
        <f>D34-D43</f>
        <v>12300</v>
      </c>
      <c r="E53" s="65">
        <f>E34-E43</f>
        <v>16568</v>
      </c>
    </row>
    <row r="54" spans="1:5" x14ac:dyDescent="0.25">
      <c r="A54" s="88"/>
      <c r="B54" s="15" t="s">
        <v>188</v>
      </c>
      <c r="C54" s="15"/>
      <c r="D54" s="15"/>
      <c r="E54" s="15"/>
    </row>
    <row r="55" spans="1:5" ht="24" x14ac:dyDescent="0.25">
      <c r="A55" s="88"/>
      <c r="B55" s="64" t="s">
        <v>189</v>
      </c>
      <c r="C55" s="30">
        <v>40</v>
      </c>
      <c r="D55" s="65">
        <v>0</v>
      </c>
      <c r="E55" s="65">
        <v>0</v>
      </c>
    </row>
    <row r="56" spans="1:5" x14ac:dyDescent="0.25">
      <c r="A56" s="88"/>
      <c r="B56" s="89" t="s">
        <v>139</v>
      </c>
      <c r="C56" s="89"/>
      <c r="D56" s="89"/>
      <c r="E56" s="89"/>
    </row>
    <row r="57" spans="1:5" x14ac:dyDescent="0.25">
      <c r="A57" s="88"/>
      <c r="B57" s="62" t="s">
        <v>190</v>
      </c>
      <c r="C57" s="25">
        <v>41</v>
      </c>
      <c r="D57" s="63">
        <v>0</v>
      </c>
      <c r="E57" s="63">
        <v>0</v>
      </c>
    </row>
    <row r="58" spans="1:5" x14ac:dyDescent="0.25">
      <c r="A58" s="88"/>
      <c r="B58" s="62" t="s">
        <v>191</v>
      </c>
      <c r="C58" s="25">
        <v>42</v>
      </c>
      <c r="D58" s="63">
        <v>0</v>
      </c>
      <c r="E58" s="63">
        <v>0</v>
      </c>
    </row>
    <row r="59" spans="1:5" ht="24" x14ac:dyDescent="0.25">
      <c r="A59" s="88"/>
      <c r="B59" s="62" t="s">
        <v>192</v>
      </c>
      <c r="C59" s="25">
        <v>43</v>
      </c>
      <c r="D59" s="63">
        <v>0</v>
      </c>
      <c r="E59" s="63">
        <v>0</v>
      </c>
    </row>
    <row r="60" spans="1:5" ht="48" x14ac:dyDescent="0.25">
      <c r="A60" s="88"/>
      <c r="B60" s="62" t="s">
        <v>193</v>
      </c>
      <c r="C60" s="25">
        <v>44</v>
      </c>
      <c r="D60" s="63">
        <v>0</v>
      </c>
      <c r="E60" s="63">
        <v>0</v>
      </c>
    </row>
    <row r="61" spans="1:5" ht="24" x14ac:dyDescent="0.25">
      <c r="A61" s="88"/>
      <c r="B61" s="62" t="s">
        <v>194</v>
      </c>
      <c r="C61" s="25">
        <v>45</v>
      </c>
      <c r="D61" s="63">
        <v>0</v>
      </c>
      <c r="E61" s="63">
        <v>0</v>
      </c>
    </row>
    <row r="62" spans="1:5" ht="24" x14ac:dyDescent="0.25">
      <c r="A62" s="88"/>
      <c r="B62" s="62" t="s">
        <v>195</v>
      </c>
      <c r="C62" s="25">
        <v>46</v>
      </c>
      <c r="D62" s="63">
        <v>0</v>
      </c>
      <c r="E62" s="63">
        <v>0</v>
      </c>
    </row>
    <row r="63" spans="1:5" x14ac:dyDescent="0.25">
      <c r="A63" s="88"/>
      <c r="B63" s="62" t="s">
        <v>196</v>
      </c>
      <c r="C63" s="25">
        <v>47</v>
      </c>
      <c r="D63" s="63">
        <v>0</v>
      </c>
      <c r="E63" s="63">
        <v>0</v>
      </c>
    </row>
    <row r="64" spans="1:5" x14ac:dyDescent="0.25">
      <c r="A64" s="88"/>
      <c r="B64" s="62" t="s">
        <v>197</v>
      </c>
      <c r="C64" s="25">
        <v>48</v>
      </c>
      <c r="D64" s="63">
        <v>0</v>
      </c>
      <c r="E64" s="63">
        <v>0</v>
      </c>
    </row>
    <row r="65" spans="1:5" ht="24" x14ac:dyDescent="0.25">
      <c r="A65" s="88"/>
      <c r="B65" s="62" t="s">
        <v>198</v>
      </c>
      <c r="C65" s="25">
        <v>49</v>
      </c>
      <c r="D65" s="63">
        <v>0</v>
      </c>
      <c r="E65" s="63">
        <v>0</v>
      </c>
    </row>
    <row r="66" spans="1:5" x14ac:dyDescent="0.25">
      <c r="A66" s="88"/>
      <c r="B66" s="62" t="s">
        <v>199</v>
      </c>
      <c r="C66" s="25">
        <v>50</v>
      </c>
      <c r="D66" s="63">
        <v>0</v>
      </c>
      <c r="E66" s="63">
        <v>0</v>
      </c>
    </row>
    <row r="67" spans="1:5" x14ac:dyDescent="0.25">
      <c r="A67" s="88"/>
      <c r="B67" s="62" t="s">
        <v>175</v>
      </c>
      <c r="C67" s="25">
        <v>51</v>
      </c>
      <c r="D67" s="63">
        <v>0</v>
      </c>
      <c r="E67" s="63">
        <v>0</v>
      </c>
    </row>
    <row r="68" spans="1:5" x14ac:dyDescent="0.25">
      <c r="A68" s="88"/>
      <c r="B68" s="62" t="s">
        <v>176</v>
      </c>
      <c r="C68" s="25">
        <v>52</v>
      </c>
      <c r="D68" s="63">
        <v>0</v>
      </c>
      <c r="E68" s="63">
        <v>0</v>
      </c>
    </row>
    <row r="69" spans="1:5" ht="24" x14ac:dyDescent="0.25">
      <c r="A69" s="88"/>
      <c r="B69" s="64" t="s">
        <v>200</v>
      </c>
      <c r="C69" s="30">
        <v>60</v>
      </c>
      <c r="D69" s="65">
        <f>D71</f>
        <v>14154</v>
      </c>
      <c r="E69" s="65">
        <f>E71</f>
        <v>5064</v>
      </c>
    </row>
    <row r="70" spans="1:5" x14ac:dyDescent="0.25">
      <c r="A70" s="88"/>
      <c r="B70" s="89" t="s">
        <v>139</v>
      </c>
      <c r="C70" s="89"/>
      <c r="D70" s="89"/>
      <c r="E70" s="89"/>
    </row>
    <row r="71" spans="1:5" x14ac:dyDescent="0.25">
      <c r="A71" s="88"/>
      <c r="B71" s="62" t="s">
        <v>201</v>
      </c>
      <c r="C71" s="25">
        <v>61</v>
      </c>
      <c r="D71" s="63">
        <v>14154</v>
      </c>
      <c r="E71" s="63">
        <v>5064</v>
      </c>
    </row>
    <row r="72" spans="1:5" x14ac:dyDescent="0.25">
      <c r="A72" s="88"/>
      <c r="B72" s="62" t="s">
        <v>202</v>
      </c>
      <c r="C72" s="25">
        <v>62</v>
      </c>
      <c r="D72" s="63">
        <v>0</v>
      </c>
      <c r="E72" s="63">
        <v>0</v>
      </c>
    </row>
    <row r="73" spans="1:5" ht="24" x14ac:dyDescent="0.25">
      <c r="A73" s="88"/>
      <c r="B73" s="62" t="s">
        <v>203</v>
      </c>
      <c r="C73" s="25">
        <v>63</v>
      </c>
      <c r="D73" s="63">
        <v>0</v>
      </c>
      <c r="E73" s="63">
        <v>0</v>
      </c>
    </row>
    <row r="74" spans="1:5" ht="48" x14ac:dyDescent="0.25">
      <c r="A74" s="88"/>
      <c r="B74" s="62" t="s">
        <v>204</v>
      </c>
      <c r="C74" s="25">
        <v>64</v>
      </c>
      <c r="D74" s="63">
        <v>0</v>
      </c>
      <c r="E74" s="63">
        <v>0</v>
      </c>
    </row>
    <row r="75" spans="1:5" ht="24" x14ac:dyDescent="0.25">
      <c r="A75" s="88"/>
      <c r="B75" s="62" t="s">
        <v>205</v>
      </c>
      <c r="C75" s="25">
        <v>65</v>
      </c>
      <c r="D75" s="63">
        <v>0</v>
      </c>
      <c r="E75" s="63">
        <v>0</v>
      </c>
    </row>
    <row r="76" spans="1:5" ht="24" x14ac:dyDescent="0.25">
      <c r="A76" s="88"/>
      <c r="B76" s="62" t="s">
        <v>206</v>
      </c>
      <c r="C76" s="25">
        <v>66</v>
      </c>
      <c r="D76" s="63">
        <v>0</v>
      </c>
      <c r="E76" s="63">
        <v>0</v>
      </c>
    </row>
    <row r="77" spans="1:5" x14ac:dyDescent="0.25">
      <c r="A77" s="88"/>
      <c r="B77" s="62" t="s">
        <v>207</v>
      </c>
      <c r="C77" s="25">
        <v>67</v>
      </c>
      <c r="D77" s="63">
        <v>0</v>
      </c>
      <c r="E77" s="63">
        <v>0</v>
      </c>
    </row>
    <row r="78" spans="1:5" x14ac:dyDescent="0.25">
      <c r="A78" s="88"/>
      <c r="B78" s="62" t="s">
        <v>182</v>
      </c>
      <c r="C78" s="25">
        <v>68</v>
      </c>
      <c r="D78" s="63">
        <v>0</v>
      </c>
      <c r="E78" s="63">
        <v>0</v>
      </c>
    </row>
    <row r="79" spans="1:5" ht="24" x14ac:dyDescent="0.25">
      <c r="A79" s="88"/>
      <c r="B79" s="62" t="s">
        <v>208</v>
      </c>
      <c r="C79" s="25">
        <v>69</v>
      </c>
      <c r="D79" s="63">
        <v>0</v>
      </c>
      <c r="E79" s="63">
        <v>0</v>
      </c>
    </row>
    <row r="80" spans="1:5" x14ac:dyDescent="0.25">
      <c r="A80" s="88"/>
      <c r="B80" s="62" t="s">
        <v>209</v>
      </c>
      <c r="C80" s="25">
        <v>70</v>
      </c>
      <c r="D80" s="63">
        <v>0</v>
      </c>
      <c r="E80" s="63">
        <v>0</v>
      </c>
    </row>
    <row r="81" spans="1:5" ht="24" x14ac:dyDescent="0.25">
      <c r="A81" s="88"/>
      <c r="B81" s="62" t="s">
        <v>198</v>
      </c>
      <c r="C81" s="25">
        <v>71</v>
      </c>
      <c r="D81" s="63">
        <v>0</v>
      </c>
      <c r="E81" s="63">
        <v>0</v>
      </c>
    </row>
    <row r="82" spans="1:5" ht="24" x14ac:dyDescent="0.25">
      <c r="A82" s="88"/>
      <c r="B82" s="62" t="s">
        <v>210</v>
      </c>
      <c r="C82" s="25">
        <v>72</v>
      </c>
      <c r="D82" s="63">
        <v>0</v>
      </c>
      <c r="E82" s="63">
        <v>0</v>
      </c>
    </row>
    <row r="83" spans="1:5" x14ac:dyDescent="0.25">
      <c r="A83" s="88"/>
      <c r="B83" s="62" t="s">
        <v>185</v>
      </c>
      <c r="C83" s="25">
        <v>73</v>
      </c>
      <c r="D83" s="63">
        <v>0</v>
      </c>
      <c r="E83" s="63">
        <v>0</v>
      </c>
    </row>
    <row r="84" spans="1:5" ht="36" x14ac:dyDescent="0.25">
      <c r="A84" s="88"/>
      <c r="B84" s="64" t="s">
        <v>211</v>
      </c>
      <c r="C84" s="30">
        <v>80</v>
      </c>
      <c r="D84" s="65">
        <f>D55-D69</f>
        <v>-14154</v>
      </c>
      <c r="E84" s="65">
        <f>E55-E69</f>
        <v>-5064</v>
      </c>
    </row>
    <row r="85" spans="1:5" x14ac:dyDescent="0.25">
      <c r="A85" s="88"/>
      <c r="B85" s="15" t="s">
        <v>212</v>
      </c>
      <c r="C85" s="15"/>
      <c r="D85" s="15"/>
      <c r="E85" s="15"/>
    </row>
    <row r="86" spans="1:5" ht="24" x14ac:dyDescent="0.25">
      <c r="A86" s="88"/>
      <c r="B86" s="64" t="s">
        <v>213</v>
      </c>
      <c r="C86" s="30">
        <v>90</v>
      </c>
      <c r="D86" s="65">
        <v>0</v>
      </c>
      <c r="E86" s="65">
        <v>0</v>
      </c>
    </row>
    <row r="87" spans="1:5" x14ac:dyDescent="0.25">
      <c r="A87" s="88"/>
      <c r="B87" s="89" t="s">
        <v>139</v>
      </c>
      <c r="C87" s="89"/>
      <c r="D87" s="89"/>
      <c r="E87" s="89"/>
    </row>
    <row r="88" spans="1:5" ht="24" x14ac:dyDescent="0.25">
      <c r="A88" s="88"/>
      <c r="B88" s="62" t="s">
        <v>214</v>
      </c>
      <c r="C88" s="25">
        <v>91</v>
      </c>
      <c r="D88" s="63">
        <v>0</v>
      </c>
      <c r="E88" s="63">
        <v>0</v>
      </c>
    </row>
    <row r="89" spans="1:5" x14ac:dyDescent="0.25">
      <c r="A89" s="88"/>
      <c r="B89" s="62" t="s">
        <v>215</v>
      </c>
      <c r="C89" s="25">
        <v>92</v>
      </c>
      <c r="D89" s="63">
        <v>0</v>
      </c>
      <c r="E89" s="63">
        <v>0</v>
      </c>
    </row>
    <row r="90" spans="1:5" x14ac:dyDescent="0.25">
      <c r="A90" s="88"/>
      <c r="B90" s="62" t="s">
        <v>175</v>
      </c>
      <c r="C90" s="25">
        <v>93</v>
      </c>
      <c r="D90" s="63">
        <v>0</v>
      </c>
      <c r="E90" s="63">
        <v>0</v>
      </c>
    </row>
    <row r="91" spans="1:5" x14ac:dyDescent="0.25">
      <c r="A91" s="88"/>
      <c r="B91" s="62" t="s">
        <v>176</v>
      </c>
      <c r="C91" s="25">
        <v>94</v>
      </c>
      <c r="D91" s="63">
        <v>0</v>
      </c>
      <c r="E91" s="63">
        <v>0</v>
      </c>
    </row>
    <row r="92" spans="1:5" ht="24" x14ac:dyDescent="0.25">
      <c r="A92" s="88"/>
      <c r="B92" s="64" t="s">
        <v>216</v>
      </c>
      <c r="C92" s="30">
        <v>100</v>
      </c>
      <c r="D92" s="65">
        <v>0</v>
      </c>
      <c r="E92" s="65">
        <v>0</v>
      </c>
    </row>
    <row r="93" spans="1:5" x14ac:dyDescent="0.25">
      <c r="A93" s="88"/>
      <c r="B93" s="89" t="s">
        <v>139</v>
      </c>
      <c r="C93" s="89"/>
      <c r="D93" s="89"/>
      <c r="E93" s="89"/>
    </row>
    <row r="94" spans="1:5" x14ac:dyDescent="0.25">
      <c r="A94" s="88"/>
      <c r="B94" s="62" t="s">
        <v>217</v>
      </c>
      <c r="C94" s="25">
        <v>101</v>
      </c>
      <c r="D94" s="63">
        <v>0</v>
      </c>
      <c r="E94" s="63">
        <v>0</v>
      </c>
    </row>
    <row r="95" spans="1:5" x14ac:dyDescent="0.25">
      <c r="A95" s="88"/>
      <c r="B95" s="62" t="s">
        <v>182</v>
      </c>
      <c r="C95" s="25">
        <v>102</v>
      </c>
      <c r="D95" s="63">
        <v>0</v>
      </c>
      <c r="E95" s="63">
        <v>0</v>
      </c>
    </row>
    <row r="96" spans="1:5" x14ac:dyDescent="0.25">
      <c r="A96" s="88"/>
      <c r="B96" s="62" t="s">
        <v>218</v>
      </c>
      <c r="C96" s="25">
        <v>103</v>
      </c>
      <c r="D96" s="63">
        <v>0</v>
      </c>
      <c r="E96" s="63">
        <v>0</v>
      </c>
    </row>
    <row r="97" spans="1:5" ht="24" x14ac:dyDescent="0.25">
      <c r="A97" s="88"/>
      <c r="B97" s="62" t="s">
        <v>219</v>
      </c>
      <c r="C97" s="25">
        <v>104</v>
      </c>
      <c r="D97" s="63">
        <v>0</v>
      </c>
      <c r="E97" s="63">
        <v>0</v>
      </c>
    </row>
    <row r="98" spans="1:5" x14ac:dyDescent="0.25">
      <c r="A98" s="88"/>
      <c r="B98" s="62" t="s">
        <v>220</v>
      </c>
      <c r="C98" s="25">
        <v>105</v>
      </c>
      <c r="D98" s="63">
        <v>0</v>
      </c>
      <c r="E98" s="63">
        <v>0</v>
      </c>
    </row>
    <row r="99" spans="1:5" ht="36" x14ac:dyDescent="0.25">
      <c r="A99" s="88"/>
      <c r="B99" s="64" t="s">
        <v>221</v>
      </c>
      <c r="C99" s="30">
        <v>110</v>
      </c>
      <c r="D99" s="65">
        <v>0</v>
      </c>
      <c r="E99" s="65">
        <v>0</v>
      </c>
    </row>
    <row r="100" spans="1:5" ht="24" x14ac:dyDescent="0.25">
      <c r="A100" s="88"/>
      <c r="B100" s="64" t="s">
        <v>222</v>
      </c>
      <c r="C100" s="30">
        <v>120</v>
      </c>
      <c r="D100" s="70">
        <v>0</v>
      </c>
      <c r="E100" s="70">
        <v>0</v>
      </c>
    </row>
    <row r="101" spans="1:5" ht="36" x14ac:dyDescent="0.25">
      <c r="A101" s="88"/>
      <c r="B101" s="64" t="s">
        <v>223</v>
      </c>
      <c r="C101" s="30">
        <v>130</v>
      </c>
      <c r="D101" s="70">
        <v>0</v>
      </c>
      <c r="E101" s="70">
        <v>0</v>
      </c>
    </row>
    <row r="102" spans="1:5" ht="48" x14ac:dyDescent="0.25">
      <c r="A102" s="88"/>
      <c r="B102" s="64" t="s">
        <v>224</v>
      </c>
      <c r="C102" s="30">
        <v>140</v>
      </c>
      <c r="D102" s="65">
        <f>D53+D84</f>
        <v>-1854</v>
      </c>
      <c r="E102" s="65">
        <f>E53+E84</f>
        <v>11504</v>
      </c>
    </row>
    <row r="103" spans="1:5" ht="36" x14ac:dyDescent="0.25">
      <c r="A103" s="88"/>
      <c r="B103" s="64" t="s">
        <v>225</v>
      </c>
      <c r="C103" s="30">
        <v>150</v>
      </c>
      <c r="D103" s="70">
        <v>19388</v>
      </c>
      <c r="E103" s="70">
        <v>7884</v>
      </c>
    </row>
    <row r="104" spans="1:5" ht="36" x14ac:dyDescent="0.25">
      <c r="A104" s="88"/>
      <c r="B104" s="64" t="s">
        <v>226</v>
      </c>
      <c r="C104" s="30">
        <v>160</v>
      </c>
      <c r="D104" s="65">
        <f>D102+D103</f>
        <v>17534</v>
      </c>
      <c r="E104" s="65">
        <f>E102+E103</f>
        <v>19388</v>
      </c>
    </row>
    <row r="105" spans="1:5" x14ac:dyDescent="0.25">
      <c r="A105" s="37"/>
      <c r="B105" s="37"/>
      <c r="C105" s="37"/>
      <c r="D105" s="37"/>
      <c r="E105" s="37"/>
    </row>
    <row r="106" spans="1:5" x14ac:dyDescent="0.25">
      <c r="A106" s="37"/>
      <c r="B106" s="42" t="s">
        <v>107</v>
      </c>
      <c r="C106" s="42"/>
      <c r="D106" s="42"/>
      <c r="E106" s="43" t="s">
        <v>106</v>
      </c>
    </row>
    <row r="107" spans="1:5" x14ac:dyDescent="0.25">
      <c r="A107" s="37"/>
      <c r="B107" s="44" t="s">
        <v>108</v>
      </c>
      <c r="C107" s="44"/>
      <c r="D107" s="38" t="s">
        <v>106</v>
      </c>
      <c r="E107" s="45" t="s">
        <v>109</v>
      </c>
    </row>
    <row r="108" spans="1:5" x14ac:dyDescent="0.25">
      <c r="A108" s="37"/>
      <c r="B108" s="42" t="s">
        <v>110</v>
      </c>
      <c r="C108" s="42"/>
      <c r="D108" s="38" t="s">
        <v>106</v>
      </c>
      <c r="E108" s="43" t="s">
        <v>106</v>
      </c>
    </row>
    <row r="109" spans="1:5" x14ac:dyDescent="0.25">
      <c r="A109" s="37"/>
      <c r="B109" s="44" t="s">
        <v>111</v>
      </c>
      <c r="C109" s="44"/>
      <c r="D109" s="38" t="s">
        <v>106</v>
      </c>
      <c r="E109" s="45" t="s">
        <v>109</v>
      </c>
    </row>
    <row r="110" spans="1:5" x14ac:dyDescent="0.25">
      <c r="A110" s="37"/>
      <c r="B110" s="48" t="s">
        <v>112</v>
      </c>
      <c r="C110" s="48"/>
      <c r="D110" s="48"/>
      <c r="E110" s="48"/>
    </row>
    <row r="111" spans="1:5" x14ac:dyDescent="0.25">
      <c r="A111" s="37"/>
      <c r="B111" s="37"/>
      <c r="C111" s="37"/>
      <c r="D111" s="37"/>
      <c r="E111" s="37"/>
    </row>
  </sheetData>
  <mergeCells count="19">
    <mergeCell ref="B110:E110"/>
    <mergeCell ref="B87:E87"/>
    <mergeCell ref="B93:E93"/>
    <mergeCell ref="B106:D106"/>
    <mergeCell ref="B107:C107"/>
    <mergeCell ref="B108:C108"/>
    <mergeCell ref="B109:C109"/>
    <mergeCell ref="B35:E35"/>
    <mergeCell ref="B44:E44"/>
    <mergeCell ref="B54:E54"/>
    <mergeCell ref="B56:E56"/>
    <mergeCell ref="B70:E70"/>
    <mergeCell ref="B85:E85"/>
    <mergeCell ref="B16:D16"/>
    <mergeCell ref="B17:D17"/>
    <mergeCell ref="B20:D20"/>
    <mergeCell ref="A31:B31"/>
    <mergeCell ref="A32:E32"/>
    <mergeCell ref="B33:E33"/>
  </mergeCells>
  <hyperlinks>
    <hyperlink ref="E2" r:id="rId1" display="https://online.zakon.kz/Document/?doc_id=3284201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7" workbookViewId="0">
      <selection activeCell="E25" sqref="E25"/>
    </sheetView>
  </sheetViews>
  <sheetFormatPr defaultRowHeight="15" x14ac:dyDescent="0.25"/>
  <cols>
    <col min="1" max="1" width="2.85546875" customWidth="1"/>
    <col min="2" max="2" width="38.140625" customWidth="1"/>
    <col min="3" max="3" width="9.28515625" customWidth="1"/>
    <col min="4" max="4" width="25.5703125" customWidth="1"/>
    <col min="5" max="5" width="18.42578125" customWidth="1"/>
    <col min="6" max="6" width="17" customWidth="1"/>
    <col min="7" max="7" width="22.140625" customWidth="1"/>
    <col min="8" max="8" width="14.5703125" customWidth="1"/>
    <col min="9" max="9" width="13.7109375" customWidth="1"/>
    <col min="10" max="10" width="18.140625" customWidth="1"/>
    <col min="11" max="11" width="17.85546875" customWidth="1"/>
  </cols>
  <sheetData>
    <row r="1" spans="1:12" x14ac:dyDescent="0.25">
      <c r="A1" s="94"/>
      <c r="B1" s="94"/>
      <c r="C1" s="94"/>
      <c r="D1" s="94"/>
      <c r="E1" s="94"/>
      <c r="F1" s="94"/>
      <c r="G1" s="94"/>
      <c r="H1" s="94"/>
      <c r="I1" s="94"/>
      <c r="J1" s="95" t="s">
        <v>0</v>
      </c>
      <c r="K1" s="95"/>
      <c r="L1" s="93"/>
    </row>
    <row r="2" spans="1:12" x14ac:dyDescent="0.25">
      <c r="A2" s="94"/>
      <c r="B2" s="94"/>
      <c r="C2" s="94"/>
      <c r="D2" s="94"/>
      <c r="E2" s="94"/>
      <c r="F2" s="94"/>
      <c r="G2" s="94"/>
      <c r="H2" s="94"/>
      <c r="I2" s="94"/>
      <c r="J2" s="96" t="s">
        <v>1</v>
      </c>
      <c r="K2" s="96"/>
      <c r="L2" s="93"/>
    </row>
    <row r="3" spans="1:12" x14ac:dyDescent="0.25">
      <c r="A3" s="94"/>
      <c r="B3" s="94"/>
      <c r="C3" s="94"/>
      <c r="D3" s="94"/>
      <c r="E3" s="94"/>
      <c r="F3" s="94"/>
      <c r="G3" s="94"/>
      <c r="H3" s="94"/>
      <c r="I3" s="94"/>
      <c r="J3" s="95" t="s">
        <v>2</v>
      </c>
      <c r="K3" s="95"/>
      <c r="L3" s="93"/>
    </row>
    <row r="4" spans="1:12" x14ac:dyDescent="0.25">
      <c r="A4" s="94"/>
      <c r="B4" s="94"/>
      <c r="C4" s="94"/>
      <c r="D4" s="94"/>
      <c r="E4" s="94"/>
      <c r="F4" s="94"/>
      <c r="G4" s="94"/>
      <c r="H4" s="94"/>
      <c r="I4" s="94"/>
      <c r="J4" s="95" t="s">
        <v>3</v>
      </c>
      <c r="K4" s="95"/>
      <c r="L4" s="93"/>
    </row>
    <row r="5" spans="1:12" x14ac:dyDescent="0.25">
      <c r="A5" s="94"/>
      <c r="B5" s="94"/>
      <c r="C5" s="94"/>
      <c r="D5" s="94"/>
      <c r="E5" s="94"/>
      <c r="F5" s="94"/>
      <c r="G5" s="94"/>
      <c r="H5" s="94"/>
      <c r="I5" s="94"/>
      <c r="J5" s="95" t="s">
        <v>4</v>
      </c>
      <c r="K5" s="95"/>
      <c r="L5" s="93"/>
    </row>
    <row r="6" spans="1:12" x14ac:dyDescent="0.25">
      <c r="A6" s="94"/>
      <c r="B6" s="94"/>
      <c r="C6" s="94"/>
      <c r="D6" s="94"/>
      <c r="E6" s="94"/>
      <c r="F6" s="94"/>
      <c r="G6" s="94"/>
      <c r="H6" s="94"/>
      <c r="I6" s="94"/>
      <c r="J6" s="95" t="s">
        <v>5</v>
      </c>
      <c r="K6" s="95"/>
      <c r="L6" s="93"/>
    </row>
    <row r="7" spans="1:12" x14ac:dyDescent="0.25">
      <c r="A7" s="94"/>
      <c r="B7" s="94"/>
      <c r="C7" s="94"/>
      <c r="D7" s="94"/>
      <c r="E7" s="94"/>
      <c r="F7" s="94"/>
      <c r="G7" s="94"/>
      <c r="H7" s="94"/>
      <c r="I7" s="94"/>
      <c r="J7" s="95" t="s">
        <v>6</v>
      </c>
      <c r="K7" s="95"/>
      <c r="L7" s="93"/>
    </row>
    <row r="8" spans="1:12" x14ac:dyDescent="0.25">
      <c r="A8" s="94"/>
      <c r="B8" s="94"/>
      <c r="C8" s="94"/>
      <c r="D8" s="94"/>
      <c r="E8" s="94"/>
      <c r="F8" s="94"/>
      <c r="G8" s="94"/>
      <c r="H8" s="94"/>
      <c r="I8" s="94"/>
      <c r="J8" s="95" t="s">
        <v>7</v>
      </c>
      <c r="K8" s="95"/>
      <c r="L8" s="93"/>
    </row>
    <row r="9" spans="1:12" x14ac:dyDescent="0.25">
      <c r="A9" s="94"/>
      <c r="B9" s="94"/>
      <c r="C9" s="94"/>
      <c r="D9" s="94"/>
      <c r="E9" s="94"/>
      <c r="F9" s="94"/>
      <c r="G9" s="94"/>
      <c r="H9" s="94"/>
      <c r="I9" s="94"/>
      <c r="J9" s="95"/>
      <c r="K9" s="95"/>
      <c r="L9" s="93"/>
    </row>
    <row r="10" spans="1:12" x14ac:dyDescent="0.25">
      <c r="A10" s="94"/>
      <c r="B10" s="94"/>
      <c r="C10" s="94"/>
      <c r="D10" s="94"/>
      <c r="E10" s="94"/>
      <c r="F10" s="94"/>
      <c r="G10" s="94"/>
      <c r="H10" s="94"/>
      <c r="I10" s="94"/>
      <c r="J10" s="95" t="s">
        <v>8</v>
      </c>
      <c r="K10" s="95"/>
      <c r="L10" s="93"/>
    </row>
    <row r="11" spans="1:12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5" t="s">
        <v>9</v>
      </c>
      <c r="K11" s="95"/>
      <c r="L11" s="93"/>
    </row>
    <row r="12" spans="1:12" x14ac:dyDescent="0.25">
      <c r="A12" s="94"/>
      <c r="B12" s="94"/>
      <c r="C12" s="94"/>
      <c r="D12" s="94"/>
      <c r="E12" s="94"/>
      <c r="F12" s="94"/>
      <c r="G12" s="94"/>
      <c r="H12" s="94"/>
      <c r="I12" s="94"/>
      <c r="J12" s="95" t="s">
        <v>6</v>
      </c>
      <c r="K12" s="95"/>
      <c r="L12" s="93"/>
    </row>
    <row r="13" spans="1:12" ht="18.600000000000001" customHeight="1" x14ac:dyDescent="0.25">
      <c r="A13" s="94"/>
      <c r="B13" s="94"/>
      <c r="C13" s="94"/>
      <c r="D13" s="94"/>
      <c r="E13" s="94"/>
      <c r="F13" s="94"/>
      <c r="G13" s="94"/>
      <c r="H13" s="94"/>
      <c r="I13" s="94"/>
      <c r="J13" s="95" t="s">
        <v>10</v>
      </c>
      <c r="K13" s="95"/>
      <c r="L13" s="93"/>
    </row>
    <row r="14" spans="1:12" hidden="1" x14ac:dyDescent="0.25">
      <c r="A14" s="94"/>
      <c r="B14" s="94"/>
      <c r="C14" s="94"/>
      <c r="D14" s="94"/>
      <c r="E14" s="94"/>
      <c r="F14" s="94"/>
      <c r="G14" s="94"/>
      <c r="H14" s="94"/>
      <c r="I14" s="94"/>
      <c r="J14" s="95"/>
      <c r="K14" s="95"/>
      <c r="L14" s="93"/>
    </row>
    <row r="15" spans="1:12" hidden="1" x14ac:dyDescent="0.25">
      <c r="A15" s="94"/>
      <c r="B15" s="94"/>
      <c r="C15" s="94"/>
      <c r="D15" s="94"/>
      <c r="E15" s="94"/>
      <c r="F15" s="94"/>
      <c r="G15" s="94"/>
      <c r="H15" s="94"/>
      <c r="I15" s="94"/>
      <c r="J15" s="95" t="s">
        <v>11</v>
      </c>
      <c r="K15" s="95"/>
      <c r="L15" s="93"/>
    </row>
    <row r="16" spans="1:12" ht="32.25" customHeight="1" x14ac:dyDescent="0.25">
      <c r="A16" s="94"/>
      <c r="B16" s="97" t="s">
        <v>227</v>
      </c>
      <c r="C16" s="97"/>
      <c r="D16" s="97"/>
      <c r="E16" s="97"/>
      <c r="F16" s="97"/>
      <c r="G16" s="97"/>
      <c r="H16" s="97"/>
      <c r="I16" s="97"/>
      <c r="J16" s="94"/>
      <c r="K16" s="94"/>
      <c r="L16" s="93"/>
    </row>
    <row r="17" spans="1:12" ht="23.25" customHeight="1" x14ac:dyDescent="0.25">
      <c r="A17" s="94"/>
      <c r="B17" s="98" t="s">
        <v>228</v>
      </c>
      <c r="C17" s="98"/>
      <c r="D17" s="98"/>
      <c r="E17" s="98"/>
      <c r="F17" s="98"/>
      <c r="G17" s="94"/>
      <c r="H17" s="94"/>
      <c r="I17" s="94"/>
      <c r="J17" s="94"/>
      <c r="K17" s="94"/>
      <c r="L17" s="93"/>
    </row>
    <row r="18" spans="1:12" x14ac:dyDescent="0.25">
      <c r="A18" s="94"/>
      <c r="B18" s="99" t="s">
        <v>229</v>
      </c>
      <c r="C18" s="100"/>
      <c r="D18" s="101"/>
      <c r="E18" s="101"/>
      <c r="F18" s="94"/>
      <c r="G18" s="94"/>
      <c r="H18" s="94"/>
      <c r="I18" s="94"/>
      <c r="J18" s="94"/>
      <c r="K18" s="94"/>
      <c r="L18" s="93"/>
    </row>
    <row r="19" spans="1:12" x14ac:dyDescent="0.25">
      <c r="A19" s="94"/>
      <c r="B19" s="102" t="s">
        <v>165</v>
      </c>
      <c r="C19" s="100"/>
      <c r="D19" s="100"/>
      <c r="E19" s="101"/>
      <c r="F19" s="94"/>
      <c r="G19" s="94"/>
      <c r="H19" s="94"/>
      <c r="I19" s="94"/>
      <c r="J19" s="94"/>
      <c r="K19" s="94"/>
      <c r="L19" s="93"/>
    </row>
    <row r="20" spans="1:12" x14ac:dyDescent="0.25">
      <c r="A20" s="94"/>
      <c r="B20" s="103" t="s">
        <v>269</v>
      </c>
      <c r="C20" s="103"/>
      <c r="D20" s="103"/>
      <c r="E20" s="101"/>
      <c r="F20" s="94"/>
      <c r="G20" s="94"/>
      <c r="H20" s="94"/>
      <c r="I20" s="94"/>
      <c r="J20" s="94"/>
      <c r="K20" s="94"/>
      <c r="L20" s="93"/>
    </row>
    <row r="21" spans="1:12" x14ac:dyDescent="0.25">
      <c r="A21" s="94"/>
      <c r="B21" s="104" t="s">
        <v>230</v>
      </c>
      <c r="C21" s="104"/>
      <c r="D21" s="101"/>
      <c r="E21" s="101"/>
      <c r="F21" s="94"/>
      <c r="G21" s="94"/>
      <c r="H21" s="94"/>
      <c r="I21" s="94"/>
      <c r="J21" s="94"/>
      <c r="K21" s="94"/>
      <c r="L21" s="93"/>
    </row>
    <row r="22" spans="1:12" x14ac:dyDescent="0.25">
      <c r="A22" s="94"/>
      <c r="B22" s="104" t="s">
        <v>17</v>
      </c>
      <c r="C22" s="104"/>
      <c r="D22" s="101"/>
      <c r="E22" s="101"/>
      <c r="F22" s="94"/>
      <c r="G22" s="94"/>
      <c r="H22" s="94"/>
      <c r="I22" s="94"/>
      <c r="J22" s="94"/>
      <c r="K22" s="94"/>
      <c r="L22" s="93"/>
    </row>
    <row r="23" spans="1:12" x14ac:dyDescent="0.25">
      <c r="A23" s="94"/>
      <c r="B23" s="105" t="s">
        <v>18</v>
      </c>
      <c r="C23" s="100"/>
      <c r="D23" s="101"/>
      <c r="E23" s="101"/>
      <c r="F23" s="94"/>
      <c r="G23" s="94"/>
      <c r="H23" s="94"/>
      <c r="I23" s="94"/>
      <c r="J23" s="94"/>
      <c r="K23" s="94"/>
      <c r="L23" s="93"/>
    </row>
    <row r="24" spans="1:12" x14ac:dyDescent="0.25">
      <c r="A24" s="94"/>
      <c r="B24" s="105" t="s">
        <v>19</v>
      </c>
      <c r="C24" s="100"/>
      <c r="D24" s="101"/>
      <c r="E24" s="101"/>
      <c r="F24" s="94"/>
      <c r="G24" s="94"/>
      <c r="H24" s="94"/>
      <c r="I24" s="94"/>
      <c r="J24" s="94"/>
      <c r="K24" s="94"/>
      <c r="L24" s="93"/>
    </row>
    <row r="25" spans="1:12" x14ac:dyDescent="0.25">
      <c r="A25" s="94"/>
      <c r="B25" s="105" t="s">
        <v>20</v>
      </c>
      <c r="C25" s="100"/>
      <c r="D25" s="101"/>
      <c r="E25" s="101"/>
      <c r="F25" s="94"/>
      <c r="G25" s="94"/>
      <c r="H25" s="94"/>
      <c r="I25" s="94"/>
      <c r="J25" s="94"/>
      <c r="K25" s="94"/>
      <c r="L25" s="93"/>
    </row>
    <row r="26" spans="1:12" x14ac:dyDescent="0.25">
      <c r="A26" s="94"/>
      <c r="B26" s="105" t="s">
        <v>21</v>
      </c>
      <c r="C26" s="100"/>
      <c r="D26" s="101"/>
      <c r="E26" s="101"/>
      <c r="F26" s="94"/>
      <c r="G26" s="94"/>
      <c r="H26" s="94"/>
      <c r="I26" s="94"/>
      <c r="J26" s="94"/>
      <c r="K26" s="94"/>
      <c r="L26" s="93"/>
    </row>
    <row r="27" spans="1:12" x14ac:dyDescent="0.25">
      <c r="A27" s="94"/>
      <c r="B27" s="105" t="s">
        <v>22</v>
      </c>
      <c r="C27" s="100"/>
      <c r="D27" s="101"/>
      <c r="E27" s="101"/>
      <c r="F27" s="94"/>
      <c r="G27" s="94"/>
      <c r="H27" s="94"/>
      <c r="I27" s="94"/>
      <c r="J27" s="94"/>
      <c r="K27" s="94"/>
      <c r="L27" s="93"/>
    </row>
    <row r="28" spans="1:12" x14ac:dyDescent="0.25">
      <c r="A28" s="94"/>
      <c r="B28" s="105" t="s">
        <v>167</v>
      </c>
      <c r="C28" s="100"/>
      <c r="D28" s="101"/>
      <c r="E28" s="101"/>
      <c r="F28" s="94"/>
      <c r="G28" s="94"/>
      <c r="H28" s="94"/>
      <c r="I28" s="94"/>
      <c r="J28" s="94"/>
      <c r="K28" s="94"/>
      <c r="L28" s="93"/>
    </row>
    <row r="29" spans="1:12" x14ac:dyDescent="0.25">
      <c r="A29" s="94"/>
      <c r="B29" s="105" t="s">
        <v>270</v>
      </c>
      <c r="C29" s="100"/>
      <c r="D29" s="101"/>
      <c r="E29" s="101"/>
      <c r="F29" s="94"/>
      <c r="G29" s="94"/>
      <c r="H29" s="94"/>
      <c r="I29" s="94"/>
      <c r="J29" s="94"/>
      <c r="K29" s="94"/>
      <c r="L29" s="93"/>
    </row>
    <row r="30" spans="1:12" x14ac:dyDescent="0.25">
      <c r="A30" s="37"/>
      <c r="B30" s="94"/>
      <c r="C30" s="94"/>
      <c r="D30" s="94"/>
      <c r="E30" s="94"/>
      <c r="F30" s="94"/>
      <c r="G30" s="94"/>
      <c r="H30" s="94"/>
      <c r="I30" s="94"/>
      <c r="J30" s="94"/>
      <c r="K30" s="106" t="s">
        <v>25</v>
      </c>
      <c r="L30" s="93"/>
    </row>
    <row r="31" spans="1:12" x14ac:dyDescent="0.25">
      <c r="A31" s="85"/>
      <c r="B31" s="85" t="s">
        <v>231</v>
      </c>
      <c r="C31" s="85" t="s">
        <v>28</v>
      </c>
      <c r="D31" s="107"/>
      <c r="E31" s="85" t="s">
        <v>232</v>
      </c>
      <c r="F31" s="85"/>
      <c r="G31" s="85"/>
      <c r="H31" s="85"/>
      <c r="I31" s="85"/>
      <c r="J31" s="85" t="s">
        <v>103</v>
      </c>
      <c r="K31" s="85" t="s">
        <v>233</v>
      </c>
      <c r="L31" s="93"/>
    </row>
    <row r="32" spans="1:12" ht="24" x14ac:dyDescent="0.25">
      <c r="A32" s="85"/>
      <c r="B32" s="85"/>
      <c r="C32" s="85"/>
      <c r="D32" s="17" t="s">
        <v>96</v>
      </c>
      <c r="E32" s="17" t="s">
        <v>97</v>
      </c>
      <c r="F32" s="17" t="s">
        <v>98</v>
      </c>
      <c r="G32" s="17" t="s">
        <v>99</v>
      </c>
      <c r="H32" s="17" t="s">
        <v>234</v>
      </c>
      <c r="I32" s="17" t="s">
        <v>101</v>
      </c>
      <c r="J32" s="85"/>
      <c r="K32" s="85"/>
      <c r="L32" s="93"/>
    </row>
    <row r="33" spans="1:12" ht="10.15" customHeight="1" x14ac:dyDescent="0.2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93"/>
    </row>
    <row r="34" spans="1:12" x14ac:dyDescent="0.25">
      <c r="A34" s="18"/>
      <c r="B34" s="62" t="s">
        <v>235</v>
      </c>
      <c r="C34" s="25">
        <v>10</v>
      </c>
      <c r="D34" s="110">
        <v>1407319</v>
      </c>
      <c r="E34" s="110">
        <v>0</v>
      </c>
      <c r="F34" s="110">
        <v>0</v>
      </c>
      <c r="G34" s="110">
        <v>254629</v>
      </c>
      <c r="H34" s="110">
        <v>23882</v>
      </c>
      <c r="I34" s="110"/>
      <c r="J34" s="110">
        <v>0</v>
      </c>
      <c r="K34" s="110">
        <f>D34+G34+H34</f>
        <v>1685830</v>
      </c>
      <c r="L34" s="93"/>
    </row>
    <row r="35" spans="1:12" x14ac:dyDescent="0.25">
      <c r="A35" s="18"/>
      <c r="B35" s="62" t="s">
        <v>236</v>
      </c>
      <c r="C35" s="25">
        <v>11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2">
        <v>0</v>
      </c>
      <c r="L35" s="93"/>
    </row>
    <row r="36" spans="1:12" ht="24" x14ac:dyDescent="0.25">
      <c r="A36" s="18"/>
      <c r="B36" s="64" t="s">
        <v>237</v>
      </c>
      <c r="C36" s="30">
        <v>100</v>
      </c>
      <c r="D36" s="110">
        <v>1407319</v>
      </c>
      <c r="E36" s="110">
        <v>0</v>
      </c>
      <c r="F36" s="110">
        <v>0</v>
      </c>
      <c r="G36" s="110">
        <f>G34</f>
        <v>254629</v>
      </c>
      <c r="H36" s="110">
        <f>H34</f>
        <v>23882</v>
      </c>
      <c r="I36" s="110"/>
      <c r="J36" s="110">
        <v>0</v>
      </c>
      <c r="K36" s="110">
        <f>K34</f>
        <v>1685830</v>
      </c>
      <c r="L36" s="93"/>
    </row>
    <row r="37" spans="1:12" ht="24" x14ac:dyDescent="0.25">
      <c r="A37" s="18"/>
      <c r="B37" s="64" t="s">
        <v>238</v>
      </c>
      <c r="C37" s="30">
        <v>200</v>
      </c>
      <c r="D37" s="110">
        <v>0</v>
      </c>
      <c r="E37" s="110">
        <v>0</v>
      </c>
      <c r="F37" s="110">
        <v>0</v>
      </c>
      <c r="G37" s="110">
        <f>G39+G38</f>
        <v>-4507</v>
      </c>
      <c r="H37" s="110">
        <f>H39+H38</f>
        <v>1620</v>
      </c>
      <c r="I37" s="110"/>
      <c r="J37" s="110">
        <v>0</v>
      </c>
      <c r="K37" s="110">
        <f>G37+H37</f>
        <v>-2887</v>
      </c>
      <c r="L37" s="93"/>
    </row>
    <row r="38" spans="1:12" x14ac:dyDescent="0.25">
      <c r="A38" s="18"/>
      <c r="B38" s="62" t="s">
        <v>239</v>
      </c>
      <c r="C38" s="25">
        <v>210</v>
      </c>
      <c r="D38" s="111">
        <v>0</v>
      </c>
      <c r="E38" s="111">
        <v>0</v>
      </c>
      <c r="F38" s="111">
        <v>0</v>
      </c>
      <c r="G38" s="111">
        <v>0</v>
      </c>
      <c r="H38" s="111">
        <v>-2887</v>
      </c>
      <c r="I38" s="111"/>
      <c r="J38" s="111">
        <v>0</v>
      </c>
      <c r="K38" s="112">
        <f>H38</f>
        <v>-2887</v>
      </c>
      <c r="L38" s="93"/>
    </row>
    <row r="39" spans="1:12" ht="24" x14ac:dyDescent="0.25">
      <c r="A39" s="18"/>
      <c r="B39" s="62" t="s">
        <v>240</v>
      </c>
      <c r="C39" s="25">
        <v>220</v>
      </c>
      <c r="D39" s="69">
        <v>0</v>
      </c>
      <c r="E39" s="69">
        <v>0</v>
      </c>
      <c r="F39" s="69">
        <v>0</v>
      </c>
      <c r="G39" s="69">
        <f>G43</f>
        <v>-4507</v>
      </c>
      <c r="H39" s="69">
        <f>H43</f>
        <v>4507</v>
      </c>
      <c r="I39" s="69">
        <v>0</v>
      </c>
      <c r="J39" s="69">
        <v>0</v>
      </c>
      <c r="K39" s="69">
        <v>0</v>
      </c>
      <c r="L39" s="93"/>
    </row>
    <row r="40" spans="1:12" x14ac:dyDescent="0.25">
      <c r="A40" s="18"/>
      <c r="B40" s="89" t="s">
        <v>139</v>
      </c>
      <c r="C40" s="89"/>
      <c r="D40" s="89"/>
      <c r="E40" s="89"/>
      <c r="F40" s="89"/>
      <c r="G40" s="89"/>
      <c r="H40" s="89"/>
      <c r="I40" s="89"/>
      <c r="J40" s="89"/>
      <c r="K40" s="89"/>
      <c r="L40" s="93"/>
    </row>
    <row r="41" spans="1:12" ht="48" x14ac:dyDescent="0.25">
      <c r="A41" s="18"/>
      <c r="B41" s="62" t="s">
        <v>241</v>
      </c>
      <c r="C41" s="25">
        <v>221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9">
        <v>0</v>
      </c>
      <c r="L41" s="93"/>
    </row>
    <row r="42" spans="1:12" ht="48" x14ac:dyDescent="0.25">
      <c r="A42" s="18"/>
      <c r="B42" s="62" t="s">
        <v>242</v>
      </c>
      <c r="C42" s="25">
        <v>222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9">
        <v>0</v>
      </c>
      <c r="L42" s="93"/>
    </row>
    <row r="43" spans="1:12" ht="24" x14ac:dyDescent="0.25">
      <c r="A43" s="18"/>
      <c r="B43" s="62" t="s">
        <v>243</v>
      </c>
      <c r="C43" s="25">
        <v>223</v>
      </c>
      <c r="D43" s="63">
        <v>0</v>
      </c>
      <c r="E43" s="63">
        <v>0</v>
      </c>
      <c r="F43" s="63">
        <v>0</v>
      </c>
      <c r="G43" s="63">
        <v>-4507</v>
      </c>
      <c r="H43" s="63">
        <v>4507</v>
      </c>
      <c r="I43" s="63">
        <v>0</v>
      </c>
      <c r="J43" s="63">
        <v>0</v>
      </c>
      <c r="K43" s="69">
        <v>0</v>
      </c>
      <c r="L43" s="93"/>
    </row>
    <row r="44" spans="1:12" ht="48" x14ac:dyDescent="0.25">
      <c r="A44" s="18"/>
      <c r="B44" s="62" t="s">
        <v>141</v>
      </c>
      <c r="C44" s="25">
        <v>224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9">
        <v>0</v>
      </c>
      <c r="L44" s="93"/>
    </row>
    <row r="45" spans="1:12" ht="24" x14ac:dyDescent="0.25">
      <c r="A45" s="18"/>
      <c r="B45" s="62" t="s">
        <v>151</v>
      </c>
      <c r="C45" s="25">
        <v>225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9">
        <v>0</v>
      </c>
      <c r="L45" s="93"/>
    </row>
    <row r="46" spans="1:12" ht="24" x14ac:dyDescent="0.25">
      <c r="A46" s="18"/>
      <c r="B46" s="62" t="s">
        <v>244</v>
      </c>
      <c r="C46" s="25">
        <v>226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9">
        <v>0</v>
      </c>
      <c r="L46" s="93"/>
    </row>
    <row r="47" spans="1:12" ht="24" x14ac:dyDescent="0.25">
      <c r="A47" s="18"/>
      <c r="B47" s="62" t="s">
        <v>245</v>
      </c>
      <c r="C47" s="25">
        <v>227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9">
        <v>0</v>
      </c>
      <c r="L47" s="93"/>
    </row>
    <row r="48" spans="1:12" ht="24" x14ac:dyDescent="0.25">
      <c r="A48" s="18"/>
      <c r="B48" s="62" t="s">
        <v>145</v>
      </c>
      <c r="C48" s="25">
        <v>228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9">
        <v>0</v>
      </c>
      <c r="L48" s="93"/>
    </row>
    <row r="49" spans="1:12" ht="24" x14ac:dyDescent="0.25">
      <c r="A49" s="18"/>
      <c r="B49" s="62" t="s">
        <v>144</v>
      </c>
      <c r="C49" s="25">
        <v>229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9">
        <v>0</v>
      </c>
      <c r="L49" s="93"/>
    </row>
    <row r="50" spans="1:12" ht="24" x14ac:dyDescent="0.25">
      <c r="A50" s="18"/>
      <c r="B50" s="64" t="s">
        <v>246</v>
      </c>
      <c r="C50" s="30">
        <v>300</v>
      </c>
      <c r="D50" s="65">
        <f>D63</f>
        <v>500</v>
      </c>
      <c r="E50" s="65">
        <f t="shared" ref="E50:K50" si="0">E63</f>
        <v>0</v>
      </c>
      <c r="F50" s="65">
        <f t="shared" si="0"/>
        <v>0</v>
      </c>
      <c r="G50" s="65">
        <f t="shared" si="0"/>
        <v>0</v>
      </c>
      <c r="H50" s="65">
        <f t="shared" si="0"/>
        <v>-10660</v>
      </c>
      <c r="I50" s="65">
        <f t="shared" si="0"/>
        <v>0</v>
      </c>
      <c r="J50" s="65">
        <f t="shared" si="0"/>
        <v>0</v>
      </c>
      <c r="K50" s="65">
        <f t="shared" si="0"/>
        <v>-10160</v>
      </c>
      <c r="L50" s="93"/>
    </row>
    <row r="51" spans="1:12" x14ac:dyDescent="0.25">
      <c r="A51" s="18"/>
      <c r="B51" s="89" t="s">
        <v>139</v>
      </c>
      <c r="C51" s="89"/>
      <c r="D51" s="89"/>
      <c r="E51" s="89"/>
      <c r="F51" s="89"/>
      <c r="G51" s="89"/>
      <c r="H51" s="89"/>
      <c r="I51" s="89"/>
      <c r="J51" s="89"/>
      <c r="K51" s="89"/>
      <c r="L51" s="93"/>
    </row>
    <row r="52" spans="1:12" x14ac:dyDescent="0.25">
      <c r="A52" s="18"/>
      <c r="B52" s="62" t="s">
        <v>247</v>
      </c>
      <c r="C52" s="25">
        <v>310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93"/>
    </row>
    <row r="53" spans="1:12" x14ac:dyDescent="0.25">
      <c r="A53" s="18"/>
      <c r="B53" s="89" t="s">
        <v>139</v>
      </c>
      <c r="C53" s="89"/>
      <c r="D53" s="89"/>
      <c r="E53" s="89"/>
      <c r="F53" s="89"/>
      <c r="G53" s="89"/>
      <c r="H53" s="89"/>
      <c r="I53" s="89"/>
      <c r="J53" s="89"/>
      <c r="K53" s="89"/>
      <c r="L53" s="93"/>
    </row>
    <row r="54" spans="1:12" x14ac:dyDescent="0.25">
      <c r="A54" s="18"/>
      <c r="B54" s="62" t="s">
        <v>248</v>
      </c>
      <c r="C54" s="25"/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9">
        <v>0</v>
      </c>
      <c r="L54" s="93"/>
    </row>
    <row r="55" spans="1:12" ht="24" x14ac:dyDescent="0.25">
      <c r="A55" s="18"/>
      <c r="B55" s="62" t="s">
        <v>249</v>
      </c>
      <c r="C55" s="25"/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9">
        <v>0</v>
      </c>
      <c r="L55" s="93"/>
    </row>
    <row r="56" spans="1:12" ht="24" x14ac:dyDescent="0.25">
      <c r="A56" s="18"/>
      <c r="B56" s="62" t="s">
        <v>250</v>
      </c>
      <c r="C56" s="25"/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9">
        <v>0</v>
      </c>
      <c r="L56" s="93"/>
    </row>
    <row r="57" spans="1:12" x14ac:dyDescent="0.25">
      <c r="A57" s="18"/>
      <c r="B57" s="62" t="s">
        <v>251</v>
      </c>
      <c r="C57" s="25">
        <v>311</v>
      </c>
      <c r="D57" s="63">
        <v>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9">
        <v>0</v>
      </c>
      <c r="L57" s="93"/>
    </row>
    <row r="58" spans="1:12" ht="24" x14ac:dyDescent="0.25">
      <c r="A58" s="18"/>
      <c r="B58" s="62" t="s">
        <v>252</v>
      </c>
      <c r="C58" s="25">
        <v>312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9">
        <v>0</v>
      </c>
      <c r="L58" s="93"/>
    </row>
    <row r="59" spans="1:12" ht="24" x14ac:dyDescent="0.25">
      <c r="A59" s="18"/>
      <c r="B59" s="62" t="s">
        <v>253</v>
      </c>
      <c r="C59" s="25">
        <v>313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9">
        <v>0</v>
      </c>
      <c r="L59" s="93"/>
    </row>
    <row r="60" spans="1:12" ht="24" x14ac:dyDescent="0.25">
      <c r="A60" s="18"/>
      <c r="B60" s="62" t="s">
        <v>254</v>
      </c>
      <c r="C60" s="25">
        <v>314</v>
      </c>
      <c r="D60" s="63">
        <v>0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9">
        <v>0</v>
      </c>
      <c r="L60" s="93"/>
    </row>
    <row r="61" spans="1:12" x14ac:dyDescent="0.25">
      <c r="A61" s="18"/>
      <c r="B61" s="62" t="s">
        <v>255</v>
      </c>
      <c r="C61" s="25">
        <v>315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9">
        <v>0</v>
      </c>
      <c r="L61" s="93"/>
    </row>
    <row r="62" spans="1:12" x14ac:dyDescent="0.25">
      <c r="A62" s="18"/>
      <c r="B62" s="62" t="s">
        <v>256</v>
      </c>
      <c r="C62" s="25">
        <v>316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9">
        <v>0</v>
      </c>
      <c r="L62" s="93"/>
    </row>
    <row r="63" spans="1:12" x14ac:dyDescent="0.25">
      <c r="A63" s="18"/>
      <c r="B63" s="62" t="s">
        <v>257</v>
      </c>
      <c r="C63" s="25">
        <v>317</v>
      </c>
      <c r="D63" s="63">
        <v>500</v>
      </c>
      <c r="E63" s="63">
        <v>0</v>
      </c>
      <c r="F63" s="63">
        <v>0</v>
      </c>
      <c r="G63" s="63">
        <v>0</v>
      </c>
      <c r="H63" s="111">
        <v>-10660</v>
      </c>
      <c r="I63" s="111">
        <v>0</v>
      </c>
      <c r="J63" s="111">
        <v>0</v>
      </c>
      <c r="K63" s="112">
        <f>D63+H63</f>
        <v>-10160</v>
      </c>
      <c r="L63" s="93"/>
    </row>
    <row r="64" spans="1:12" ht="24" x14ac:dyDescent="0.25">
      <c r="A64" s="18"/>
      <c r="B64" s="62" t="s">
        <v>258</v>
      </c>
      <c r="C64" s="25">
        <v>318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9">
        <v>0</v>
      </c>
      <c r="L64" s="93"/>
    </row>
    <row r="65" spans="1:12" x14ac:dyDescent="0.25">
      <c r="A65" s="18"/>
      <c r="B65" s="62" t="s">
        <v>259</v>
      </c>
      <c r="C65" s="25">
        <v>319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9">
        <v>0</v>
      </c>
      <c r="L65" s="93"/>
    </row>
    <row r="66" spans="1:12" ht="24" x14ac:dyDescent="0.25">
      <c r="A66" s="18"/>
      <c r="B66" s="64" t="s">
        <v>260</v>
      </c>
      <c r="C66" s="30">
        <v>400</v>
      </c>
      <c r="D66" s="110">
        <f>D36+D50</f>
        <v>1407819</v>
      </c>
      <c r="E66" s="110">
        <v>0</v>
      </c>
      <c r="F66" s="110">
        <v>0</v>
      </c>
      <c r="G66" s="110">
        <f>G36+G37</f>
        <v>250122</v>
      </c>
      <c r="H66" s="110">
        <f>H36+H37+H50</f>
        <v>14842</v>
      </c>
      <c r="I66" s="110">
        <f>I36+I37</f>
        <v>0</v>
      </c>
      <c r="J66" s="110">
        <v>0</v>
      </c>
      <c r="K66" s="110">
        <f>D66+G66+H66</f>
        <v>1672783</v>
      </c>
      <c r="L66" s="93"/>
    </row>
    <row r="67" spans="1:12" x14ac:dyDescent="0.25">
      <c r="A67" s="18"/>
      <c r="B67" s="62" t="s">
        <v>236</v>
      </c>
      <c r="C67" s="25">
        <v>401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2">
        <v>0</v>
      </c>
      <c r="L67" s="93"/>
    </row>
    <row r="68" spans="1:12" ht="24" x14ac:dyDescent="0.25">
      <c r="A68" s="18"/>
      <c r="B68" s="64" t="s">
        <v>261</v>
      </c>
      <c r="C68" s="30">
        <v>500</v>
      </c>
      <c r="D68" s="110">
        <v>1407819</v>
      </c>
      <c r="E68" s="110">
        <v>0</v>
      </c>
      <c r="F68" s="110">
        <v>0</v>
      </c>
      <c r="G68" s="110">
        <f>G66</f>
        <v>250122</v>
      </c>
      <c r="H68" s="110">
        <f>H66</f>
        <v>14842</v>
      </c>
      <c r="I68" s="110"/>
      <c r="J68" s="110">
        <v>0</v>
      </c>
      <c r="K68" s="110">
        <f>K66</f>
        <v>1672783</v>
      </c>
      <c r="L68" s="93"/>
    </row>
    <row r="69" spans="1:12" ht="24" x14ac:dyDescent="0.25">
      <c r="A69" s="18"/>
      <c r="B69" s="64" t="s">
        <v>262</v>
      </c>
      <c r="C69" s="30">
        <v>600</v>
      </c>
      <c r="D69" s="110">
        <v>0</v>
      </c>
      <c r="E69" s="110">
        <v>0</v>
      </c>
      <c r="F69" s="110">
        <v>0</v>
      </c>
      <c r="G69" s="110"/>
      <c r="H69" s="110">
        <f>H70</f>
        <v>-9043</v>
      </c>
      <c r="I69" s="110"/>
      <c r="J69" s="110">
        <v>0</v>
      </c>
      <c r="K69" s="110">
        <f>G69+H69</f>
        <v>-9043</v>
      </c>
      <c r="L69" s="93"/>
    </row>
    <row r="70" spans="1:12" x14ac:dyDescent="0.25">
      <c r="A70" s="18"/>
      <c r="B70" s="62" t="s">
        <v>239</v>
      </c>
      <c r="C70" s="25">
        <v>610</v>
      </c>
      <c r="D70" s="111">
        <v>0</v>
      </c>
      <c r="E70" s="111">
        <v>0</v>
      </c>
      <c r="F70" s="111">
        <v>0</v>
      </c>
      <c r="G70" s="111">
        <v>0</v>
      </c>
      <c r="H70" s="111">
        <v>-9043</v>
      </c>
      <c r="I70" s="111"/>
      <c r="J70" s="111">
        <v>0</v>
      </c>
      <c r="K70" s="112">
        <f>H70</f>
        <v>-9043</v>
      </c>
      <c r="L70" s="93"/>
    </row>
    <row r="71" spans="1:12" ht="24" x14ac:dyDescent="0.25">
      <c r="A71" s="18"/>
      <c r="B71" s="62" t="s">
        <v>263</v>
      </c>
      <c r="C71" s="25">
        <v>620</v>
      </c>
      <c r="D71" s="69">
        <v>0</v>
      </c>
      <c r="E71" s="69">
        <v>0</v>
      </c>
      <c r="F71" s="69">
        <v>0</v>
      </c>
      <c r="G71" s="69"/>
      <c r="H71" s="69"/>
      <c r="I71" s="69">
        <v>0</v>
      </c>
      <c r="J71" s="69">
        <v>0</v>
      </c>
      <c r="K71" s="69">
        <v>0</v>
      </c>
      <c r="L71" s="93"/>
    </row>
    <row r="72" spans="1:12" x14ac:dyDescent="0.25">
      <c r="A72" s="18"/>
      <c r="B72" s="89" t="s">
        <v>139</v>
      </c>
      <c r="C72" s="89"/>
      <c r="D72" s="89"/>
      <c r="E72" s="89"/>
      <c r="F72" s="89"/>
      <c r="G72" s="89"/>
      <c r="H72" s="89"/>
      <c r="I72" s="89"/>
      <c r="J72" s="89"/>
      <c r="K72" s="89"/>
      <c r="L72" s="93"/>
    </row>
    <row r="73" spans="1:12" ht="48" x14ac:dyDescent="0.25">
      <c r="A73" s="18"/>
      <c r="B73" s="62" t="s">
        <v>241</v>
      </c>
      <c r="C73" s="25">
        <v>621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9">
        <v>0</v>
      </c>
      <c r="L73" s="93"/>
    </row>
    <row r="74" spans="1:12" ht="48" x14ac:dyDescent="0.25">
      <c r="A74" s="18"/>
      <c r="B74" s="62" t="s">
        <v>242</v>
      </c>
      <c r="C74" s="25">
        <v>622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9">
        <v>0</v>
      </c>
      <c r="L74" s="93"/>
    </row>
    <row r="75" spans="1:12" ht="24" x14ac:dyDescent="0.25">
      <c r="A75" s="18"/>
      <c r="B75" s="62" t="s">
        <v>243</v>
      </c>
      <c r="C75" s="25">
        <v>623</v>
      </c>
      <c r="D75" s="63">
        <v>0</v>
      </c>
      <c r="E75" s="63">
        <v>0</v>
      </c>
      <c r="F75" s="63">
        <v>0</v>
      </c>
      <c r="G75" s="63"/>
      <c r="H75" s="63"/>
      <c r="I75" s="63">
        <v>0</v>
      </c>
      <c r="J75" s="63">
        <v>0</v>
      </c>
      <c r="K75" s="69">
        <v>0</v>
      </c>
      <c r="L75" s="93"/>
    </row>
    <row r="76" spans="1:12" ht="48" x14ac:dyDescent="0.25">
      <c r="A76" s="18"/>
      <c r="B76" s="62" t="s">
        <v>141</v>
      </c>
      <c r="C76" s="25">
        <v>624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9">
        <v>0</v>
      </c>
      <c r="L76" s="93"/>
    </row>
    <row r="77" spans="1:12" ht="24" x14ac:dyDescent="0.25">
      <c r="A77" s="18"/>
      <c r="B77" s="62" t="s">
        <v>151</v>
      </c>
      <c r="C77" s="25">
        <v>625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9">
        <v>0</v>
      </c>
      <c r="L77" s="93"/>
    </row>
    <row r="78" spans="1:12" ht="24" x14ac:dyDescent="0.25">
      <c r="A78" s="18"/>
      <c r="B78" s="62" t="s">
        <v>264</v>
      </c>
      <c r="C78" s="25">
        <v>626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9">
        <v>0</v>
      </c>
      <c r="L78" s="93"/>
    </row>
    <row r="79" spans="1:12" ht="24" x14ac:dyDescent="0.25">
      <c r="A79" s="18"/>
      <c r="B79" s="62" t="s">
        <v>245</v>
      </c>
      <c r="C79" s="25">
        <v>627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9">
        <v>0</v>
      </c>
      <c r="L79" s="93"/>
    </row>
    <row r="80" spans="1:12" ht="24" x14ac:dyDescent="0.25">
      <c r="A80" s="18"/>
      <c r="B80" s="62" t="s">
        <v>145</v>
      </c>
      <c r="C80" s="25">
        <v>628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9">
        <v>0</v>
      </c>
      <c r="L80" s="93"/>
    </row>
    <row r="81" spans="1:12" ht="24" x14ac:dyDescent="0.25">
      <c r="A81" s="18"/>
      <c r="B81" s="62" t="s">
        <v>144</v>
      </c>
      <c r="C81" s="25">
        <v>629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9">
        <v>0</v>
      </c>
      <c r="L81" s="93"/>
    </row>
    <row r="82" spans="1:12" ht="24" x14ac:dyDescent="0.25">
      <c r="A82" s="18"/>
      <c r="B82" s="64" t="s">
        <v>265</v>
      </c>
      <c r="C82" s="30">
        <v>700</v>
      </c>
      <c r="D82" s="65">
        <f>D95</f>
        <v>0</v>
      </c>
      <c r="E82" s="65">
        <v>0</v>
      </c>
      <c r="F82" s="65">
        <v>0</v>
      </c>
      <c r="G82" s="65">
        <v>0</v>
      </c>
      <c r="H82" s="65">
        <f>H95</f>
        <v>0</v>
      </c>
      <c r="I82" s="65">
        <v>0</v>
      </c>
      <c r="J82" s="65">
        <v>0</v>
      </c>
      <c r="K82" s="65">
        <f>D82+H82</f>
        <v>0</v>
      </c>
      <c r="L82" s="93"/>
    </row>
    <row r="83" spans="1:12" x14ac:dyDescent="0.25">
      <c r="A83" s="18"/>
      <c r="B83" s="89" t="s">
        <v>139</v>
      </c>
      <c r="C83" s="89"/>
      <c r="D83" s="89"/>
      <c r="E83" s="89"/>
      <c r="F83" s="89"/>
      <c r="G83" s="89"/>
      <c r="H83" s="89"/>
      <c r="I83" s="89"/>
      <c r="J83" s="89"/>
      <c r="K83" s="89"/>
      <c r="L83" s="93"/>
    </row>
    <row r="84" spans="1:12" x14ac:dyDescent="0.25">
      <c r="A84" s="18"/>
      <c r="B84" s="62" t="s">
        <v>266</v>
      </c>
      <c r="C84" s="25">
        <v>710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93"/>
    </row>
    <row r="85" spans="1:12" x14ac:dyDescent="0.25">
      <c r="A85" s="18"/>
      <c r="B85" s="89" t="s">
        <v>139</v>
      </c>
      <c r="C85" s="89"/>
      <c r="D85" s="89"/>
      <c r="E85" s="89"/>
      <c r="F85" s="89"/>
      <c r="G85" s="89"/>
      <c r="H85" s="89"/>
      <c r="I85" s="89"/>
      <c r="J85" s="89"/>
      <c r="K85" s="89"/>
      <c r="L85" s="93"/>
    </row>
    <row r="86" spans="1:12" x14ac:dyDescent="0.25">
      <c r="A86" s="18"/>
      <c r="B86" s="62" t="s">
        <v>248</v>
      </c>
      <c r="C86" s="25"/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9">
        <v>0</v>
      </c>
      <c r="L86" s="93"/>
    </row>
    <row r="87" spans="1:12" ht="24" x14ac:dyDescent="0.25">
      <c r="A87" s="18"/>
      <c r="B87" s="62" t="s">
        <v>249</v>
      </c>
      <c r="C87" s="25"/>
      <c r="D87" s="63">
        <v>0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9">
        <v>0</v>
      </c>
      <c r="L87" s="93"/>
    </row>
    <row r="88" spans="1:12" ht="24" x14ac:dyDescent="0.25">
      <c r="A88" s="18"/>
      <c r="B88" s="62" t="s">
        <v>250</v>
      </c>
      <c r="C88" s="25"/>
      <c r="D88" s="63">
        <v>0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9">
        <v>0</v>
      </c>
      <c r="L88" s="93"/>
    </row>
    <row r="89" spans="1:12" x14ac:dyDescent="0.25">
      <c r="A89" s="18"/>
      <c r="B89" s="62" t="s">
        <v>251</v>
      </c>
      <c r="C89" s="25">
        <v>711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9">
        <v>0</v>
      </c>
      <c r="L89" s="93"/>
    </row>
    <row r="90" spans="1:12" ht="24" x14ac:dyDescent="0.25">
      <c r="A90" s="18"/>
      <c r="B90" s="62" t="s">
        <v>252</v>
      </c>
      <c r="C90" s="25">
        <v>712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9">
        <v>0</v>
      </c>
      <c r="L90" s="93"/>
    </row>
    <row r="91" spans="1:12" ht="24" x14ac:dyDescent="0.25">
      <c r="A91" s="18"/>
      <c r="B91" s="62" t="s">
        <v>267</v>
      </c>
      <c r="C91" s="25">
        <v>713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9">
        <v>0</v>
      </c>
      <c r="L91" s="93"/>
    </row>
    <row r="92" spans="1:12" ht="24" x14ac:dyDescent="0.25">
      <c r="A92" s="18"/>
      <c r="B92" s="62" t="s">
        <v>254</v>
      </c>
      <c r="C92" s="25">
        <v>714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9">
        <v>0</v>
      </c>
      <c r="L92" s="93"/>
    </row>
    <row r="93" spans="1:12" x14ac:dyDescent="0.25">
      <c r="A93" s="18"/>
      <c r="B93" s="62" t="s">
        <v>255</v>
      </c>
      <c r="C93" s="25">
        <v>715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9">
        <v>0</v>
      </c>
      <c r="L93" s="93"/>
    </row>
    <row r="94" spans="1:12" x14ac:dyDescent="0.25">
      <c r="A94" s="18"/>
      <c r="B94" s="62" t="s">
        <v>256</v>
      </c>
      <c r="C94" s="25">
        <v>716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9">
        <v>0</v>
      </c>
      <c r="L94" s="93"/>
    </row>
    <row r="95" spans="1:12" x14ac:dyDescent="0.25">
      <c r="A95" s="18"/>
      <c r="B95" s="62" t="s">
        <v>257</v>
      </c>
      <c r="C95" s="25">
        <v>717</v>
      </c>
      <c r="D95" s="63"/>
      <c r="E95" s="63">
        <v>0</v>
      </c>
      <c r="F95" s="63">
        <v>0</v>
      </c>
      <c r="G95" s="63">
        <v>0</v>
      </c>
      <c r="H95" s="63"/>
      <c r="I95" s="63">
        <v>0</v>
      </c>
      <c r="J95" s="63">
        <v>0</v>
      </c>
      <c r="K95" s="69"/>
      <c r="L95" s="93"/>
    </row>
    <row r="96" spans="1:12" ht="24" x14ac:dyDescent="0.25">
      <c r="A96" s="18"/>
      <c r="B96" s="62" t="s">
        <v>258</v>
      </c>
      <c r="C96" s="25">
        <v>718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9">
        <v>0</v>
      </c>
      <c r="L96" s="93"/>
    </row>
    <row r="97" spans="1:12" x14ac:dyDescent="0.25">
      <c r="A97" s="18"/>
      <c r="B97" s="62" t="s">
        <v>259</v>
      </c>
      <c r="C97" s="25">
        <v>719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9">
        <v>0</v>
      </c>
      <c r="L97" s="93"/>
    </row>
    <row r="98" spans="1:12" ht="24" x14ac:dyDescent="0.25">
      <c r="A98" s="18"/>
      <c r="B98" s="64" t="s">
        <v>268</v>
      </c>
      <c r="C98" s="30">
        <v>800</v>
      </c>
      <c r="D98" s="110">
        <f>D68+D82</f>
        <v>1407819</v>
      </c>
      <c r="E98" s="110">
        <v>0</v>
      </c>
      <c r="F98" s="110">
        <v>0</v>
      </c>
      <c r="G98" s="110">
        <f>G68+G69</f>
        <v>250122</v>
      </c>
      <c r="H98" s="110">
        <f>H68+H69+H82</f>
        <v>5799</v>
      </c>
      <c r="I98" s="110">
        <f>I68+I69</f>
        <v>0</v>
      </c>
      <c r="J98" s="110">
        <v>0</v>
      </c>
      <c r="K98" s="110">
        <f>D98+G98+H98</f>
        <v>1663740</v>
      </c>
      <c r="L98" s="93"/>
    </row>
    <row r="99" spans="1:12" ht="4.9000000000000004" customHeight="1" x14ac:dyDescent="0.2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93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93"/>
    </row>
    <row r="101" spans="1:12" ht="33" customHeight="1" x14ac:dyDescent="0.25">
      <c r="A101" s="37"/>
      <c r="B101" s="42" t="s">
        <v>107</v>
      </c>
      <c r="C101" s="42"/>
      <c r="D101" s="42"/>
      <c r="E101" s="43" t="s">
        <v>106</v>
      </c>
      <c r="F101" s="38" t="s">
        <v>106</v>
      </c>
      <c r="G101" s="37"/>
      <c r="H101" s="37"/>
      <c r="I101" s="37"/>
      <c r="J101" s="37"/>
      <c r="K101" s="37"/>
      <c r="L101" s="93"/>
    </row>
    <row r="102" spans="1:12" x14ac:dyDescent="0.25">
      <c r="A102" s="37"/>
      <c r="B102" s="44" t="s">
        <v>108</v>
      </c>
      <c r="C102" s="44"/>
      <c r="D102" s="38" t="s">
        <v>106</v>
      </c>
      <c r="E102" s="45" t="s">
        <v>109</v>
      </c>
      <c r="F102" s="38" t="s">
        <v>106</v>
      </c>
      <c r="G102" s="37"/>
      <c r="H102" s="37"/>
      <c r="I102" s="37"/>
      <c r="J102" s="37"/>
      <c r="K102" s="37"/>
      <c r="L102" s="93"/>
    </row>
    <row r="103" spans="1:12" ht="62.25" customHeight="1" x14ac:dyDescent="0.25">
      <c r="A103" s="37"/>
      <c r="B103" s="114" t="s">
        <v>110</v>
      </c>
      <c r="C103" s="114"/>
      <c r="D103" s="114"/>
      <c r="E103" s="43" t="s">
        <v>106</v>
      </c>
      <c r="F103" s="38" t="s">
        <v>106</v>
      </c>
      <c r="G103" s="37"/>
      <c r="H103" s="37"/>
      <c r="I103" s="37"/>
      <c r="J103" s="37"/>
      <c r="K103" s="37"/>
      <c r="L103" s="93"/>
    </row>
    <row r="104" spans="1:12" x14ac:dyDescent="0.25">
      <c r="A104" s="37"/>
      <c r="B104" s="44" t="s">
        <v>111</v>
      </c>
      <c r="C104" s="44"/>
      <c r="D104" s="38" t="s">
        <v>106</v>
      </c>
      <c r="E104" s="45" t="s">
        <v>109</v>
      </c>
      <c r="F104" s="38" t="s">
        <v>106</v>
      </c>
      <c r="G104" s="37"/>
      <c r="H104" s="37"/>
      <c r="I104" s="37"/>
      <c r="J104" s="37"/>
      <c r="K104" s="37"/>
      <c r="L104" s="93"/>
    </row>
    <row r="105" spans="1:12" ht="40.5" customHeight="1" x14ac:dyDescent="0.25">
      <c r="A105" s="37"/>
      <c r="B105" s="48" t="s">
        <v>112</v>
      </c>
      <c r="C105" s="48"/>
      <c r="D105" s="48"/>
      <c r="E105" s="48"/>
      <c r="F105" s="48"/>
      <c r="G105" s="37"/>
      <c r="H105" s="37"/>
      <c r="I105" s="37"/>
      <c r="J105" s="37"/>
      <c r="K105" s="37"/>
      <c r="L105" s="93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93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93"/>
    </row>
  </sheetData>
  <mergeCells count="21">
    <mergeCell ref="B104:C104"/>
    <mergeCell ref="B105:F105"/>
    <mergeCell ref="B72:K72"/>
    <mergeCell ref="B83:K83"/>
    <mergeCell ref="B85:K85"/>
    <mergeCell ref="B101:D101"/>
    <mergeCell ref="B102:C102"/>
    <mergeCell ref="B103:D103"/>
    <mergeCell ref="J31:J32"/>
    <mergeCell ref="K31:K32"/>
    <mergeCell ref="A33:K33"/>
    <mergeCell ref="B40:K40"/>
    <mergeCell ref="B51:K51"/>
    <mergeCell ref="B53:K53"/>
    <mergeCell ref="B16:I16"/>
    <mergeCell ref="B17:F17"/>
    <mergeCell ref="B20:D20"/>
    <mergeCell ref="A31:A32"/>
    <mergeCell ref="B31:B32"/>
    <mergeCell ref="C31:C32"/>
    <mergeCell ref="E31:I31"/>
  </mergeCells>
  <hyperlinks>
    <hyperlink ref="J2" r:id="rId1" display="https://online.zakon.kz/Document/?doc_id=32842012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ОПиУ</vt:lpstr>
      <vt:lpstr>ОДДС</vt:lpstr>
      <vt:lpstr>СК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2021-07-14T09:16:20Z</dcterms:modified>
</cp:coreProperties>
</file>