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10" windowHeight="6435" tabRatio="332" firstSheet="2" activeTab="5"/>
  </bookViews>
  <sheets>
    <sheet name="ИТС рус" sheetId="5" r:id="rId1"/>
    <sheet name="29.03 ИТС " sheetId="7" state="hidden" r:id="rId2"/>
    <sheet name="Подача  по каналам " sheetId="8" r:id="rId3"/>
    <sheet name="Регулирование " sheetId="9" r:id="rId4"/>
    <sheet name="Тасоткельская ГЭС " sheetId="10" r:id="rId5"/>
    <sheet name="Каракыстакская ГЭС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localSheetId="1" hidden="1">{#N/A,#N/A,TRUE,"Лист1";#N/A,#N/A,TRUE,"Лист2";#N/A,#N/A,TRUE,"Лист3"}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s1_01" localSheetId="1">#REF!</definedName>
    <definedName name="s1_01" localSheetId="0">#REF!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1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АААААААА">#N/A</definedName>
    <definedName name="аап" localSheetId="1" hidden="1">{#N/A,#N/A,TRUE,"Лист1";#N/A,#N/A,TRUE,"Лист2";#N/A,#N/A,TRUE,"Лист3"}</definedName>
    <definedName name="аап" localSheetId="0" hidden="1">{#N/A,#N/A,TRUE,"Лист1";#N/A,#N/A,TRUE,"Лист2";#N/A,#N/A,TRUE,"Лист3"}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localSheetId="1" hidden="1">{#N/A,#N/A,TRUE,"Лист1";#N/A,#N/A,TRUE,"Лист2";#N/A,#N/A,TRUE,"Лист3"}</definedName>
    <definedName name="айналайн" localSheetId="0" hidden="1">{#N/A,#N/A,TRUE,"Лист1";#N/A,#N/A,TRUE,"Лист2";#N/A,#N/A,TRUE,"Лист3"}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 localSheetId="1">#REF!</definedName>
    <definedName name="вы" localSheetId="0">#REF!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еркапп" hidden="1">#REF!</definedName>
    <definedName name="_xlnm.Print_Titles" localSheetId="1">'29.03 ИТС '!$A:$C</definedName>
    <definedName name="_xlnm.Print_Titles" localSheetId="0">'ИТС рус'!$A:$C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ИТС2018г">#REF!</definedName>
    <definedName name="йй">#N/A</definedName>
    <definedName name="КАТО">[11]КАТО!$A$2:$A$17162</definedName>
    <definedName name="ке">#N/A</definedName>
    <definedName name="Кегок2" localSheetId="1" hidden="1">{#N/A,#N/A,TRUE,"Лист1";#N/A,#N/A,TRUE,"Лист2";#N/A,#N/A,TRUE,"Лист3"}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адина" localSheetId="1" hidden="1">#REF!</definedName>
    <definedName name="Мадина" hidden="1">#REF!</definedName>
    <definedName name="Месяц">[11]Месяцы!$A$1:$A$13</definedName>
    <definedName name="мым">#N/A</definedName>
    <definedName name="нгнгнг" localSheetId="1" hidden="1">{#N/A,#N/A,TRUE,"Лист1";#N/A,#N/A,TRUE,"Лист2";#N/A,#N/A,TRUE,"Лист3"}</definedName>
    <definedName name="нгнгнг" localSheetId="0" hidden="1">{#N/A,#N/A,TRUE,"Лист1";#N/A,#N/A,TRUE,"Лист2";#N/A,#N/A,TRUE,"Лист3"}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1">'29.03 ИТС '!$A$1:$Q$69</definedName>
    <definedName name="_xlnm.Print_Area" localSheetId="0">'ИТС рус'!$A$1:$F$134</definedName>
    <definedName name="_xlnm.Print_Area" localSheetId="4">'Тасоткельская ГЭС '!$A$1:$F$97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оррп" hidden="1">#REF!</definedName>
    <definedName name="Подпрограмма">'[11]Служебный ФКРБ'!$C$2:$C$31</definedName>
    <definedName name="пр" localSheetId="1" hidden="1">#REF!</definedName>
    <definedName name="пр" localSheetId="0" hidden="1">#REF!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горлгрд">'[21]Exchange Rate Link Sheet'!$I$12</definedName>
    <definedName name="рпп" hidden="1">#REF!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тавкаПроцента1">'[23]L-1'!$B$3</definedName>
    <definedName name="субсидия" localSheetId="1" hidden="1">#REF!</definedName>
    <definedName name="субсидия" localSheetId="0" hidden="1">#REF!</definedName>
    <definedName name="субсидия" hidden="1">#REF!</definedName>
    <definedName name="субсидия3" localSheetId="1" hidden="1">#REF!</definedName>
    <definedName name="субсидия3" localSheetId="0" hidden="1">#REF!</definedName>
    <definedName name="субсидия3" hidden="1">#REF!</definedName>
    <definedName name="СуммаКредита1">'[23]L-1'!$B$2</definedName>
    <definedName name="Тариф" localSheetId="1" hidden="1">#REF!</definedName>
    <definedName name="Тариф" localSheetId="0" hidden="1">#REF!</definedName>
    <definedName name="Тариф" hidden="1">#REF!</definedName>
    <definedName name="Тип_пункта">'[11]Тип пункта плана'!$A$1:$A$3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1" hidden="1">#REF!</definedName>
    <definedName name="Шымкент" localSheetId="0" hidden="1">#REF!</definedName>
    <definedName name="Шымкент" hidden="1">#REF!</definedName>
    <definedName name="щ">#N/A</definedName>
    <definedName name="ыв">#N/A</definedName>
    <definedName name="ыва" localSheetId="1" hidden="1">{#N/A,#N/A,TRUE,"Лист1";#N/A,#N/A,TRUE,"Лист2";#N/A,#N/A,TRUE,"Лист3"}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localSheetId="1" hidden="1">#REF!</definedName>
    <definedName name="ЮКФ" localSheetId="0" hidden="1">#REF!</definedName>
    <definedName name="ЮКФ" hidden="1">#REF!</definedName>
  </definedNames>
  <calcPr calcId="124519" iterate="1" iterateDelta="0"/>
</workbook>
</file>

<file path=xl/calcChain.xml><?xml version="1.0" encoding="utf-8"?>
<calcChain xmlns="http://schemas.openxmlformats.org/spreadsheetml/2006/main">
  <c r="F17" i="8"/>
  <c r="F18"/>
  <c r="F19"/>
  <c r="F21"/>
  <c r="F23"/>
  <c r="F24"/>
  <c r="F25"/>
  <c r="F28"/>
  <c r="F29"/>
  <c r="F30"/>
  <c r="F32"/>
  <c r="F34"/>
  <c r="F35"/>
  <c r="F40"/>
  <c r="F42"/>
  <c r="F43"/>
  <c r="F52"/>
  <c r="F56"/>
  <c r="F62"/>
  <c r="F63"/>
  <c r="F64"/>
  <c r="F67"/>
  <c r="F68"/>
  <c r="F69"/>
  <c r="F70"/>
  <c r="F71"/>
  <c r="F16"/>
  <c r="E56"/>
  <c r="E45"/>
  <c r="E40" l="1"/>
  <c r="E37"/>
  <c r="E35" s="1"/>
  <c r="E23"/>
  <c r="E57"/>
  <c r="E43" s="1"/>
  <c r="E43" i="10"/>
  <c r="E43" i="11"/>
  <c r="E16" i="8" l="1"/>
  <c r="E42"/>
  <c r="E42" i="9" l="1"/>
  <c r="E43"/>
  <c r="E42" i="10"/>
  <c r="E42" i="11"/>
  <c r="E64" i="8"/>
  <c r="E67" i="9"/>
  <c r="E68"/>
  <c r="E69" i="11"/>
  <c r="D69"/>
  <c r="D68"/>
  <c r="D64"/>
  <c r="D67"/>
  <c r="D42"/>
  <c r="D43"/>
  <c r="D46"/>
  <c r="D45"/>
  <c r="E69" i="10"/>
  <c r="D68"/>
  <c r="D46"/>
  <c r="D45"/>
  <c r="D69" i="9"/>
  <c r="D67"/>
  <c r="D64"/>
  <c r="D46"/>
  <c r="D45"/>
  <c r="D43" i="10" l="1"/>
  <c r="D42" s="1"/>
  <c r="D64" s="1"/>
  <c r="D67" s="1"/>
  <c r="D69" s="1"/>
  <c r="E64" i="11"/>
  <c r="E65" s="1"/>
  <c r="E64" i="9"/>
  <c r="E64" i="10"/>
  <c r="E69" i="9"/>
  <c r="D42"/>
  <c r="D43"/>
  <c r="E65" l="1"/>
  <c r="E65" i="10"/>
  <c r="E67" i="8"/>
  <c r="E68"/>
  <c r="E71" s="1"/>
  <c r="D68"/>
  <c r="D63"/>
  <c r="D62"/>
  <c r="D57" s="1"/>
  <c r="D56"/>
  <c r="D52"/>
  <c r="D40"/>
  <c r="D35" s="1"/>
  <c r="D34"/>
  <c r="D32"/>
  <c r="D29"/>
  <c r="D28" s="1"/>
  <c r="D25"/>
  <c r="D24"/>
  <c r="D21"/>
  <c r="D19"/>
  <c r="D18"/>
  <c r="D71"/>
  <c r="I36" i="7"/>
  <c r="D30" i="8" l="1"/>
  <c r="D17"/>
  <c r="D43"/>
  <c r="D42" s="1"/>
  <c r="E69"/>
  <c r="E65"/>
  <c r="D23"/>
  <c r="E69" i="7"/>
  <c r="O65"/>
  <c r="D16" i="8" l="1"/>
  <c r="D64" s="1"/>
  <c r="D67"/>
  <c r="D69" s="1"/>
  <c r="E61" i="7"/>
  <c r="E66" l="1"/>
  <c r="H65"/>
  <c r="E68"/>
  <c r="Q60" l="1"/>
  <c r="E60" s="1"/>
  <c r="Q44" l="1"/>
  <c r="Q23"/>
  <c r="L44"/>
  <c r="R11"/>
  <c r="Q3"/>
  <c r="K44"/>
  <c r="G44"/>
  <c r="G16"/>
  <c r="E17" l="1"/>
  <c r="E18"/>
  <c r="E19"/>
  <c r="E20"/>
  <c r="G50" l="1"/>
  <c r="G23" l="1"/>
  <c r="L48" l="1"/>
  <c r="N48"/>
  <c r="E48" l="1"/>
  <c r="L35"/>
  <c r="P15"/>
  <c r="P55"/>
  <c r="P41" s="1"/>
  <c r="P40" s="1"/>
  <c r="P39"/>
  <c r="P33"/>
  <c r="P28"/>
  <c r="P26"/>
  <c r="P21"/>
  <c r="O55"/>
  <c r="O41" s="1"/>
  <c r="O40" s="1"/>
  <c r="O33"/>
  <c r="O28"/>
  <c r="O26"/>
  <c r="O23"/>
  <c r="O22"/>
  <c r="O21" s="1"/>
  <c r="N55"/>
  <c r="N47"/>
  <c r="N44"/>
  <c r="N41" s="1"/>
  <c r="N40" s="1"/>
  <c r="N39"/>
  <c r="N37"/>
  <c r="N33" s="1"/>
  <c r="N28"/>
  <c r="N26"/>
  <c r="N23"/>
  <c r="N21" s="1"/>
  <c r="M55"/>
  <c r="M41" s="1"/>
  <c r="M40" s="1"/>
  <c r="M33"/>
  <c r="M30"/>
  <c r="M28" s="1"/>
  <c r="M26"/>
  <c r="M21"/>
  <c r="K55"/>
  <c r="K51"/>
  <c r="K46"/>
  <c r="K38"/>
  <c r="K37"/>
  <c r="K33" s="1"/>
  <c r="K28"/>
  <c r="K26"/>
  <c r="K23"/>
  <c r="K21" s="1"/>
  <c r="K15"/>
  <c r="J55"/>
  <c r="J44"/>
  <c r="J41" l="1"/>
  <c r="J40" s="1"/>
  <c r="K14"/>
  <c r="K41"/>
  <c r="K40" s="1"/>
  <c r="P14"/>
  <c r="J27"/>
  <c r="J16"/>
  <c r="E16" s="1"/>
  <c r="E22" l="1"/>
  <c r="E23"/>
  <c r="E24"/>
  <c r="F24" s="1"/>
  <c r="E27"/>
  <c r="E29"/>
  <c r="F29" s="1"/>
  <c r="E30"/>
  <c r="E31"/>
  <c r="F31" s="1"/>
  <c r="E32"/>
  <c r="E34"/>
  <c r="F34" s="1"/>
  <c r="E35"/>
  <c r="E36"/>
  <c r="F36" s="1"/>
  <c r="E37"/>
  <c r="E38"/>
  <c r="F38" s="1"/>
  <c r="E43"/>
  <c r="E44"/>
  <c r="F44" s="1"/>
  <c r="E45"/>
  <c r="E46"/>
  <c r="F46" s="1"/>
  <c r="F48"/>
  <c r="E49"/>
  <c r="F49" s="1"/>
  <c r="E50"/>
  <c r="E51"/>
  <c r="F51" s="1"/>
  <c r="E52"/>
  <c r="F52" s="1"/>
  <c r="E53"/>
  <c r="F53" s="1"/>
  <c r="E54"/>
  <c r="E56"/>
  <c r="E57"/>
  <c r="F57" s="1"/>
  <c r="E58"/>
  <c r="E59"/>
  <c r="E64"/>
  <c r="E65"/>
  <c r="E67" s="1"/>
  <c r="F67" s="1"/>
  <c r="F20"/>
  <c r="J67"/>
  <c r="J33"/>
  <c r="J28"/>
  <c r="J26"/>
  <c r="J21"/>
  <c r="J15"/>
  <c r="O67"/>
  <c r="G67"/>
  <c r="L67"/>
  <c r="I67"/>
  <c r="P67"/>
  <c r="M67"/>
  <c r="Q67"/>
  <c r="N67"/>
  <c r="K71"/>
  <c r="H67"/>
  <c r="F64"/>
  <c r="F61"/>
  <c r="L55"/>
  <c r="L41" s="1"/>
  <c r="L40" s="1"/>
  <c r="F58"/>
  <c r="G55"/>
  <c r="G41" s="1"/>
  <c r="G40" s="1"/>
  <c r="Q55"/>
  <c r="Q41" s="1"/>
  <c r="Q40" s="1"/>
  <c r="I55"/>
  <c r="I41" s="1"/>
  <c r="I40" s="1"/>
  <c r="H55"/>
  <c r="F50"/>
  <c r="F47"/>
  <c r="F45"/>
  <c r="F43"/>
  <c r="Q39"/>
  <c r="I39" s="1"/>
  <c r="L39"/>
  <c r="F37"/>
  <c r="F35"/>
  <c r="G33"/>
  <c r="Q33"/>
  <c r="L33"/>
  <c r="I33"/>
  <c r="F32"/>
  <c r="F30"/>
  <c r="G28"/>
  <c r="Q28"/>
  <c r="L28"/>
  <c r="I28"/>
  <c r="H28"/>
  <c r="F27"/>
  <c r="G26"/>
  <c r="Q26"/>
  <c r="L26"/>
  <c r="I26"/>
  <c r="H26"/>
  <c r="F25"/>
  <c r="F23"/>
  <c r="G21"/>
  <c r="Q21"/>
  <c r="L21"/>
  <c r="I21"/>
  <c r="H21"/>
  <c r="F19"/>
  <c r="H15"/>
  <c r="F18"/>
  <c r="F17"/>
  <c r="O15"/>
  <c r="G15"/>
  <c r="Q15"/>
  <c r="L15"/>
  <c r="N15"/>
  <c r="I15"/>
  <c r="M15"/>
  <c r="D13"/>
  <c r="Q12"/>
  <c r="E26" l="1"/>
  <c r="F26" s="1"/>
  <c r="E39"/>
  <c r="F39" s="1"/>
  <c r="F54"/>
  <c r="F66"/>
  <c r="E55"/>
  <c r="F55" s="1"/>
  <c r="E28"/>
  <c r="F28" s="1"/>
  <c r="E21"/>
  <c r="J14"/>
  <c r="L14"/>
  <c r="L62" s="1"/>
  <c r="L63" s="1"/>
  <c r="F65"/>
  <c r="P62"/>
  <c r="K62"/>
  <c r="I14"/>
  <c r="G14"/>
  <c r="G62" s="1"/>
  <c r="N14"/>
  <c r="N62" s="1"/>
  <c r="N63" s="1"/>
  <c r="F56"/>
  <c r="F60"/>
  <c r="M14"/>
  <c r="M62" s="1"/>
  <c r="Q14"/>
  <c r="Q62" s="1"/>
  <c r="Q63" s="1"/>
  <c r="O14"/>
  <c r="O62" s="1"/>
  <c r="O63" s="1"/>
  <c r="H33"/>
  <c r="H41"/>
  <c r="K67"/>
  <c r="P63" l="1"/>
  <c r="G63"/>
  <c r="G73"/>
  <c r="J62"/>
  <c r="J63" s="1"/>
  <c r="I62"/>
  <c r="I63" s="1"/>
  <c r="H40"/>
  <c r="E40" s="1"/>
  <c r="E41"/>
  <c r="H14"/>
  <c r="E33"/>
  <c r="F33" s="1"/>
  <c r="K63"/>
  <c r="E42" s="1"/>
  <c r="F42" s="1"/>
  <c r="F22"/>
  <c r="F21"/>
  <c r="M63"/>
  <c r="F16"/>
  <c r="E15"/>
  <c r="E14" s="1"/>
  <c r="I81" l="1"/>
  <c r="E62"/>
  <c r="H62"/>
  <c r="H63" s="1"/>
  <c r="E63" s="1"/>
  <c r="F15"/>
  <c r="F14"/>
  <c r="F41"/>
  <c r="F40"/>
  <c r="F62" l="1"/>
</calcChain>
</file>

<file path=xl/comments1.xml><?xml version="1.0" encoding="utf-8"?>
<comments xmlns="http://schemas.openxmlformats.org/spreadsheetml/2006/main">
  <authors>
    <author>Автор</author>
  </authors>
  <commentList>
    <comment ref="J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исслед дрен во, обучение ПП, паспортизация, наем авто. Ремонт авто, тех.обслую трансформат, обоснование попуски</t>
        </r>
      </text>
    </comment>
  </commentList>
</comments>
</file>

<file path=xl/sharedStrings.xml><?xml version="1.0" encoding="utf-8"?>
<sst xmlns="http://schemas.openxmlformats.org/spreadsheetml/2006/main" count="1207" uniqueCount="181">
  <si>
    <t>Отчет об исполнении тарифной сметы на регулируемую услуги по подаче воды по каналам</t>
  </si>
  <si>
    <t>РГП на ПХВ "Казводхоз" КВР МСХ РК</t>
  </si>
  <si>
    <t>Индекс ИТС-1</t>
  </si>
  <si>
    <t>Периодичность: годовая</t>
  </si>
  <si>
    <t>Представляют: субъекты естественной монополии, за исключением региональной электросетевой компании</t>
  </si>
  <si>
    <t>Куда представляется форма: Комитет по регулированию естественных монополий, защите конкуренции и прав потребителей МНЭ РК</t>
  </si>
  <si>
    <t>№ п/п</t>
  </si>
  <si>
    <t>Наименование показателей *</t>
  </si>
  <si>
    <t>Единица измерения</t>
  </si>
  <si>
    <t>%</t>
  </si>
  <si>
    <t>ВКФ</t>
  </si>
  <si>
    <t>Жамбыл</t>
  </si>
  <si>
    <t>Павлодар</t>
  </si>
  <si>
    <t>ЮКФ</t>
  </si>
  <si>
    <t>Атырау</t>
  </si>
  <si>
    <t>ЗКФ</t>
  </si>
  <si>
    <t>БАК</t>
  </si>
  <si>
    <t>Караганда</t>
  </si>
  <si>
    <t>Кызылорда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</si>
  <si>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</si>
  <si>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</si>
  <si>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</si>
  <si>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
в том числе</t>
  </si>
  <si>
    <t>-//-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</si>
  <si>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</si>
  <si>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</si>
  <si>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</si>
  <si>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</si>
  <si>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</si>
  <si>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</si>
  <si>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</si>
  <si>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энергия</t>
  </si>
  <si>
    <t>1.5</t>
  </si>
  <si>
    <t>покупная вода</t>
  </si>
  <si>
    <t>2</t>
  </si>
  <si>
    <t>Затраты на оплату труда, всего 
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</si>
  <si>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</si>
  <si>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</si>
  <si>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</si>
  <si>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</si>
  <si>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</si>
  <si>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</si>
  <si>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3</t>
  </si>
  <si>
    <t>Амортизация</t>
  </si>
  <si>
    <t>4</t>
  </si>
  <si>
    <t>Ремонт, всего 
в том числе</t>
  </si>
  <si>
    <t>4.1</t>
  </si>
  <si>
    <t>капитальный ремонт, не приводящий к увеличению стоимости основных средств</t>
  </si>
  <si>
    <t>5</t>
  </si>
  <si>
    <t>Прочие затраты, всего 
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</si>
  <si>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</si>
  <si>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</si>
  <si>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</si>
  <si>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</si>
  <si>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</si>
  <si>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</si>
  <si>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</si>
  <si>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</si>
  <si>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6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</si>
  <si>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</si>
  <si>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</si>
  <si>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</si>
  <si>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</si>
  <si>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</si>
  <si>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</si>
  <si>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</si>
  <si>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</si>
  <si>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прочие ( в т.ч обяз.взносы пенсионные)</t>
  </si>
  <si>
    <t>6.5</t>
  </si>
  <si>
    <t>коммунальные услуги на собственные нужды</t>
  </si>
  <si>
    <t>II</t>
  </si>
  <si>
    <t>Расходы периода,
всего</t>
  </si>
  <si>
    <t>7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</si>
  <si>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</si>
  <si>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</si>
  <si>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</si>
  <si>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</si>
  <si>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</si>
  <si>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</si>
  <si>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</si>
  <si>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</si>
  <si>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</si>
  <si>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</si>
  <si>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</si>
  <si>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обслуживание и ремонт основных средств и нематериальных активов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</si>
  <si>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</si>
  <si>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</si>
  <si>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</si>
  <si>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</si>
  <si>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</si>
  <si>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</si>
  <si>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</si>
  <si>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</si>
  <si>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</si>
  <si>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7.13</t>
  </si>
  <si>
    <t>8</t>
  </si>
  <si>
    <t>Другие расходы, всего
в том числе</t>
  </si>
  <si>
    <t>8.1</t>
  </si>
  <si>
    <t>обязательное страхование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</si>
  <si>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</si>
  <si>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</si>
  <si>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</si>
  <si>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</si>
  <si>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</si>
  <si>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</si>
  <si>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</si>
  <si>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прочие</t>
  </si>
  <si>
    <t>Расходы на выплату вознаграждений по МФО</t>
  </si>
  <si>
    <t>III</t>
  </si>
  <si>
    <t>Всего затрат</t>
  </si>
  <si>
    <t>IV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</si>
  <si>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</si>
  <si>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</si>
  <si>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</si>
  <si>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</si>
  <si>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</si>
  <si>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</si>
  <si>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</si>
  <si>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</si>
  <si>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</si>
  <si>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</si>
  <si>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</si>
  <si>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</si>
  <si>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</si>
  <si>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</si>
  <si>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</si>
  <si>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</si>
  <si>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</si>
  <si>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Тариф</t>
  </si>
  <si>
    <t>Алмата</t>
  </si>
  <si>
    <t>План на 2018 год</t>
  </si>
  <si>
    <t>Факт за 2018 год</t>
  </si>
  <si>
    <t>КИКС</t>
  </si>
  <si>
    <t>Отклонение,%</t>
  </si>
  <si>
    <t>Отчетный период 2018 г.</t>
  </si>
  <si>
    <t>Лена</t>
  </si>
  <si>
    <t>Алия</t>
  </si>
  <si>
    <t>Айша</t>
  </si>
  <si>
    <t>9</t>
  </si>
  <si>
    <t>Причины отклонения</t>
  </si>
  <si>
    <t>Индекс ОИТС-1</t>
  </si>
  <si>
    <t xml:space="preserve">                                                                                     </t>
  </si>
  <si>
    <t>Адрес: г.Нур-Султан</t>
  </si>
  <si>
    <t>Телефон: 8 7172 575161</t>
  </si>
  <si>
    <t>Адрес электронной почты: kazvodxoz_plan@mail.ru</t>
  </si>
  <si>
    <t>Фамилия и телефон исполнителя: Шатанова Л.К. вн. 147</t>
  </si>
  <si>
    <t>Наименование организации:  РГП на ПХВ "Казводхоз" КВР МСХ РК</t>
  </si>
  <si>
    <t>Фактически сложившиеся показатели тарифной сметы за 1 полугодие 2020 года</t>
  </si>
  <si>
    <t>Отчетный период за 1 полугодие 2020 года</t>
  </si>
  <si>
    <t>Предусмотрено в утвержденной тарифной смете</t>
  </si>
  <si>
    <t xml:space="preserve">Наименование организации </t>
  </si>
  <si>
    <t>Жамбылский Филиал РГП "Казводхоз"</t>
  </si>
  <si>
    <t>Адрес</t>
  </si>
  <si>
    <t>г.Тараз ул.Жаугаш батыра 2д</t>
  </si>
  <si>
    <t>Телефон</t>
  </si>
  <si>
    <t>8 (7262) 421072</t>
  </si>
  <si>
    <t>Адрес электронной почты</t>
  </si>
  <si>
    <t>rgp_tarvod@mail.ru</t>
  </si>
  <si>
    <t>Директор ЖФ РГП "Казводхоз"</t>
  </si>
  <si>
    <t>Қ.Бедебаев</t>
  </si>
  <si>
    <t xml:space="preserve">Главный экономист </t>
  </si>
  <si>
    <t>А.Байбосынов</t>
  </si>
  <si>
    <t>Дата "     " ____________________2020 года</t>
  </si>
  <si>
    <t>МП</t>
  </si>
  <si>
    <t>52764</t>
  </si>
  <si>
    <t>Рспубликанское государственное предприятие  на праве хозяйственного введения "Казводхоз" Комитета по водным ресурсам Министерства</t>
  </si>
  <si>
    <t xml:space="preserve">экологии, геологии и природных ресурсов Республикик Казахстан </t>
  </si>
  <si>
    <t>45</t>
  </si>
  <si>
    <t>175</t>
  </si>
  <si>
    <t>75</t>
  </si>
  <si>
    <t>20</t>
  </si>
  <si>
    <t>225</t>
  </si>
  <si>
    <t>4322,5</t>
  </si>
  <si>
    <t>Отчет об исполнении тарифной сметы на услуги по регулированнию поверхностного стока при                                                                                             помощи  подпорных гидротехнических сооружений для Каракыстакской ГЭС</t>
  </si>
  <si>
    <t>Отчет об исполнении тарифной сметы на услуги по регулированнию поверхностного стока при                                                                                             помощи  подпорных гидротехнических сооружений для Тасоткельской ГЭС</t>
  </si>
  <si>
    <t>126,3</t>
  </si>
  <si>
    <t xml:space="preserve">в тарифной смете не предусмотренно </t>
  </si>
  <si>
    <t>Невыполнение плана водоподачи объясняется отсутствием заявок на подачу воды из-за достаточной благонасыщенности почвы по причине обильных осадков за период апрель-май месяцы</t>
  </si>
  <si>
    <t xml:space="preserve">Рспубликанское государственное предприятие  на праве хозяйственного введения "Казводхоз" Комитета по водным ресурсам Министерства экологии, геологии и природных ресурсов Республикик Казахстан </t>
  </si>
  <si>
    <t xml:space="preserve">Отчет об исполнении тарифной сметы по Жамбылкого филиала на регулируемые услуги  подаче воды по каналам  </t>
  </si>
  <si>
    <t>Отчет об исполнении тарифной сметы  по Жамбылкого филиала на услуги   регулированнию поверхностного стока при помощи гидротехнических сооружений</t>
  </si>
</sst>
</file>

<file path=xl/styles.xml><?xml version="1.0" encoding="utf-8"?>
<styleSheet xmlns="http://schemas.openxmlformats.org/spreadsheetml/2006/main">
  <numFmts count="2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_-* #,##0.000_р_._-;\-* #,##0.000_р_._-;_-* &quot;-&quot;??_р_._-;_-@_-"/>
    <numFmt numFmtId="168" formatCode="0.000%"/>
    <numFmt numFmtId="169" formatCode="_-* #,##0.000_р_._-;\-* #,##0.000_р_._-;_-* &quot;-&quot;???_р_._-;_-@_-"/>
    <numFmt numFmtId="170" formatCode="_-* #,##0.0000000000000000_р_._-;\-* #,##0.0000000000000000_р_._-;_-* &quot;-&quot;??_р_._-;_-@_-"/>
    <numFmt numFmtId="171" formatCode="00"/>
    <numFmt numFmtId="172" formatCode="000"/>
    <numFmt numFmtId="173" formatCode="0.000"/>
    <numFmt numFmtId="174" formatCode="#,##0.00&quot; &quot;[$руб.-419];[Red]&quot;-&quot;#,##0.00&quot; &quot;[$руб.-419]"/>
    <numFmt numFmtId="175" formatCode="_(* #,##0.00_);_(* \(#,##0.00\);_(* &quot;-&quot;??_);_(@_)"/>
    <numFmt numFmtId="176" formatCode="\€#,##0;&quot;-€&quot;#,##0"/>
    <numFmt numFmtId="177" formatCode="0.0"/>
    <numFmt numFmtId="178" formatCode="_-* #,##0.00_-;\-* #,##0.00_-;_-* &quot;-&quot;??_-;_-@_-"/>
    <numFmt numFmtId="179" formatCode="_-* #,##0.000\ _₽_-;\-* #,##0.000\ _₽_-;_-* &quot;-&quot;???\ _₽_-;_-@_-"/>
    <numFmt numFmtId="180" formatCode="#,##0.00_ ;\-#,##0.00\ "/>
    <numFmt numFmtId="181" formatCode="#,##0.0_ ;\-#,##0.0\ "/>
    <numFmt numFmtId="182" formatCode="_-* #,##0_р_._-;\-* #,##0_р_._-;_-* &quot;-&quot;??_р_._-;_-@_-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u/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98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1" fontId="14" fillId="0" borderId="0">
      <alignment horizontal="center" vertical="top" wrapText="1"/>
    </xf>
    <xf numFmtId="171" fontId="14" fillId="0" borderId="4">
      <alignment horizontal="center" vertical="top" wrapText="1"/>
    </xf>
    <xf numFmtId="172" fontId="14" fillId="0" borderId="4">
      <alignment horizontal="center" vertical="top" wrapText="1"/>
    </xf>
    <xf numFmtId="172" fontId="14" fillId="0" borderId="4">
      <alignment horizontal="center" vertical="top" wrapText="1"/>
    </xf>
    <xf numFmtId="172" fontId="14" fillId="0" borderId="4">
      <alignment horizontal="center" vertical="top" wrapText="1"/>
    </xf>
    <xf numFmtId="1" fontId="14" fillId="0" borderId="0">
      <alignment horizontal="center" vertical="top" wrapText="1"/>
    </xf>
    <xf numFmtId="171" fontId="14" fillId="0" borderId="0">
      <alignment horizontal="center" vertical="top" wrapText="1"/>
    </xf>
    <xf numFmtId="172" fontId="14" fillId="0" borderId="0">
      <alignment horizontal="center" vertical="top" wrapText="1"/>
    </xf>
    <xf numFmtId="172" fontId="14" fillId="0" borderId="0">
      <alignment horizontal="center" vertical="top" wrapText="1"/>
    </xf>
    <xf numFmtId="172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2" fillId="0" borderId="0"/>
    <xf numFmtId="173" fontId="15" fillId="0" borderId="0"/>
    <xf numFmtId="0" fontId="16" fillId="0" borderId="0">
      <alignment horizontal="center"/>
    </xf>
    <xf numFmtId="0" fontId="14" fillId="0" borderId="4">
      <alignment horizontal="left" vertical="top"/>
    </xf>
    <xf numFmtId="0" fontId="14" fillId="0" borderId="5">
      <alignment horizontal="center" vertical="top" wrapText="1"/>
    </xf>
    <xf numFmtId="0" fontId="14" fillId="0" borderId="0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4" fillId="0" borderId="6">
      <alignment horizontal="left" vertical="top"/>
    </xf>
    <xf numFmtId="0" fontId="17" fillId="18" borderId="4">
      <alignment horizontal="left" vertical="top" wrapText="1"/>
    </xf>
    <xf numFmtId="0" fontId="17" fillId="18" borderId="4">
      <alignment horizontal="left" vertical="top" wrapText="1"/>
    </xf>
    <xf numFmtId="0" fontId="18" fillId="0" borderId="4">
      <alignment horizontal="left" vertical="top" wrapText="1"/>
    </xf>
    <xf numFmtId="0" fontId="14" fillId="0" borderId="4">
      <alignment horizontal="left" vertical="top" wrapText="1"/>
    </xf>
    <xf numFmtId="0" fontId="19" fillId="0" borderId="4">
      <alignment horizontal="left" vertical="top" wrapText="1"/>
    </xf>
    <xf numFmtId="0" fontId="20" fillId="0" borderId="0"/>
    <xf numFmtId="0" fontId="21" fillId="0" borderId="0"/>
    <xf numFmtId="0" fontId="22" fillId="0" borderId="0"/>
    <xf numFmtId="0" fontId="23" fillId="0" borderId="0"/>
    <xf numFmtId="174" fontId="23" fillId="0" borderId="0"/>
    <xf numFmtId="0" fontId="24" fillId="0" borderId="0">
      <alignment horizontal="left" vertical="top"/>
    </xf>
    <xf numFmtId="0" fontId="25" fillId="0" borderId="0">
      <alignment horizontal="lef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center" vertical="center"/>
    </xf>
    <xf numFmtId="0" fontId="25" fillId="0" borderId="0">
      <alignment horizontal="center" vertical="top"/>
    </xf>
    <xf numFmtId="0" fontId="27" fillId="0" borderId="0">
      <alignment horizontal="center" vertical="center" textRotation="90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4" fillId="0" borderId="0">
      <alignment horizontal="right" vertical="top"/>
    </xf>
    <xf numFmtId="0" fontId="27" fillId="0" borderId="0">
      <alignment horizontal="center" vertical="center"/>
    </xf>
    <xf numFmtId="0" fontId="28" fillId="0" borderId="0">
      <alignment horizontal="left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0" borderId="0">
      <alignment horizontal="center" vertical="center" textRotation="90"/>
    </xf>
    <xf numFmtId="0" fontId="27" fillId="0" borderId="0">
      <alignment horizontal="right" vertical="top"/>
    </xf>
    <xf numFmtId="0" fontId="27" fillId="0" borderId="0">
      <alignment horizontal="left" vertical="top"/>
    </xf>
    <xf numFmtId="0" fontId="29" fillId="0" borderId="0">
      <alignment horizontal="left" vertical="top"/>
    </xf>
    <xf numFmtId="0" fontId="26" fillId="0" borderId="0">
      <alignment horizontal="left" vertical="top"/>
    </xf>
    <xf numFmtId="0" fontId="29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14" fillId="0" borderId="8">
      <alignment horizontal="center" textRotation="90" wrapText="1"/>
    </xf>
    <xf numFmtId="0" fontId="14" fillId="0" borderId="8">
      <alignment horizontal="center" textRotation="90" wrapText="1"/>
    </xf>
    <xf numFmtId="0" fontId="14" fillId="0" borderId="8">
      <alignment horizontal="center" vertical="center" wrapText="1"/>
    </xf>
    <xf numFmtId="0" fontId="14" fillId="0" borderId="8">
      <alignment horizontal="center" vertical="center" wrapText="1"/>
    </xf>
    <xf numFmtId="1" fontId="31" fillId="0" borderId="0">
      <alignment horizontal="center" vertical="top" wrapText="1"/>
    </xf>
    <xf numFmtId="171" fontId="31" fillId="0" borderId="4">
      <alignment horizontal="center" vertical="top" wrapText="1"/>
    </xf>
    <xf numFmtId="172" fontId="31" fillId="0" borderId="4">
      <alignment horizontal="center" vertical="top" wrapText="1"/>
    </xf>
    <xf numFmtId="172" fontId="31" fillId="0" borderId="4">
      <alignment horizontal="center" vertical="top" wrapText="1"/>
    </xf>
    <xf numFmtId="172" fontId="31" fillId="0" borderId="4">
      <alignment horizontal="center" vertical="top" wrapText="1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2" fillId="9" borderId="9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3" fillId="23" borderId="10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0" fontId="34" fillId="23" borderId="9" applyNumberFormat="0" applyAlignment="0" applyProtection="0"/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39" fillId="24" borderId="15" applyNumberFormat="0" applyAlignment="0" applyProtection="0"/>
    <xf numFmtId="0" fontId="39" fillId="24" borderId="15" applyNumberFormat="0" applyAlignment="0" applyProtection="0"/>
    <xf numFmtId="0" fontId="39" fillId="24" borderId="15" applyNumberFormat="0" applyAlignment="0" applyProtection="0"/>
    <xf numFmtId="0" fontId="39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22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>
      <alignment horizontal="left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12" fillId="0" borderId="0"/>
    <xf numFmtId="0" fontId="12" fillId="0" borderId="0"/>
    <xf numFmtId="0" fontId="43" fillId="0" borderId="0">
      <alignment horizontal="center"/>
    </xf>
    <xf numFmtId="0" fontId="3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5" fillId="0" borderId="0">
      <alignment horizontal="left"/>
    </xf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1" fillId="0" borderId="0"/>
    <xf numFmtId="0" fontId="4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4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7" fillId="0" borderId="0"/>
    <xf numFmtId="0" fontId="35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/>
    <xf numFmtId="0" fontId="35" fillId="0" borderId="0"/>
    <xf numFmtId="0" fontId="1" fillId="0" borderId="0"/>
    <xf numFmtId="0" fontId="48" fillId="0" borderId="0">
      <alignment vertical="center"/>
    </xf>
    <xf numFmtId="0" fontId="1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35" fillId="0" borderId="0"/>
    <xf numFmtId="0" fontId="5" fillId="0" borderId="0"/>
    <xf numFmtId="0" fontId="12" fillId="0" borderId="0"/>
    <xf numFmtId="0" fontId="49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4" fillId="0" borderId="0"/>
    <xf numFmtId="0" fontId="35" fillId="0" borderId="0">
      <alignment horizontal="center"/>
    </xf>
    <xf numFmtId="0" fontId="1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44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5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2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52" fillId="26" borderId="1"/>
    <xf numFmtId="3" fontId="52" fillId="26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7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3" fontId="52" fillId="26" borderId="1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43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43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2" fillId="28" borderId="16" applyNumberFormat="0" applyFont="0" applyAlignment="0" applyProtection="0"/>
    <xf numFmtId="0" fontId="12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12" fillId="28" borderId="16" applyNumberFormat="0" applyFont="0" applyAlignment="0" applyProtection="0"/>
    <xf numFmtId="0" fontId="35" fillId="28" borderId="16" applyNumberFormat="0" applyFont="0" applyAlignment="0" applyProtection="0"/>
    <xf numFmtId="0" fontId="12" fillId="28" borderId="16" applyNumberFormat="0" applyFont="0" applyAlignment="0" applyProtection="0"/>
    <xf numFmtId="0" fontId="12" fillId="28" borderId="16" applyNumberFormat="0" applyFont="0" applyAlignment="0" applyProtection="0"/>
    <xf numFmtId="0" fontId="35" fillId="28" borderId="16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3" fillId="0" borderId="0"/>
    <xf numFmtId="0" fontId="3" fillId="0" borderId="0"/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10" fillId="0" borderId="0"/>
    <xf numFmtId="0" fontId="10" fillId="0" borderId="0"/>
    <xf numFmtId="0" fontId="35" fillId="0" borderId="0"/>
    <xf numFmtId="0" fontId="52" fillId="5" borderId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6" fontId="50" fillId="0" borderId="0" applyFill="0" applyBorder="0" applyAlignment="0" applyProtection="0"/>
    <xf numFmtId="177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49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167" fontId="4" fillId="0" borderId="0" xfId="3" applyNumberFormat="1" applyFont="1" applyFill="1" applyBorder="1" applyAlignment="1">
      <alignment horizontal="center" vertical="center"/>
    </xf>
    <xf numFmtId="10" fontId="4" fillId="0" borderId="0" xfId="3" applyNumberFormat="1" applyFont="1" applyFill="1" applyBorder="1" applyAlignment="1">
      <alignment horizontal="center" vertical="center"/>
    </xf>
    <xf numFmtId="0" fontId="6" fillId="0" borderId="0" xfId="4" applyFont="1" applyFill="1" applyAlignment="1"/>
    <xf numFmtId="167" fontId="4" fillId="0" borderId="0" xfId="3" applyNumberFormat="1" applyFont="1" applyFill="1" applyAlignment="1">
      <alignment horizontal="center" vertical="center"/>
    </xf>
    <xf numFmtId="10" fontId="4" fillId="0" borderId="0" xfId="3" applyNumberFormat="1" applyFont="1" applyFill="1" applyAlignment="1">
      <alignment horizontal="center" vertical="center"/>
    </xf>
    <xf numFmtId="0" fontId="4" fillId="0" borderId="0" xfId="4" applyFont="1" applyFill="1"/>
    <xf numFmtId="0" fontId="4" fillId="0" borderId="0" xfId="4" applyFont="1" applyFill="1" applyAlignment="1">
      <alignment horizontal="left"/>
    </xf>
    <xf numFmtId="167" fontId="6" fillId="0" borderId="0" xfId="3" applyNumberFormat="1" applyFont="1" applyFill="1" applyAlignment="1">
      <alignment horizontal="center" vertical="center"/>
    </xf>
    <xf numFmtId="10" fontId="6" fillId="0" borderId="0" xfId="3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left" wrapText="1"/>
    </xf>
    <xf numFmtId="0" fontId="4" fillId="0" borderId="0" xfId="4" applyFont="1" applyFill="1" applyAlignment="1">
      <alignment wrapText="1"/>
    </xf>
    <xf numFmtId="167" fontId="6" fillId="0" borderId="0" xfId="3" applyNumberFormat="1" applyFont="1" applyFill="1" applyAlignment="1">
      <alignment horizontal="center" vertical="center" wrapText="1"/>
    </xf>
    <xf numFmtId="10" fontId="6" fillId="0" borderId="0" xfId="3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7" fontId="4" fillId="0" borderId="1" xfId="3" applyNumberFormat="1" applyFont="1" applyFill="1" applyBorder="1" applyAlignment="1">
      <alignment horizontal="center" vertical="center"/>
    </xf>
    <xf numFmtId="10" fontId="4" fillId="0" borderId="1" xfId="3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0" xfId="1" applyFont="1" applyFill="1" applyBorder="1"/>
    <xf numFmtId="0" fontId="4" fillId="3" borderId="0" xfId="1" applyFont="1" applyFill="1" applyBorder="1"/>
    <xf numFmtId="167" fontId="6" fillId="3" borderId="1" xfId="3" applyNumberFormat="1" applyFont="1" applyFill="1" applyBorder="1" applyAlignment="1">
      <alignment vertical="center"/>
    </xf>
    <xf numFmtId="0" fontId="6" fillId="0" borderId="0" xfId="1" applyFont="1" applyFill="1" applyBorder="1"/>
    <xf numFmtId="0" fontId="8" fillId="0" borderId="0" xfId="1" applyFont="1" applyFill="1" applyBorder="1"/>
    <xf numFmtId="4" fontId="6" fillId="3" borderId="1" xfId="4" applyNumberFormat="1" applyFont="1" applyFill="1" applyBorder="1" applyAlignment="1">
      <alignment horizontal="center" wrapText="1"/>
    </xf>
    <xf numFmtId="0" fontId="7" fillId="0" borderId="0" xfId="1" applyFont="1" applyFill="1" applyBorder="1"/>
    <xf numFmtId="0" fontId="4" fillId="0" borderId="0" xfId="4" applyFont="1" applyFill="1" applyAlignment="1">
      <alignment vertical="center"/>
    </xf>
    <xf numFmtId="167" fontId="4" fillId="0" borderId="0" xfId="3" applyNumberFormat="1" applyFont="1" applyFill="1" applyAlignment="1">
      <alignment horizontal="center" vertical="center" wrapText="1"/>
    </xf>
    <xf numFmtId="10" fontId="4" fillId="0" borderId="0" xfId="3" applyNumberFormat="1" applyFont="1" applyFill="1" applyAlignment="1">
      <alignment horizontal="center" vertical="center" wrapText="1"/>
    </xf>
    <xf numFmtId="167" fontId="4" fillId="29" borderId="1" xfId="3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7" fontId="7" fillId="29" borderId="1" xfId="3" applyNumberFormat="1" applyFont="1" applyFill="1" applyBorder="1" applyAlignment="1">
      <alignment vertical="center"/>
    </xf>
    <xf numFmtId="167" fontId="4" fillId="3" borderId="0" xfId="1" applyNumberFormat="1" applyFont="1" applyFill="1" applyBorder="1"/>
    <xf numFmtId="4" fontId="60" fillId="0" borderId="1" xfId="0" applyNumberFormat="1" applyFont="1" applyBorder="1" applyAlignment="1">
      <alignment horizontal="right" vertical="center"/>
    </xf>
    <xf numFmtId="0" fontId="4" fillId="29" borderId="1" xfId="1" applyFont="1" applyFill="1" applyBorder="1" applyAlignment="1">
      <alignment horizontal="left" vertical="center" wrapText="1"/>
    </xf>
    <xf numFmtId="0" fontId="6" fillId="29" borderId="0" xfId="4" applyFont="1" applyFill="1" applyAlignment="1"/>
    <xf numFmtId="166" fontId="4" fillId="29" borderId="0" xfId="4" applyNumberFormat="1" applyFont="1" applyFill="1" applyAlignment="1">
      <alignment horizontal="center"/>
    </xf>
    <xf numFmtId="167" fontId="4" fillId="29" borderId="0" xfId="3" applyNumberFormat="1" applyFont="1" applyFill="1" applyAlignment="1">
      <alignment horizontal="center" vertical="center"/>
    </xf>
    <xf numFmtId="10" fontId="4" fillId="29" borderId="0" xfId="3" applyNumberFormat="1" applyFont="1" applyFill="1" applyAlignment="1">
      <alignment horizontal="center" vertical="center"/>
    </xf>
    <xf numFmtId="169" fontId="4" fillId="29" borderId="0" xfId="3" applyNumberFormat="1" applyFont="1" applyFill="1" applyAlignment="1">
      <alignment horizontal="center" vertical="center"/>
    </xf>
    <xf numFmtId="167" fontId="4" fillId="29" borderId="0" xfId="3" applyNumberFormat="1" applyFont="1" applyFill="1" applyAlignment="1">
      <alignment vertical="center"/>
    </xf>
    <xf numFmtId="0" fontId="4" fillId="29" borderId="0" xfId="4" applyFont="1" applyFill="1"/>
    <xf numFmtId="168" fontId="4" fillId="29" borderId="0" xfId="3" applyNumberFormat="1" applyFont="1" applyFill="1" applyAlignment="1">
      <alignment vertical="center"/>
    </xf>
    <xf numFmtId="170" fontId="4" fillId="29" borderId="0" xfId="3" applyNumberFormat="1" applyFont="1" applyFill="1" applyAlignment="1">
      <alignment horizontal="center" vertical="center"/>
    </xf>
    <xf numFmtId="166" fontId="4" fillId="29" borderId="0" xfId="4" applyNumberFormat="1" applyFont="1" applyFill="1"/>
    <xf numFmtId="0" fontId="4" fillId="29" borderId="0" xfId="4" applyFont="1" applyFill="1" applyAlignment="1">
      <alignment horizontal="left"/>
    </xf>
    <xf numFmtId="166" fontId="6" fillId="29" borderId="0" xfId="4" applyNumberFormat="1" applyFont="1" applyFill="1" applyAlignment="1">
      <alignment horizontal="center"/>
    </xf>
    <xf numFmtId="167" fontId="6" fillId="29" borderId="0" xfId="3" applyNumberFormat="1" applyFont="1" applyFill="1" applyAlignment="1">
      <alignment horizontal="center" vertical="center"/>
    </xf>
    <xf numFmtId="10" fontId="6" fillId="29" borderId="0" xfId="3" applyNumberFormat="1" applyFont="1" applyFill="1" applyAlignment="1">
      <alignment horizontal="center" vertical="center"/>
    </xf>
    <xf numFmtId="167" fontId="6" fillId="29" borderId="0" xfId="3" applyNumberFormat="1" applyFont="1" applyFill="1" applyAlignment="1">
      <alignment vertical="center"/>
    </xf>
    <xf numFmtId="168" fontId="6" fillId="29" borderId="0" xfId="3" applyNumberFormat="1" applyFont="1" applyFill="1" applyAlignment="1">
      <alignment vertical="center"/>
    </xf>
    <xf numFmtId="0" fontId="4" fillId="29" borderId="0" xfId="4" applyFont="1" applyFill="1" applyAlignment="1">
      <alignment horizontal="left" wrapText="1"/>
    </xf>
    <xf numFmtId="0" fontId="4" fillId="29" borderId="0" xfId="4" applyFont="1" applyFill="1" applyAlignment="1">
      <alignment wrapText="1"/>
    </xf>
    <xf numFmtId="166" fontId="6" fillId="29" borderId="0" xfId="4" applyNumberFormat="1" applyFont="1" applyFill="1" applyAlignment="1">
      <alignment horizontal="center" wrapText="1"/>
    </xf>
    <xf numFmtId="167" fontId="6" fillId="29" borderId="0" xfId="3" applyNumberFormat="1" applyFont="1" applyFill="1" applyAlignment="1">
      <alignment horizontal="center" vertical="center" wrapText="1"/>
    </xf>
    <xf numFmtId="10" fontId="6" fillId="29" borderId="0" xfId="3" applyNumberFormat="1" applyFont="1" applyFill="1" applyAlignment="1">
      <alignment horizontal="center" vertical="center" wrapText="1"/>
    </xf>
    <xf numFmtId="167" fontId="6" fillId="29" borderId="0" xfId="3" applyNumberFormat="1" applyFont="1" applyFill="1" applyAlignment="1">
      <alignment vertical="center" wrapText="1"/>
    </xf>
    <xf numFmtId="168" fontId="6" fillId="29" borderId="0" xfId="3" applyNumberFormat="1" applyFont="1" applyFill="1" applyAlignment="1">
      <alignment vertical="center" wrapText="1"/>
    </xf>
    <xf numFmtId="49" fontId="6" fillId="29" borderId="1" xfId="1" applyNumberFormat="1" applyFont="1" applyFill="1" applyBorder="1" applyAlignment="1">
      <alignment horizontal="center" vertical="center" wrapText="1"/>
    </xf>
    <xf numFmtId="0" fontId="6" fillId="29" borderId="1" xfId="1" applyFont="1" applyFill="1" applyBorder="1" applyAlignment="1">
      <alignment horizontal="center" vertical="center" wrapText="1"/>
    </xf>
    <xf numFmtId="166" fontId="6" fillId="29" borderId="1" xfId="4" applyNumberFormat="1" applyFont="1" applyFill="1" applyBorder="1" applyAlignment="1">
      <alignment horizontal="center"/>
    </xf>
    <xf numFmtId="10" fontId="4" fillId="29" borderId="1" xfId="3" applyNumberFormat="1" applyFont="1" applyFill="1" applyBorder="1" applyAlignment="1">
      <alignment horizontal="center" vertical="center"/>
    </xf>
    <xf numFmtId="167" fontId="4" fillId="29" borderId="1" xfId="3" applyNumberFormat="1" applyFont="1" applyFill="1" applyBorder="1" applyAlignment="1">
      <alignment vertical="center"/>
    </xf>
    <xf numFmtId="166" fontId="4" fillId="29" borderId="1" xfId="3" applyNumberFormat="1" applyFont="1" applyFill="1" applyBorder="1" applyAlignment="1">
      <alignment horizontal="center" vertical="center"/>
    </xf>
    <xf numFmtId="0" fontId="6" fillId="29" borderId="1" xfId="1" applyFont="1" applyFill="1" applyBorder="1" applyAlignment="1">
      <alignment horizontal="left" vertical="center" wrapText="1"/>
    </xf>
    <xf numFmtId="4" fontId="6" fillId="29" borderId="1" xfId="1" applyNumberFormat="1" applyFont="1" applyFill="1" applyBorder="1" applyAlignment="1">
      <alignment horizontal="center" vertical="center"/>
    </xf>
    <xf numFmtId="4" fontId="6" fillId="29" borderId="1" xfId="3" applyNumberFormat="1" applyFont="1" applyFill="1" applyBorder="1" applyAlignment="1">
      <alignment horizontal="center" vertical="center"/>
    </xf>
    <xf numFmtId="4" fontId="6" fillId="29" borderId="1" xfId="3" applyNumberFormat="1" applyFont="1" applyFill="1" applyBorder="1" applyAlignment="1">
      <alignment horizontal="center" vertical="center" wrapText="1"/>
    </xf>
    <xf numFmtId="4" fontId="6" fillId="29" borderId="1" xfId="3" applyNumberFormat="1" applyFont="1" applyFill="1" applyBorder="1" applyAlignment="1">
      <alignment vertical="center" wrapText="1"/>
    </xf>
    <xf numFmtId="49" fontId="4" fillId="29" borderId="1" xfId="1" applyNumberFormat="1" applyFont="1" applyFill="1" applyBorder="1" applyAlignment="1">
      <alignment horizontal="center" vertical="center" wrapText="1"/>
    </xf>
    <xf numFmtId="4" fontId="6" fillId="29" borderId="1" xfId="4" applyNumberFormat="1" applyFont="1" applyFill="1" applyBorder="1" applyAlignment="1">
      <alignment horizontal="center" wrapText="1"/>
    </xf>
    <xf numFmtId="4" fontId="59" fillId="29" borderId="1" xfId="3" applyNumberFormat="1" applyFont="1" applyFill="1" applyBorder="1" applyAlignment="1">
      <alignment horizontal="center" vertical="center" wrapText="1"/>
    </xf>
    <xf numFmtId="4" fontId="4" fillId="29" borderId="1" xfId="3" applyNumberFormat="1" applyFont="1" applyFill="1" applyBorder="1" applyAlignment="1">
      <alignment horizontal="center" vertical="center" wrapText="1"/>
    </xf>
    <xf numFmtId="4" fontId="4" fillId="29" borderId="1" xfId="3" applyNumberFormat="1" applyFont="1" applyFill="1" applyBorder="1" applyAlignment="1">
      <alignment vertical="center" wrapText="1"/>
    </xf>
    <xf numFmtId="4" fontId="59" fillId="29" borderId="1" xfId="3" applyNumberFormat="1" applyFont="1" applyFill="1" applyBorder="1" applyAlignment="1">
      <alignment vertical="center" wrapText="1"/>
    </xf>
    <xf numFmtId="4" fontId="4" fillId="29" borderId="1" xfId="3" applyNumberFormat="1" applyFont="1" applyFill="1" applyBorder="1" applyAlignment="1">
      <alignment horizontal="center" vertical="center"/>
    </xf>
    <xf numFmtId="4" fontId="4" fillId="29" borderId="1" xfId="3" applyNumberFormat="1" applyFont="1" applyFill="1" applyBorder="1" applyAlignment="1">
      <alignment vertical="center"/>
    </xf>
    <xf numFmtId="4" fontId="6" fillId="29" borderId="1" xfId="3" applyNumberFormat="1" applyFont="1" applyFill="1" applyBorder="1" applyAlignment="1">
      <alignment vertical="center"/>
    </xf>
    <xf numFmtId="4" fontId="6" fillId="29" borderId="1" xfId="4" applyNumberFormat="1" applyFont="1" applyFill="1" applyBorder="1" applyAlignment="1">
      <alignment horizontal="center" vertical="center" wrapText="1"/>
    </xf>
    <xf numFmtId="4" fontId="4" fillId="29" borderId="0" xfId="3" applyNumberFormat="1" applyFont="1" applyFill="1" applyBorder="1" applyAlignment="1">
      <alignment horizontal="center" vertical="center"/>
    </xf>
    <xf numFmtId="4" fontId="59" fillId="29" borderId="1" xfId="3" applyNumberFormat="1" applyFont="1" applyFill="1" applyBorder="1" applyAlignment="1">
      <alignment horizontal="center" vertical="center"/>
    </xf>
    <xf numFmtId="49" fontId="8" fillId="29" borderId="1" xfId="1" applyNumberFormat="1" applyFont="1" applyFill="1" applyBorder="1" applyAlignment="1">
      <alignment horizontal="center" vertical="center" wrapText="1"/>
    </xf>
    <xf numFmtId="0" fontId="6" fillId="29" borderId="1" xfId="1" applyFont="1" applyFill="1" applyBorder="1" applyAlignment="1">
      <alignment vertical="center" wrapText="1"/>
    </xf>
    <xf numFmtId="49" fontId="7" fillId="29" borderId="1" xfId="1" applyNumberFormat="1" applyFont="1" applyFill="1" applyBorder="1" applyAlignment="1">
      <alignment horizontal="center" vertical="center" wrapText="1"/>
    </xf>
    <xf numFmtId="4" fontId="7" fillId="29" borderId="1" xfId="3" applyNumberFormat="1" applyFont="1" applyFill="1" applyBorder="1" applyAlignment="1">
      <alignment horizontal="center" vertical="center"/>
    </xf>
    <xf numFmtId="4" fontId="7" fillId="29" borderId="1" xfId="3" applyNumberFormat="1" applyFont="1" applyFill="1" applyBorder="1" applyAlignment="1">
      <alignment vertical="center"/>
    </xf>
    <xf numFmtId="0" fontId="7" fillId="29" borderId="1" xfId="1" applyFont="1" applyFill="1" applyBorder="1" applyAlignment="1">
      <alignment horizontal="left" vertical="center" wrapText="1"/>
    </xf>
    <xf numFmtId="166" fontId="6" fillId="29" borderId="1" xfId="4" applyNumberFormat="1" applyFont="1" applyFill="1" applyBorder="1" applyAlignment="1">
      <alignment horizontal="center" wrapText="1"/>
    </xf>
    <xf numFmtId="167" fontId="7" fillId="29" borderId="1" xfId="3" applyNumberFormat="1" applyFont="1" applyFill="1" applyBorder="1" applyAlignment="1">
      <alignment horizontal="center" vertical="center"/>
    </xf>
    <xf numFmtId="10" fontId="6" fillId="29" borderId="1" xfId="3" applyNumberFormat="1" applyFont="1" applyFill="1" applyBorder="1" applyAlignment="1">
      <alignment horizontal="center" vertical="center" wrapText="1"/>
    </xf>
    <xf numFmtId="166" fontId="7" fillId="29" borderId="1" xfId="3" applyNumberFormat="1" applyFont="1" applyFill="1" applyBorder="1" applyAlignment="1">
      <alignment horizontal="center" vertical="center"/>
    </xf>
    <xf numFmtId="49" fontId="6" fillId="29" borderId="1" xfId="1" applyNumberFormat="1" applyFont="1" applyFill="1" applyBorder="1" applyAlignment="1">
      <alignment vertical="center" wrapText="1"/>
    </xf>
    <xf numFmtId="49" fontId="9" fillId="29" borderId="1" xfId="1" applyNumberFormat="1" applyFont="1" applyFill="1" applyBorder="1" applyAlignment="1">
      <alignment vertical="center" wrapText="1"/>
    </xf>
    <xf numFmtId="167" fontId="6" fillId="29" borderId="1" xfId="3" applyNumberFormat="1" applyFont="1" applyFill="1" applyBorder="1" applyAlignment="1">
      <alignment horizontal="center" vertical="center"/>
    </xf>
    <xf numFmtId="49" fontId="7" fillId="29" borderId="1" xfId="1" applyNumberFormat="1" applyFont="1" applyFill="1" applyBorder="1" applyAlignment="1">
      <alignment horizontal="left" vertical="center" wrapText="1"/>
    </xf>
    <xf numFmtId="0" fontId="4" fillId="29" borderId="1" xfId="1" applyFont="1" applyFill="1" applyBorder="1" applyAlignment="1">
      <alignment vertical="center" wrapText="1"/>
    </xf>
    <xf numFmtId="0" fontId="4" fillId="29" borderId="1" xfId="1" applyFont="1" applyFill="1" applyBorder="1" applyAlignment="1">
      <alignment horizontal="center" vertical="center" wrapText="1"/>
    </xf>
    <xf numFmtId="10" fontId="6" fillId="29" borderId="1" xfId="3" applyNumberFormat="1" applyFont="1" applyFill="1" applyBorder="1" applyAlignment="1">
      <alignment horizontal="center" vertical="center"/>
    </xf>
    <xf numFmtId="167" fontId="6" fillId="29" borderId="1" xfId="3" applyNumberFormat="1" applyFont="1" applyFill="1" applyBorder="1" applyAlignment="1">
      <alignment vertical="center"/>
    </xf>
    <xf numFmtId="166" fontId="6" fillId="29" borderId="1" xfId="3" applyNumberFormat="1" applyFont="1" applyFill="1" applyBorder="1" applyAlignment="1">
      <alignment horizontal="center" vertical="center"/>
    </xf>
    <xf numFmtId="3" fontId="6" fillId="29" borderId="1" xfId="4" applyNumberFormat="1" applyFont="1" applyFill="1" applyBorder="1" applyAlignment="1">
      <alignment horizontal="center" wrapText="1"/>
    </xf>
    <xf numFmtId="0" fontId="4" fillId="29" borderId="0" xfId="4" applyFont="1" applyFill="1" applyAlignment="1">
      <alignment vertical="center"/>
    </xf>
    <xf numFmtId="166" fontId="4" fillId="29" borderId="0" xfId="4" applyNumberFormat="1" applyFont="1" applyFill="1" applyAlignment="1">
      <alignment horizontal="center" vertical="center"/>
    </xf>
    <xf numFmtId="49" fontId="4" fillId="29" borderId="0" xfId="1" applyNumberFormat="1" applyFont="1" applyFill="1" applyAlignment="1">
      <alignment horizontal="center" vertical="center" wrapText="1"/>
    </xf>
    <xf numFmtId="0" fontId="4" fillId="29" borderId="0" xfId="1" applyFont="1" applyFill="1" applyAlignment="1">
      <alignment horizontal="center" vertical="center" wrapText="1"/>
    </xf>
    <xf numFmtId="166" fontId="4" fillId="29" borderId="0" xfId="1" applyNumberFormat="1" applyFont="1" applyFill="1" applyBorder="1" applyAlignment="1">
      <alignment horizontal="center"/>
    </xf>
    <xf numFmtId="167" fontId="4" fillId="29" borderId="0" xfId="3" applyNumberFormat="1" applyFont="1" applyFill="1" applyBorder="1" applyAlignment="1">
      <alignment horizontal="center" vertical="center"/>
    </xf>
    <xf numFmtId="10" fontId="4" fillId="29" borderId="0" xfId="3" applyNumberFormat="1" applyFont="1" applyFill="1" applyBorder="1" applyAlignment="1">
      <alignment horizontal="center" vertical="center"/>
    </xf>
    <xf numFmtId="167" fontId="4" fillId="29" borderId="0" xfId="3" applyNumberFormat="1" applyFont="1" applyFill="1" applyBorder="1" applyAlignment="1">
      <alignment vertical="center"/>
    </xf>
    <xf numFmtId="0" fontId="4" fillId="29" borderId="0" xfId="1" applyFont="1" applyFill="1" applyBorder="1"/>
    <xf numFmtId="168" fontId="4" fillId="29" borderId="0" xfId="3" applyNumberFormat="1" applyFont="1" applyFill="1" applyBorder="1" applyAlignment="1">
      <alignment vertical="center"/>
    </xf>
    <xf numFmtId="166" fontId="4" fillId="29" borderId="0" xfId="1" applyNumberFormat="1" applyFont="1" applyFill="1" applyBorder="1"/>
    <xf numFmtId="166" fontId="4" fillId="29" borderId="0" xfId="1" applyNumberFormat="1" applyFont="1" applyFill="1" applyAlignment="1">
      <alignment horizontal="center" vertical="center" wrapText="1"/>
    </xf>
    <xf numFmtId="167" fontId="4" fillId="29" borderId="0" xfId="3" applyNumberFormat="1" applyFont="1" applyFill="1" applyAlignment="1">
      <alignment horizontal="center" vertical="center" wrapText="1"/>
    </xf>
    <xf numFmtId="10" fontId="4" fillId="29" borderId="0" xfId="3" applyNumberFormat="1" applyFont="1" applyFill="1" applyAlignment="1">
      <alignment horizontal="center" vertical="center" wrapText="1"/>
    </xf>
    <xf numFmtId="167" fontId="4" fillId="29" borderId="0" xfId="3" applyNumberFormat="1" applyFont="1" applyFill="1" applyAlignment="1">
      <alignment vertical="center" wrapText="1"/>
    </xf>
    <xf numFmtId="4" fontId="4" fillId="29" borderId="0" xfId="1" applyNumberFormat="1" applyFont="1" applyFill="1" applyAlignment="1">
      <alignment horizontal="center" vertical="center" wrapText="1"/>
    </xf>
    <xf numFmtId="168" fontId="4" fillId="29" borderId="0" xfId="3" applyNumberFormat="1" applyFont="1" applyFill="1" applyAlignment="1">
      <alignment vertical="center" wrapText="1"/>
    </xf>
    <xf numFmtId="0" fontId="4" fillId="29" borderId="0" xfId="1" applyFont="1" applyFill="1" applyBorder="1" applyAlignment="1">
      <alignment horizontal="center"/>
    </xf>
    <xf numFmtId="0" fontId="0" fillId="29" borderId="0" xfId="0" applyFill="1"/>
    <xf numFmtId="4" fontId="6" fillId="3" borderId="1" xfId="3" applyNumberFormat="1" applyFont="1" applyFill="1" applyBorder="1" applyAlignment="1">
      <alignment horizontal="center" vertical="center"/>
    </xf>
    <xf numFmtId="4" fontId="6" fillId="3" borderId="1" xfId="3" applyNumberFormat="1" applyFont="1" applyFill="1" applyBorder="1" applyAlignment="1">
      <alignment horizontal="center" vertical="center" wrapText="1"/>
    </xf>
    <xf numFmtId="167" fontId="4" fillId="3" borderId="0" xfId="3" applyNumberFormat="1" applyFont="1" applyFill="1" applyAlignment="1">
      <alignment vertical="center"/>
    </xf>
    <xf numFmtId="167" fontId="6" fillId="3" borderId="0" xfId="3" applyNumberFormat="1" applyFont="1" applyFill="1" applyAlignment="1">
      <alignment vertical="center"/>
    </xf>
    <xf numFmtId="167" fontId="6" fillId="3" borderId="0" xfId="3" applyNumberFormat="1" applyFont="1" applyFill="1" applyAlignment="1">
      <alignment vertical="center" wrapText="1"/>
    </xf>
    <xf numFmtId="167" fontId="4" fillId="3" borderId="1" xfId="3" applyNumberFormat="1" applyFont="1" applyFill="1" applyBorder="1" applyAlignment="1">
      <alignment vertical="center"/>
    </xf>
    <xf numFmtId="4" fontId="6" fillId="3" borderId="1" xfId="3" applyNumberFormat="1" applyFont="1" applyFill="1" applyBorder="1" applyAlignment="1">
      <alignment vertical="center" wrapText="1"/>
    </xf>
    <xf numFmtId="4" fontId="4" fillId="3" borderId="1" xfId="3" applyNumberFormat="1" applyFont="1" applyFill="1" applyBorder="1" applyAlignment="1">
      <alignment vertical="center"/>
    </xf>
    <xf numFmtId="4" fontId="6" fillId="3" borderId="1" xfId="3" applyNumberFormat="1" applyFont="1" applyFill="1" applyBorder="1" applyAlignment="1">
      <alignment vertical="center"/>
    </xf>
    <xf numFmtId="4" fontId="6" fillId="3" borderId="1" xfId="4" applyNumberFormat="1" applyFont="1" applyFill="1" applyBorder="1" applyAlignment="1">
      <alignment horizontal="center" vertical="center" wrapText="1"/>
    </xf>
    <xf numFmtId="4" fontId="7" fillId="3" borderId="1" xfId="3" applyNumberFormat="1" applyFont="1" applyFill="1" applyBorder="1" applyAlignment="1">
      <alignment vertical="center"/>
    </xf>
    <xf numFmtId="167" fontId="7" fillId="3" borderId="1" xfId="3" applyNumberFormat="1" applyFont="1" applyFill="1" applyBorder="1" applyAlignment="1">
      <alignment vertical="center"/>
    </xf>
    <xf numFmtId="167" fontId="4" fillId="3" borderId="0" xfId="3" applyNumberFormat="1" applyFont="1" applyFill="1" applyBorder="1" applyAlignment="1">
      <alignment vertical="center"/>
    </xf>
    <xf numFmtId="167" fontId="4" fillId="3" borderId="0" xfId="3" applyNumberFormat="1" applyFont="1" applyFill="1" applyAlignment="1">
      <alignment vertical="center" wrapText="1"/>
    </xf>
    <xf numFmtId="4" fontId="61" fillId="29" borderId="1" xfId="0" applyNumberFormat="1" applyFont="1" applyFill="1" applyBorder="1" applyAlignment="1">
      <alignment horizontal="center" vertical="center"/>
    </xf>
    <xf numFmtId="4" fontId="62" fillId="29" borderId="1" xfId="1454" applyNumberFormat="1" applyFont="1" applyFill="1" applyBorder="1" applyAlignment="1">
      <alignment horizontal="center" vertical="center"/>
    </xf>
    <xf numFmtId="4" fontId="61" fillId="29" borderId="1" xfId="1454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horizontal="left" wrapText="1"/>
    </xf>
    <xf numFmtId="49" fontId="6" fillId="29" borderId="1" xfId="1" applyNumberFormat="1" applyFont="1" applyFill="1" applyBorder="1" applyAlignment="1">
      <alignment horizontal="center" vertical="center" wrapText="1"/>
    </xf>
    <xf numFmtId="49" fontId="7" fillId="29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Border="1"/>
    <xf numFmtId="179" fontId="6" fillId="29" borderId="1" xfId="3" applyNumberFormat="1" applyFont="1" applyFill="1" applyBorder="1" applyAlignment="1">
      <alignment horizontal="center" vertical="center" wrapText="1"/>
    </xf>
    <xf numFmtId="167" fontId="6" fillId="29" borderId="1" xfId="3" applyNumberFormat="1" applyFont="1" applyFill="1" applyBorder="1" applyAlignment="1">
      <alignment horizontal="center" vertical="center" wrapText="1"/>
    </xf>
    <xf numFmtId="0" fontId="6" fillId="29" borderId="0" xfId="1" applyFont="1" applyFill="1" applyBorder="1"/>
    <xf numFmtId="166" fontId="6" fillId="29" borderId="1" xfId="4" applyNumberFormat="1" applyFont="1" applyFill="1" applyBorder="1" applyAlignment="1">
      <alignment horizontal="center" vertical="center" wrapText="1"/>
    </xf>
    <xf numFmtId="0" fontId="8" fillId="29" borderId="0" xfId="1" applyFont="1" applyFill="1" applyBorder="1"/>
    <xf numFmtId="0" fontId="6" fillId="29" borderId="0" xfId="1" applyFont="1" applyFill="1" applyBorder="1" applyAlignment="1">
      <alignment vertical="center"/>
    </xf>
    <xf numFmtId="0" fontId="7" fillId="29" borderId="0" xfId="1" applyFont="1" applyFill="1" applyBorder="1"/>
    <xf numFmtId="179" fontId="63" fillId="29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29" borderId="0" xfId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left" vertical="center" wrapText="1"/>
    </xf>
    <xf numFmtId="0" fontId="64" fillId="0" borderId="0" xfId="0" applyFont="1"/>
    <xf numFmtId="0" fontId="65" fillId="29" borderId="0" xfId="1" applyFont="1" applyFill="1" applyAlignment="1">
      <alignment vertical="center" wrapText="1"/>
    </xf>
    <xf numFmtId="0" fontId="66" fillId="0" borderId="0" xfId="0" applyFont="1" applyAlignment="1"/>
    <xf numFmtId="0" fontId="66" fillId="0" borderId="0" xfId="0" applyFont="1"/>
    <xf numFmtId="49" fontId="7" fillId="29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29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4" fontId="6" fillId="0" borderId="1" xfId="4" applyNumberFormat="1" applyFont="1" applyFill="1" applyBorder="1" applyAlignment="1">
      <alignment horizontal="center" vertical="center" wrapText="1"/>
    </xf>
    <xf numFmtId="166" fontId="6" fillId="0" borderId="1" xfId="4" applyNumberFormat="1" applyFont="1" applyFill="1" applyBorder="1" applyAlignment="1">
      <alignment horizontal="center" vertical="center" wrapText="1"/>
    </xf>
    <xf numFmtId="9" fontId="6" fillId="0" borderId="1" xfId="4" applyNumberFormat="1" applyFont="1" applyFill="1" applyBorder="1" applyAlignment="1">
      <alignment horizontal="center" vertical="center" wrapText="1"/>
    </xf>
    <xf numFmtId="2" fontId="4" fillId="29" borderId="1" xfId="1" applyNumberFormat="1" applyFont="1" applyFill="1" applyBorder="1" applyAlignment="1">
      <alignment horizontal="center" vertical="center"/>
    </xf>
    <xf numFmtId="49" fontId="65" fillId="0" borderId="0" xfId="1" applyNumberFormat="1" applyFont="1" applyFill="1" applyAlignment="1">
      <alignment horizontal="center" vertical="center" wrapText="1"/>
    </xf>
    <xf numFmtId="0" fontId="68" fillId="0" borderId="0" xfId="1" applyFont="1" applyFill="1" applyAlignment="1">
      <alignment horizontal="left" vertical="center" wrapText="1"/>
    </xf>
    <xf numFmtId="49" fontId="68" fillId="0" borderId="0" xfId="1" applyNumberFormat="1" applyFont="1" applyFill="1" applyAlignment="1">
      <alignment horizontal="center" vertical="center" wrapText="1"/>
    </xf>
    <xf numFmtId="166" fontId="68" fillId="0" borderId="0" xfId="1" applyNumberFormat="1" applyFont="1" applyFill="1" applyBorder="1" applyAlignment="1">
      <alignment horizontal="center" vertical="center"/>
    </xf>
    <xf numFmtId="167" fontId="68" fillId="0" borderId="0" xfId="3" applyNumberFormat="1" applyFont="1" applyFill="1" applyBorder="1" applyAlignment="1">
      <alignment horizontal="center" vertical="center"/>
    </xf>
    <xf numFmtId="10" fontId="68" fillId="0" borderId="0" xfId="3" applyNumberFormat="1" applyFont="1" applyFill="1" applyBorder="1" applyAlignment="1">
      <alignment horizontal="center" vertical="center"/>
    </xf>
    <xf numFmtId="167" fontId="68" fillId="0" borderId="0" xfId="3" applyNumberFormat="1" applyFont="1" applyFill="1" applyBorder="1" applyAlignment="1">
      <alignment vertical="center"/>
    </xf>
    <xf numFmtId="0" fontId="68" fillId="0" borderId="0" xfId="1" applyFont="1" applyFill="1" applyAlignment="1">
      <alignment horizontal="center" vertical="center" wrapText="1"/>
    </xf>
    <xf numFmtId="166" fontId="68" fillId="0" borderId="0" xfId="1" applyNumberFormat="1" applyFont="1" applyFill="1" applyBorder="1"/>
    <xf numFmtId="166" fontId="70" fillId="0" borderId="0" xfId="1" applyNumberFormat="1" applyFont="1" applyFill="1" applyBorder="1" applyAlignment="1">
      <alignment vertical="center"/>
    </xf>
    <xf numFmtId="166" fontId="71" fillId="0" borderId="0" xfId="1496" applyNumberFormat="1" applyFont="1" applyFill="1" applyBorder="1" applyAlignment="1" applyProtection="1">
      <alignment vertical="center"/>
    </xf>
    <xf numFmtId="2" fontId="4" fillId="0" borderId="1" xfId="1497" applyNumberFormat="1" applyFont="1" applyFill="1" applyBorder="1" applyAlignment="1">
      <alignment horizontal="center" vertical="center" wrapText="1"/>
    </xf>
    <xf numFmtId="2" fontId="6" fillId="0" borderId="1" xfId="1497" applyNumberFormat="1" applyFont="1" applyFill="1" applyBorder="1" applyAlignment="1">
      <alignment horizontal="center" vertical="center" wrapText="1"/>
    </xf>
    <xf numFmtId="173" fontId="6" fillId="29" borderId="1" xfId="1" applyNumberFormat="1" applyFont="1" applyFill="1" applyBorder="1" applyAlignment="1">
      <alignment horizontal="center" vertical="center" wrapText="1"/>
    </xf>
    <xf numFmtId="180" fontId="6" fillId="29" borderId="1" xfId="3" applyNumberFormat="1" applyFont="1" applyFill="1" applyBorder="1" applyAlignment="1">
      <alignment horizontal="center" vertical="center" wrapText="1"/>
    </xf>
    <xf numFmtId="181" fontId="4" fillId="29" borderId="1" xfId="3" applyNumberFormat="1" applyFont="1" applyFill="1" applyBorder="1" applyAlignment="1">
      <alignment horizontal="center" vertical="center"/>
    </xf>
    <xf numFmtId="179" fontId="6" fillId="29" borderId="0" xfId="1" applyNumberFormat="1" applyFont="1" applyFill="1" applyBorder="1"/>
    <xf numFmtId="166" fontId="6" fillId="0" borderId="1" xfId="1" applyNumberFormat="1" applyFont="1" applyFill="1" applyBorder="1" applyAlignment="1">
      <alignment vertical="center"/>
    </xf>
    <xf numFmtId="167" fontId="6" fillId="29" borderId="1" xfId="3" applyNumberFormat="1" applyFont="1" applyFill="1" applyBorder="1" applyAlignment="1">
      <alignment vertical="center" wrapText="1"/>
    </xf>
    <xf numFmtId="167" fontId="4" fillId="29" borderId="1" xfId="3" applyNumberFormat="1" applyFont="1" applyFill="1" applyBorder="1" applyAlignment="1">
      <alignment vertical="center" wrapText="1"/>
    </xf>
    <xf numFmtId="166" fontId="6" fillId="29" borderId="0" xfId="1" applyNumberFormat="1" applyFont="1" applyFill="1" applyBorder="1"/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182" fontId="4" fillId="29" borderId="1" xfId="3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horizontal="left" wrapText="1"/>
    </xf>
    <xf numFmtId="0" fontId="4" fillId="0" borderId="0" xfId="4" applyFont="1" applyFill="1" applyAlignment="1">
      <alignment horizontal="left"/>
    </xf>
    <xf numFmtId="1" fontId="6" fillId="29" borderId="1" xfId="3" applyNumberFormat="1" applyFont="1" applyFill="1" applyBorder="1" applyAlignment="1">
      <alignment horizontal="center" vertical="center" wrapText="1"/>
    </xf>
    <xf numFmtId="1" fontId="4" fillId="29" borderId="1" xfId="3" applyNumberFormat="1" applyFont="1" applyFill="1" applyBorder="1" applyAlignment="1">
      <alignment horizontal="center" vertical="center"/>
    </xf>
    <xf numFmtId="1" fontId="6" fillId="29" borderId="1" xfId="3" applyNumberFormat="1" applyFont="1" applyFill="1" applyBorder="1" applyAlignment="1">
      <alignment horizontal="center" vertical="center"/>
    </xf>
    <xf numFmtId="49" fontId="68" fillId="0" borderId="0" xfId="1" applyNumberFormat="1" applyFont="1" applyFill="1" applyAlignment="1">
      <alignment vertical="center" wrapText="1"/>
    </xf>
    <xf numFmtId="0" fontId="67" fillId="0" borderId="0" xfId="984" applyFont="1" applyFill="1" applyAlignment="1">
      <alignment horizontal="left" vertical="center" wrapText="1"/>
    </xf>
    <xf numFmtId="0" fontId="6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left" wrapText="1"/>
    </xf>
    <xf numFmtId="0" fontId="66" fillId="0" borderId="0" xfId="0" applyFont="1" applyAlignment="1">
      <alignment horizontal="left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/>
    </xf>
    <xf numFmtId="49" fontId="7" fillId="29" borderId="1" xfId="1" applyNumberFormat="1" applyFont="1" applyFill="1" applyBorder="1" applyAlignment="1">
      <alignment horizontal="center" vertical="center" wrapText="1"/>
    </xf>
    <xf numFmtId="0" fontId="7" fillId="29" borderId="2" xfId="1" applyFont="1" applyFill="1" applyBorder="1" applyAlignment="1">
      <alignment horizontal="left" vertical="center" wrapText="1"/>
    </xf>
    <xf numFmtId="0" fontId="7" fillId="29" borderId="7" xfId="1" applyFont="1" applyFill="1" applyBorder="1" applyAlignment="1">
      <alignment horizontal="left" vertical="center" wrapText="1"/>
    </xf>
    <xf numFmtId="10" fontId="6" fillId="0" borderId="2" xfId="3" applyNumberFormat="1" applyFont="1" applyFill="1" applyBorder="1" applyAlignment="1">
      <alignment horizontal="center" vertical="center" wrapText="1"/>
    </xf>
    <xf numFmtId="10" fontId="6" fillId="0" borderId="3" xfId="3" applyNumberFormat="1" applyFont="1" applyFill="1" applyBorder="1" applyAlignment="1">
      <alignment horizontal="center" vertical="center" wrapText="1"/>
    </xf>
    <xf numFmtId="10" fontId="6" fillId="0" borderId="7" xfId="3" applyNumberFormat="1" applyFont="1" applyFill="1" applyBorder="1" applyAlignment="1">
      <alignment horizontal="center" vertical="center" wrapText="1"/>
    </xf>
    <xf numFmtId="167" fontId="6" fillId="0" borderId="2" xfId="3" applyNumberFormat="1" applyFont="1" applyFill="1" applyBorder="1" applyAlignment="1">
      <alignment horizontal="center" vertical="center" wrapText="1"/>
    </xf>
    <xf numFmtId="167" fontId="6" fillId="0" borderId="3" xfId="3" applyNumberFormat="1" applyFont="1" applyFill="1" applyBorder="1" applyAlignment="1">
      <alignment horizontal="center" vertical="center" wrapText="1"/>
    </xf>
    <xf numFmtId="167" fontId="6" fillId="0" borderId="7" xfId="3" applyNumberFormat="1" applyFont="1" applyFill="1" applyBorder="1" applyAlignment="1">
      <alignment horizontal="center" vertical="center" wrapText="1"/>
    </xf>
    <xf numFmtId="0" fontId="4" fillId="29" borderId="0" xfId="4" applyFont="1" applyFill="1" applyAlignment="1">
      <alignment horizontal="left" wrapText="1"/>
    </xf>
    <xf numFmtId="49" fontId="6" fillId="29" borderId="1" xfId="1" applyNumberFormat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center" vertical="center" wrapText="1"/>
    </xf>
    <xf numFmtId="0" fontId="6" fillId="29" borderId="3" xfId="1" applyFont="1" applyFill="1" applyBorder="1" applyAlignment="1">
      <alignment horizontal="center" vertical="center" wrapText="1"/>
    </xf>
    <xf numFmtId="0" fontId="6" fillId="29" borderId="7" xfId="1" applyFont="1" applyFill="1" applyBorder="1" applyAlignment="1">
      <alignment horizontal="center" vertical="center" wrapText="1"/>
    </xf>
    <xf numFmtId="166" fontId="6" fillId="29" borderId="2" xfId="4" applyNumberFormat="1" applyFont="1" applyFill="1" applyBorder="1" applyAlignment="1">
      <alignment horizontal="center" vertical="center" wrapText="1"/>
    </xf>
    <xf numFmtId="166" fontId="6" fillId="29" borderId="3" xfId="4" applyNumberFormat="1" applyFont="1" applyFill="1" applyBorder="1" applyAlignment="1">
      <alignment horizontal="center" vertical="center" wrapText="1"/>
    </xf>
    <xf numFmtId="166" fontId="6" fillId="29" borderId="7" xfId="4" applyNumberFormat="1" applyFont="1" applyFill="1" applyBorder="1" applyAlignment="1">
      <alignment horizontal="center" vertical="center" wrapText="1"/>
    </xf>
    <xf numFmtId="167" fontId="6" fillId="29" borderId="2" xfId="3" applyNumberFormat="1" applyFont="1" applyFill="1" applyBorder="1" applyAlignment="1">
      <alignment horizontal="center" vertical="center" wrapText="1"/>
    </xf>
    <xf numFmtId="167" fontId="6" fillId="29" borderId="3" xfId="3" applyNumberFormat="1" applyFont="1" applyFill="1" applyBorder="1" applyAlignment="1">
      <alignment horizontal="center" vertical="center" wrapText="1"/>
    </xf>
    <xf numFmtId="167" fontId="6" fillId="29" borderId="7" xfId="3" applyNumberFormat="1" applyFont="1" applyFill="1" applyBorder="1" applyAlignment="1">
      <alignment horizontal="center" vertical="center" wrapText="1"/>
    </xf>
    <xf numFmtId="167" fontId="6" fillId="3" borderId="2" xfId="3" applyNumberFormat="1" applyFont="1" applyFill="1" applyBorder="1" applyAlignment="1">
      <alignment horizontal="center" vertical="center" wrapText="1"/>
    </xf>
    <xf numFmtId="167" fontId="6" fillId="3" borderId="3" xfId="3" applyNumberFormat="1" applyFont="1" applyFill="1" applyBorder="1" applyAlignment="1">
      <alignment horizontal="center" vertical="center" wrapText="1"/>
    </xf>
    <xf numFmtId="167" fontId="6" fillId="3" borderId="7" xfId="3" applyNumberFormat="1" applyFont="1" applyFill="1" applyBorder="1" applyAlignment="1">
      <alignment horizontal="center" vertical="center" wrapText="1"/>
    </xf>
    <xf numFmtId="10" fontId="6" fillId="29" borderId="2" xfId="3" applyNumberFormat="1" applyFont="1" applyFill="1" applyBorder="1" applyAlignment="1">
      <alignment horizontal="center" vertical="center" wrapText="1"/>
    </xf>
    <xf numFmtId="10" fontId="6" fillId="29" borderId="3" xfId="3" applyNumberFormat="1" applyFont="1" applyFill="1" applyBorder="1" applyAlignment="1">
      <alignment horizontal="center" vertical="center" wrapText="1"/>
    </xf>
    <xf numFmtId="10" fontId="6" fillId="29" borderId="7" xfId="3" applyNumberFormat="1" applyFont="1" applyFill="1" applyBorder="1" applyAlignment="1">
      <alignment horizontal="center" vertical="center" wrapText="1"/>
    </xf>
    <xf numFmtId="166" fontId="70" fillId="0" borderId="0" xfId="1" applyNumberFormat="1" applyFont="1" applyFill="1" applyBorder="1" applyAlignment="1">
      <alignment horizontal="center" vertical="center"/>
    </xf>
    <xf numFmtId="166" fontId="70" fillId="0" borderId="0" xfId="1" applyNumberFormat="1" applyFont="1" applyFill="1" applyBorder="1" applyAlignment="1">
      <alignment horizontal="left" vertical="center" wrapText="1"/>
    </xf>
    <xf numFmtId="49" fontId="68" fillId="0" borderId="0" xfId="1" applyNumberFormat="1" applyFont="1" applyFill="1" applyAlignment="1">
      <alignment horizontal="center" vertical="center" wrapText="1"/>
    </xf>
    <xf numFmtId="0" fontId="6" fillId="0" borderId="0" xfId="4" applyFont="1" applyFill="1" applyAlignment="1">
      <alignment horizontal="left"/>
    </xf>
    <xf numFmtId="166" fontId="6" fillId="0" borderId="1" xfId="4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left"/>
    </xf>
    <xf numFmtId="49" fontId="68" fillId="0" borderId="0" xfId="1" applyNumberFormat="1" applyFont="1" applyFill="1" applyAlignment="1">
      <alignment horizontal="left" vertical="center" wrapText="1"/>
    </xf>
  </cellXfs>
  <cellStyles count="1498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— акцент1 2" xfId="15"/>
    <cellStyle name="20% - Акцент1 2 2" xfId="16"/>
    <cellStyle name="20% - Акцент1 2 2 2" xfId="17"/>
    <cellStyle name="20% - Акцент1 2 2 2 2" xfId="18"/>
    <cellStyle name="20% - Акцент1 2 2 2 2 2" xfId="19"/>
    <cellStyle name="20% - Акцент1 2 2 2 3" xfId="20"/>
    <cellStyle name="20% - Акцент1 2 2 3" xfId="21"/>
    <cellStyle name="20% - Акцент1 2 2 3 2" xfId="22"/>
    <cellStyle name="20% - Акцент1 2 2 4" xfId="23"/>
    <cellStyle name="20% - Акцент1 2 2_План финансирования на 2013 год" xfId="24"/>
    <cellStyle name="20% - Акцент1 2 3" xfId="25"/>
    <cellStyle name="20% - Акцент1 2 3 2" xfId="26"/>
    <cellStyle name="20% - Акцент1 2 3 2 2" xfId="27"/>
    <cellStyle name="20% - Акцент1 2 3 3" xfId="28"/>
    <cellStyle name="20% - Акцент1 2 4" xfId="29"/>
    <cellStyle name="20% - Акцент1 2 4 2" xfId="30"/>
    <cellStyle name="20% - Акцент1 2 4 3" xfId="31"/>
    <cellStyle name="20% - Акцент1 2 5" xfId="32"/>
    <cellStyle name="20% - Акцент1 2 6" xfId="33"/>
    <cellStyle name="20% - Акцент1 2_Август по объектно" xfId="34"/>
    <cellStyle name="20% - Акцент1 3" xfId="35"/>
    <cellStyle name="20% - Акцент1 3 2" xfId="36"/>
    <cellStyle name="20% - Акцент1 4" xfId="37"/>
    <cellStyle name="20% - Акцент1 4 2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2 2 2" xfId="43"/>
    <cellStyle name="20% - Акцент2 2 2 2 2 2" xfId="44"/>
    <cellStyle name="20% - Акцент2 2 2 2 3" xfId="45"/>
    <cellStyle name="20% - Акцент2 2 2 3" xfId="46"/>
    <cellStyle name="20% - Акцент2 2 2 3 2" xfId="47"/>
    <cellStyle name="20% - Акцент2 2 2 4" xfId="48"/>
    <cellStyle name="20% - Акцент2 2 2_План финансирования на 2013 год" xfId="49"/>
    <cellStyle name="20% - Акцент2 2 3" xfId="50"/>
    <cellStyle name="20% - Акцент2 2 3 2" xfId="51"/>
    <cellStyle name="20% - Акцент2 2 3 2 2" xfId="52"/>
    <cellStyle name="20% - Акцент2 2 3 3" xfId="53"/>
    <cellStyle name="20% - Акцент2 2 4" xfId="54"/>
    <cellStyle name="20% - Акцент2 2 4 2" xfId="55"/>
    <cellStyle name="20% - Акцент2 2 4 3" xfId="56"/>
    <cellStyle name="20% - Акцент2 2 5" xfId="57"/>
    <cellStyle name="20% - Акцент2 2 6" xfId="58"/>
    <cellStyle name="20% - Акцент2 2_План финансирования на 2013 год" xfId="59"/>
    <cellStyle name="20% - Акцент2 3" xfId="60"/>
    <cellStyle name="20% - Акцент2 3 2" xfId="61"/>
    <cellStyle name="20% - Акцент2 4" xfId="62"/>
    <cellStyle name="20% - Акцент2 4 2" xfId="63"/>
    <cellStyle name="20% - Акцент3 2" xfId="64"/>
    <cellStyle name="20% — акцент3 2" xfId="65"/>
    <cellStyle name="20% - Акцент3 2 2" xfId="66"/>
    <cellStyle name="20% - Акцент3 2 2 2" xfId="67"/>
    <cellStyle name="20% - Акцент3 2 2 2 2" xfId="68"/>
    <cellStyle name="20% - Акцент3 2 2 2 2 2" xfId="69"/>
    <cellStyle name="20% - Акцент3 2 2 2 3" xfId="70"/>
    <cellStyle name="20% - Акцент3 2 2 3" xfId="71"/>
    <cellStyle name="20% - Акцент3 2 2 3 2" xfId="72"/>
    <cellStyle name="20% - Акцент3 2 2 4" xfId="73"/>
    <cellStyle name="20% - Акцент3 2 2_План финансирования на 2013 год" xfId="74"/>
    <cellStyle name="20% - Акцент3 2 3" xfId="75"/>
    <cellStyle name="20% - Акцент3 2 3 2" xfId="76"/>
    <cellStyle name="20% - Акцент3 2 3 2 2" xfId="77"/>
    <cellStyle name="20% - Акцент3 2 3 3" xfId="78"/>
    <cellStyle name="20% - Акцент3 2 4" xfId="79"/>
    <cellStyle name="20% - Акцент3 2 4 2" xfId="80"/>
    <cellStyle name="20% - Акцент3 2 4 3" xfId="81"/>
    <cellStyle name="20% - Акцент3 2 5" xfId="82"/>
    <cellStyle name="20% - Акцент3 2 6" xfId="83"/>
    <cellStyle name="20% - Акцент3 2_Август по объектно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4 2" xfId="89"/>
    <cellStyle name="20% — акцент4 2" xfId="90"/>
    <cellStyle name="20% - Акцент4 2 2" xfId="91"/>
    <cellStyle name="20% - Акцент4 2 2 2" xfId="92"/>
    <cellStyle name="20% - Акцент4 2 2 2 2" xfId="93"/>
    <cellStyle name="20% - Акцент4 2 2 2 2 2" xfId="94"/>
    <cellStyle name="20% - Акцент4 2 2 2 3" xfId="95"/>
    <cellStyle name="20% - Акцент4 2 2 3" xfId="96"/>
    <cellStyle name="20% - Акцент4 2 2 3 2" xfId="97"/>
    <cellStyle name="20% - Акцент4 2 2 4" xfId="98"/>
    <cellStyle name="20% - Акцент4 2 2_План финансирования на 2013 год" xfId="99"/>
    <cellStyle name="20% - Акцент4 2 3" xfId="100"/>
    <cellStyle name="20% - Акцент4 2 3 2" xfId="101"/>
    <cellStyle name="20% - Акцент4 2 3 2 2" xfId="102"/>
    <cellStyle name="20% - Акцент4 2 3 3" xfId="103"/>
    <cellStyle name="20% - Акцент4 2 4" xfId="104"/>
    <cellStyle name="20% - Акцент4 2 4 2" xfId="105"/>
    <cellStyle name="20% - Акцент4 2 4 3" xfId="106"/>
    <cellStyle name="20% - Акцент4 2 5" xfId="107"/>
    <cellStyle name="20% - Акцент4 2 6" xfId="108"/>
    <cellStyle name="20% - Акцент4 2_План финансирования на 2013 год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5 2" xfId="114"/>
    <cellStyle name="20% — акцент5 2" xfId="115"/>
    <cellStyle name="20% - Акцент5 2 2" xfId="116"/>
    <cellStyle name="20% - Акцент5 2 2 2" xfId="117"/>
    <cellStyle name="20% - Акцент5 2 2 2 2" xfId="118"/>
    <cellStyle name="20% - Акцент5 2 2 2 2 2" xfId="119"/>
    <cellStyle name="20% - Акцент5 2 2 2 3" xfId="120"/>
    <cellStyle name="20% - Акцент5 2 2 3" xfId="121"/>
    <cellStyle name="20% - Акцент5 2 2 3 2" xfId="122"/>
    <cellStyle name="20% - Акцент5 2 2 4" xfId="123"/>
    <cellStyle name="20% - Акцент5 2 2_План финансирования на 2013 год" xfId="124"/>
    <cellStyle name="20% - Акцент5 2 3" xfId="125"/>
    <cellStyle name="20% - Акцент5 2 3 2" xfId="126"/>
    <cellStyle name="20% - Акцент5 2 3 2 2" xfId="127"/>
    <cellStyle name="20% - Акцент5 2 3 3" xfId="128"/>
    <cellStyle name="20% - Акцент5 2 4" xfId="129"/>
    <cellStyle name="20% - Акцент5 2 4 2" xfId="130"/>
    <cellStyle name="20% - Акцент5 2 4 3" xfId="131"/>
    <cellStyle name="20% - Акцент5 2 5" xfId="132"/>
    <cellStyle name="20% - Акцент5 2 6" xfId="133"/>
    <cellStyle name="20% - Акцент5 2_План финансирования на 2013 год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6 2" xfId="139"/>
    <cellStyle name="20% — акцент6 2" xfId="140"/>
    <cellStyle name="20% - Акцент6 2 2" xfId="141"/>
    <cellStyle name="20% - Акцент6 2 2 2" xfId="142"/>
    <cellStyle name="20% - Акцент6 2 2 2 2" xfId="143"/>
    <cellStyle name="20% - Акцент6 2 2 2 2 2" xfId="144"/>
    <cellStyle name="20% - Акцент6 2 2 2 3" xfId="145"/>
    <cellStyle name="20% - Акцент6 2 2 3" xfId="146"/>
    <cellStyle name="20% - Акцент6 2 2 3 2" xfId="147"/>
    <cellStyle name="20% - Акцент6 2 2 4" xfId="148"/>
    <cellStyle name="20% - Акцент6 2 2_План финансирования на 2013 год" xfId="149"/>
    <cellStyle name="20% - Акцент6 2 3" xfId="150"/>
    <cellStyle name="20% - Акцент6 2 3 2" xfId="151"/>
    <cellStyle name="20% - Акцент6 2 3 2 2" xfId="152"/>
    <cellStyle name="20% - Акцент6 2 3 3" xfId="153"/>
    <cellStyle name="20% - Акцент6 2 4" xfId="154"/>
    <cellStyle name="20% - Акцент6 2 4 2" xfId="155"/>
    <cellStyle name="20% - Акцент6 2 4 3" xfId="156"/>
    <cellStyle name="20% - Акцент6 2 5" xfId="157"/>
    <cellStyle name="20% - Акцент6 2 6" xfId="158"/>
    <cellStyle name="20% - Акцент6 2_Август по объектно" xfId="159"/>
    <cellStyle name="20% - Акцент6 3" xfId="160"/>
    <cellStyle name="20% - Акцент6 3 2" xfId="161"/>
    <cellStyle name="20% - Акцент6 4" xfId="162"/>
    <cellStyle name="20% - Акцент6 4 2" xfId="163"/>
    <cellStyle name="40% - Акцент1 2" xfId="164"/>
    <cellStyle name="40% — акцент1 2" xfId="165"/>
    <cellStyle name="40% - Акцент1 2 2" xfId="166"/>
    <cellStyle name="40% - Акцент1 2 2 2" xfId="167"/>
    <cellStyle name="40% - Акцент1 2 2 2 2" xfId="168"/>
    <cellStyle name="40% - Акцент1 2 2 2 2 2" xfId="169"/>
    <cellStyle name="40% - Акцент1 2 2 2 3" xfId="170"/>
    <cellStyle name="40% - Акцент1 2 2 3" xfId="171"/>
    <cellStyle name="40% - Акцент1 2 2 3 2" xfId="172"/>
    <cellStyle name="40% - Акцент1 2 2 4" xfId="173"/>
    <cellStyle name="40% - Акцент1 2 2_План финансирования на 2013 год" xfId="174"/>
    <cellStyle name="40% - Акцент1 2 3" xfId="175"/>
    <cellStyle name="40% - Акцент1 2 3 2" xfId="176"/>
    <cellStyle name="40% - Акцент1 2 3 2 2" xfId="177"/>
    <cellStyle name="40% - Акцент1 2 3 3" xfId="178"/>
    <cellStyle name="40% - Акцент1 2 4" xfId="179"/>
    <cellStyle name="40% - Акцент1 2 4 2" xfId="180"/>
    <cellStyle name="40% - Акцент1 2 4 3" xfId="181"/>
    <cellStyle name="40% - Акцент1 2 5" xfId="182"/>
    <cellStyle name="40% - Акцент1 2 6" xfId="183"/>
    <cellStyle name="40% - Акцент1 2_План финансирования на 2013 год" xfId="184"/>
    <cellStyle name="40% - Акцент1 3" xfId="185"/>
    <cellStyle name="40% - Акцент1 3 2" xfId="186"/>
    <cellStyle name="40% - Акцент1 4" xfId="187"/>
    <cellStyle name="40% - Акцент1 4 2" xfId="188"/>
    <cellStyle name="40% - Акцент2 2" xfId="189"/>
    <cellStyle name="40% — акцент2 2" xfId="190"/>
    <cellStyle name="40% - Акцент2 2 2" xfId="191"/>
    <cellStyle name="40% - Акцент2 2 2 2" xfId="192"/>
    <cellStyle name="40% - Акцент2 2 2 2 2" xfId="193"/>
    <cellStyle name="40% - Акцент2 2 2 2 2 2" xfId="194"/>
    <cellStyle name="40% - Акцент2 2 2 2 3" xfId="195"/>
    <cellStyle name="40% - Акцент2 2 2 3" xfId="196"/>
    <cellStyle name="40% - Акцент2 2 2 3 2" xfId="197"/>
    <cellStyle name="40% - Акцент2 2 2 4" xfId="198"/>
    <cellStyle name="40% - Акцент2 2 2_План финансирования на 2013 год" xfId="199"/>
    <cellStyle name="40% - Акцент2 2 3" xfId="200"/>
    <cellStyle name="40% - Акцент2 2 3 2" xfId="201"/>
    <cellStyle name="40% - Акцент2 2 3 2 2" xfId="202"/>
    <cellStyle name="40% - Акцент2 2 3 3" xfId="203"/>
    <cellStyle name="40% - Акцент2 2 4" xfId="204"/>
    <cellStyle name="40% - Акцент2 2 4 2" xfId="205"/>
    <cellStyle name="40% - Акцент2 2 4 3" xfId="206"/>
    <cellStyle name="40% - Акцент2 2 5" xfId="207"/>
    <cellStyle name="40% - Акцент2 2 6" xfId="208"/>
    <cellStyle name="40% - Акцент2 2_План финансирования на 2013 год" xfId="209"/>
    <cellStyle name="40% - Акцент2 3" xfId="210"/>
    <cellStyle name="40% - Акцент2 3 2" xfId="211"/>
    <cellStyle name="40% - Акцент2 4" xfId="212"/>
    <cellStyle name="40% - Акцент2 4 2" xfId="213"/>
    <cellStyle name="40% - Акцент3 2" xfId="214"/>
    <cellStyle name="40% — акцент3 2" xfId="215"/>
    <cellStyle name="40% - Акцент3 2 2" xfId="216"/>
    <cellStyle name="40% - Акцент3 2 2 2" xfId="217"/>
    <cellStyle name="40% - Акцент3 2 2 2 2" xfId="218"/>
    <cellStyle name="40% - Акцент3 2 2 2 2 2" xfId="219"/>
    <cellStyle name="40% - Акцент3 2 2 2 3" xfId="220"/>
    <cellStyle name="40% - Акцент3 2 2 3" xfId="221"/>
    <cellStyle name="40% - Акцент3 2 2 3 2" xfId="222"/>
    <cellStyle name="40% - Акцент3 2 2 4" xfId="223"/>
    <cellStyle name="40% - Акцент3 2 2_План финансирования на 2013 год" xfId="224"/>
    <cellStyle name="40% - Акцент3 2 3" xfId="225"/>
    <cellStyle name="40% - Акцент3 2 3 2" xfId="226"/>
    <cellStyle name="40% - Акцент3 2 3 2 2" xfId="227"/>
    <cellStyle name="40% - Акцент3 2 3 3" xfId="228"/>
    <cellStyle name="40% - Акцент3 2 4" xfId="229"/>
    <cellStyle name="40% - Акцент3 2 4 2" xfId="230"/>
    <cellStyle name="40% - Акцент3 2 4 3" xfId="231"/>
    <cellStyle name="40% - Акцент3 2 5" xfId="232"/>
    <cellStyle name="40% - Акцент3 2 6" xfId="233"/>
    <cellStyle name="40% - Акцент3 2_Август по объектно" xfId="234"/>
    <cellStyle name="40% - Акцент3 3" xfId="235"/>
    <cellStyle name="40% - Акцент3 3 2" xfId="236"/>
    <cellStyle name="40% - Акцент3 4" xfId="237"/>
    <cellStyle name="40% - Акцент3 4 2" xfId="238"/>
    <cellStyle name="40% - Акцент4 2" xfId="239"/>
    <cellStyle name="40% — акцент4 2" xfId="240"/>
    <cellStyle name="40% - Акцент4 2 2" xfId="241"/>
    <cellStyle name="40% - Акцент4 2 2 2" xfId="242"/>
    <cellStyle name="40% - Акцент4 2 2 2 2" xfId="243"/>
    <cellStyle name="40% - Акцент4 2 2 2 2 2" xfId="244"/>
    <cellStyle name="40% - Акцент4 2 2 2 3" xfId="245"/>
    <cellStyle name="40% - Акцент4 2 2 3" xfId="246"/>
    <cellStyle name="40% - Акцент4 2 2 3 2" xfId="247"/>
    <cellStyle name="40% - Акцент4 2 2 4" xfId="248"/>
    <cellStyle name="40% - Акцент4 2 2_План финансирования на 2013 год" xfId="249"/>
    <cellStyle name="40% - Акцент4 2 3" xfId="250"/>
    <cellStyle name="40% - Акцент4 2 3 2" xfId="251"/>
    <cellStyle name="40% - Акцент4 2 3 2 2" xfId="252"/>
    <cellStyle name="40% - Акцент4 2 3 3" xfId="253"/>
    <cellStyle name="40% - Акцент4 2 4" xfId="254"/>
    <cellStyle name="40% - Акцент4 2 4 2" xfId="255"/>
    <cellStyle name="40% - Акцент4 2 4 3" xfId="256"/>
    <cellStyle name="40% - Акцент4 2 5" xfId="257"/>
    <cellStyle name="40% - Акцент4 2 6" xfId="258"/>
    <cellStyle name="40% - Акцент4 2_План финансирования на 2013 год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5 2" xfId="264"/>
    <cellStyle name="40% — акцент5 2" xfId="265"/>
    <cellStyle name="40% - Акцент5 2 2" xfId="266"/>
    <cellStyle name="40% - Акцент5 2 2 2" xfId="267"/>
    <cellStyle name="40% - Акцент5 2 2 2 2" xfId="268"/>
    <cellStyle name="40% - Акцент5 2 2 2 2 2" xfId="269"/>
    <cellStyle name="40% - Акцент5 2 2 2 3" xfId="270"/>
    <cellStyle name="40% - Акцент5 2 2 3" xfId="271"/>
    <cellStyle name="40% - Акцент5 2 2 3 2" xfId="272"/>
    <cellStyle name="40% - Акцент5 2 2 4" xfId="273"/>
    <cellStyle name="40% - Акцент5 2 2_План финансирования на 2013 год" xfId="274"/>
    <cellStyle name="40% - Акцент5 2 3" xfId="275"/>
    <cellStyle name="40% - Акцент5 2 3 2" xfId="276"/>
    <cellStyle name="40% - Акцент5 2 3 2 2" xfId="277"/>
    <cellStyle name="40% - Акцент5 2 3 3" xfId="278"/>
    <cellStyle name="40% - Акцент5 2 4" xfId="279"/>
    <cellStyle name="40% - Акцент5 2 4 2" xfId="280"/>
    <cellStyle name="40% - Акцент5 2 4 3" xfId="281"/>
    <cellStyle name="40% - Акцент5 2 5" xfId="282"/>
    <cellStyle name="40% - Акцент5 2 6" xfId="283"/>
    <cellStyle name="40% - Акцент5 2_План финансирования на 2013 год" xfId="284"/>
    <cellStyle name="40% - Акцент5 3" xfId="285"/>
    <cellStyle name="40% - Акцент5 3 2" xfId="286"/>
    <cellStyle name="40% - Акцент5 4" xfId="287"/>
    <cellStyle name="40% - Акцент5 4 2" xfId="288"/>
    <cellStyle name="40% - Акцент6 2" xfId="289"/>
    <cellStyle name="40% — акцент6 2" xfId="290"/>
    <cellStyle name="40% - Акцент6 2 2" xfId="291"/>
    <cellStyle name="40% - Акцент6 2 2 2" xfId="292"/>
    <cellStyle name="40% - Акцент6 2 2 2 2" xfId="293"/>
    <cellStyle name="40% - Акцент6 2 2 2 2 2" xfId="294"/>
    <cellStyle name="40% - Акцент6 2 2 2 3" xfId="295"/>
    <cellStyle name="40% - Акцент6 2 2 3" xfId="296"/>
    <cellStyle name="40% - Акцент6 2 2 3 2" xfId="297"/>
    <cellStyle name="40% - Акцент6 2 2 4" xfId="298"/>
    <cellStyle name="40% - Акцент6 2 2_План финансирования на 2013 год" xfId="299"/>
    <cellStyle name="40% - Акцент6 2 3" xfId="300"/>
    <cellStyle name="40% - Акцент6 2 3 2" xfId="301"/>
    <cellStyle name="40% - Акцент6 2 3 2 2" xfId="302"/>
    <cellStyle name="40% - Акцент6 2 3 3" xfId="303"/>
    <cellStyle name="40% - Акцент6 2 4" xfId="304"/>
    <cellStyle name="40% - Акцент6 2 4 2" xfId="305"/>
    <cellStyle name="40% - Акцент6 2 4 3" xfId="306"/>
    <cellStyle name="40% - Акцент6 2 5" xfId="307"/>
    <cellStyle name="40% - Акцент6 2 6" xfId="308"/>
    <cellStyle name="40% - Акцент6 2_План финансирования на 2013 год" xfId="309"/>
    <cellStyle name="40% - Акцент6 3" xfId="310"/>
    <cellStyle name="40% - Акцент6 3 2" xfId="311"/>
    <cellStyle name="40% - Акцент6 4" xfId="312"/>
    <cellStyle name="40% - Акцент6 4 2" xfId="313"/>
    <cellStyle name="60% - Акцент1 2" xfId="314"/>
    <cellStyle name="60% — акцент1 2" xfId="315"/>
    <cellStyle name="60% - Акцент1 2 2" xfId="316"/>
    <cellStyle name="60% - Акцент1 2 2 2" xfId="317"/>
    <cellStyle name="60% - Акцент1 2 3" xfId="318"/>
    <cellStyle name="60% - Акцент1 2 4" xfId="319"/>
    <cellStyle name="60% - Акцент1 2 5" xfId="320"/>
    <cellStyle name="60% - Акцент1 2_16 МСХ 13.09.11 с проблемными" xfId="321"/>
    <cellStyle name="60% - Акцент1 3" xfId="322"/>
    <cellStyle name="60% - Акцент2 2" xfId="323"/>
    <cellStyle name="60% — акцент2 2" xfId="324"/>
    <cellStyle name="60% - Акцент2 2 2" xfId="325"/>
    <cellStyle name="60% - Акцент2 2 2 2" xfId="326"/>
    <cellStyle name="60% - Акцент2 2 3" xfId="327"/>
    <cellStyle name="60% - Акцент2 2 4" xfId="328"/>
    <cellStyle name="60% - Акцент2 2 5" xfId="329"/>
    <cellStyle name="60% - Акцент2 2_16 МСХ 13.09.11 с проблемными" xfId="330"/>
    <cellStyle name="60% - Акцент2 3" xfId="331"/>
    <cellStyle name="60% - Акцент3 2" xfId="332"/>
    <cellStyle name="60% — акцент3 2" xfId="333"/>
    <cellStyle name="60% - Акцент3 2 2" xfId="334"/>
    <cellStyle name="60% - Акцент3 2 2 2" xfId="335"/>
    <cellStyle name="60% - Акцент3 2 3" xfId="336"/>
    <cellStyle name="60% - Акцент3 2 4" xfId="337"/>
    <cellStyle name="60% - Акцент3 2 5" xfId="338"/>
    <cellStyle name="60% - Акцент3 2_16 МСХ 13.09.11 с проблемными" xfId="339"/>
    <cellStyle name="60% - Акцент3 3" xfId="340"/>
    <cellStyle name="60% - Акцент4 2" xfId="341"/>
    <cellStyle name="60% — акцент4 2" xfId="342"/>
    <cellStyle name="60% - Акцент4 2 2" xfId="343"/>
    <cellStyle name="60% - Акцент4 2 2 2" xfId="344"/>
    <cellStyle name="60% - Акцент4 2 3" xfId="345"/>
    <cellStyle name="60% - Акцент4 2 4" xfId="346"/>
    <cellStyle name="60% - Акцент4 2 5" xfId="347"/>
    <cellStyle name="60% - Акцент4 2_16 МСХ 13.09.11 с проблемными" xfId="348"/>
    <cellStyle name="60% - Акцент4 3" xfId="349"/>
    <cellStyle name="60% - Акцент5 2" xfId="350"/>
    <cellStyle name="60% — акцент5 2" xfId="351"/>
    <cellStyle name="60% - Акцент5 2 2" xfId="352"/>
    <cellStyle name="60% - Акцент5 2 2 2" xfId="353"/>
    <cellStyle name="60% - Акцент5 2 3" xfId="354"/>
    <cellStyle name="60% - Акцент5 2 4" xfId="355"/>
    <cellStyle name="60% - Акцент5 2 5" xfId="356"/>
    <cellStyle name="60% - Акцент5 2_16 МСХ 13.09.11 с проблемными" xfId="357"/>
    <cellStyle name="60% - Акцент5 3" xfId="358"/>
    <cellStyle name="60% - Акцент6 2" xfId="359"/>
    <cellStyle name="60% — акцент6 2" xfId="360"/>
    <cellStyle name="60% - Акцент6 2 2" xfId="361"/>
    <cellStyle name="60% - Акцент6 2 2 2" xfId="362"/>
    <cellStyle name="60% - Акцент6 2 3" xfId="363"/>
    <cellStyle name="60% - Акцент6 2 4" xfId="364"/>
    <cellStyle name="60% - Акцент6 2 5" xfId="365"/>
    <cellStyle name="60% - Акцент6 2_16 МСХ 13.09.11 с проблемными" xfId="366"/>
    <cellStyle name="60% - Акцент6 3" xfId="367"/>
    <cellStyle name="Cell1" xfId="368"/>
    <cellStyle name="Cell2" xfId="369"/>
    <cellStyle name="Cell3" xfId="370"/>
    <cellStyle name="Cell4" xfId="371"/>
    <cellStyle name="Cell5" xfId="372"/>
    <cellStyle name="Column1" xfId="373"/>
    <cellStyle name="Column2" xfId="374"/>
    <cellStyle name="Column3" xfId="375"/>
    <cellStyle name="Column4" xfId="376"/>
    <cellStyle name="Column5" xfId="377"/>
    <cellStyle name="Column7" xfId="378"/>
    <cellStyle name="Data" xfId="379"/>
    <cellStyle name="Excel Built-in Normal" xfId="380"/>
    <cellStyle name="Excel Built-in Normal 2" xfId="381"/>
    <cellStyle name="Heading" xfId="382"/>
    <cellStyle name="Heading1" xfId="383"/>
    <cellStyle name="Heading2" xfId="384"/>
    <cellStyle name="Heading3" xfId="385"/>
    <cellStyle name="Heading4" xfId="386"/>
    <cellStyle name="Heading4 10" xfId="387"/>
    <cellStyle name="Heading4 11" xfId="388"/>
    <cellStyle name="Heading4 2" xfId="389"/>
    <cellStyle name="Heading4 3" xfId="390"/>
    <cellStyle name="Heading4 4" xfId="391"/>
    <cellStyle name="Heading4 5" xfId="392"/>
    <cellStyle name="Heading4 6" xfId="393"/>
    <cellStyle name="Heading4 7" xfId="394"/>
    <cellStyle name="Heading4 8" xfId="395"/>
    <cellStyle name="Heading4 9" xfId="396"/>
    <cellStyle name="Name1" xfId="397"/>
    <cellStyle name="Name2" xfId="398"/>
    <cellStyle name="Name3" xfId="399"/>
    <cellStyle name="Name4" xfId="400"/>
    <cellStyle name="Name5" xfId="401"/>
    <cellStyle name="Normal 5" xfId="402"/>
    <cellStyle name="Normal 6" xfId="403"/>
    <cellStyle name="Normal_Sheet1" xfId="404"/>
    <cellStyle name="Result" xfId="405"/>
    <cellStyle name="Result2" xfId="406"/>
    <cellStyle name="S0" xfId="407"/>
    <cellStyle name="S0 2" xfId="408"/>
    <cellStyle name="S1" xfId="409"/>
    <cellStyle name="S1 2" xfId="410"/>
    <cellStyle name="S10" xfId="411"/>
    <cellStyle name="S10 2" xfId="412"/>
    <cellStyle name="S2" xfId="413"/>
    <cellStyle name="S2 2" xfId="414"/>
    <cellStyle name="S3" xfId="415"/>
    <cellStyle name="S3 2" xfId="416"/>
    <cellStyle name="S4" xfId="417"/>
    <cellStyle name="S4 2" xfId="418"/>
    <cellStyle name="S4_16 МСХ 13.09.11 с проблемными" xfId="419"/>
    <cellStyle name="S5" xfId="420"/>
    <cellStyle name="S5 2" xfId="421"/>
    <cellStyle name="S5_16 МСХ 13.09.11 с проблемными" xfId="422"/>
    <cellStyle name="S6" xfId="423"/>
    <cellStyle name="S6 2" xfId="424"/>
    <cellStyle name="S7" xfId="425"/>
    <cellStyle name="S7 2" xfId="426"/>
    <cellStyle name="S8" xfId="427"/>
    <cellStyle name="S8 2" xfId="428"/>
    <cellStyle name="S9" xfId="429"/>
    <cellStyle name="S9 2" xfId="430"/>
    <cellStyle name="S9_ПРОБЛЕМНЫЕ  2012-2014 (22.09.11)" xfId="431"/>
    <cellStyle name="Title1" xfId="432"/>
    <cellStyle name="TitleCol1" xfId="433"/>
    <cellStyle name="TitleCol1 2" xfId="434"/>
    <cellStyle name="TitleCol2" xfId="435"/>
    <cellStyle name="TitleCol2 2" xfId="436"/>
    <cellStyle name="White1" xfId="437"/>
    <cellStyle name="White2" xfId="438"/>
    <cellStyle name="White3" xfId="439"/>
    <cellStyle name="White4" xfId="440"/>
    <cellStyle name="White5" xfId="441"/>
    <cellStyle name="Акцент1 2" xfId="442"/>
    <cellStyle name="Акцент1 2 2" xfId="443"/>
    <cellStyle name="Акцент1 2 2 2" xfId="444"/>
    <cellStyle name="Акцент1 2 3" xfId="445"/>
    <cellStyle name="Акцент1 2 4" xfId="446"/>
    <cellStyle name="Акцент1 2 5" xfId="447"/>
    <cellStyle name="Акцент1 2_16 МСХ 13.09.11 с проблемными" xfId="448"/>
    <cellStyle name="Акцент1 3" xfId="449"/>
    <cellStyle name="Акцент2 2" xfId="450"/>
    <cellStyle name="Акцент2 2 2" xfId="451"/>
    <cellStyle name="Акцент2 2 2 2" xfId="452"/>
    <cellStyle name="Акцент2 2 3" xfId="453"/>
    <cellStyle name="Акцент2 2 4" xfId="454"/>
    <cellStyle name="Акцент2 2 5" xfId="455"/>
    <cellStyle name="Акцент2 2_16 МСХ 13.09.11 с проблемными" xfId="456"/>
    <cellStyle name="Акцент2 3" xfId="457"/>
    <cellStyle name="Акцент3 2" xfId="458"/>
    <cellStyle name="Акцент3 2 2" xfId="459"/>
    <cellStyle name="Акцент3 2 2 2" xfId="460"/>
    <cellStyle name="Акцент3 2 3" xfId="461"/>
    <cellStyle name="Акцент3 2 4" xfId="462"/>
    <cellStyle name="Акцент3 2 5" xfId="463"/>
    <cellStyle name="Акцент3 2_16 МСХ 13.09.11 с проблемными" xfId="464"/>
    <cellStyle name="Акцент3 3" xfId="465"/>
    <cellStyle name="Акцент4 2" xfId="466"/>
    <cellStyle name="Акцент4 2 2" xfId="467"/>
    <cellStyle name="Акцент4 2 2 2" xfId="468"/>
    <cellStyle name="Акцент4 2 3" xfId="469"/>
    <cellStyle name="Акцент4 2 4" xfId="470"/>
    <cellStyle name="Акцент4 2 5" xfId="471"/>
    <cellStyle name="Акцент4 2_16 МСХ 13.09.11 с проблемными" xfId="472"/>
    <cellStyle name="Акцент4 3" xfId="473"/>
    <cellStyle name="Акцент5 2" xfId="474"/>
    <cellStyle name="Акцент5 2 2" xfId="475"/>
    <cellStyle name="Акцент5 2 2 2" xfId="476"/>
    <cellStyle name="Акцент5 2 3" xfId="477"/>
    <cellStyle name="Акцент5 2 4" xfId="478"/>
    <cellStyle name="Акцент5 2 5" xfId="479"/>
    <cellStyle name="Акцент5 2_16 МСХ 13.09.11 с проблемными" xfId="480"/>
    <cellStyle name="Акцент5 3" xfId="481"/>
    <cellStyle name="Акцент6 2" xfId="482"/>
    <cellStyle name="Акцент6 2 2" xfId="483"/>
    <cellStyle name="Акцент6 2 2 2" xfId="484"/>
    <cellStyle name="Акцент6 2 3" xfId="485"/>
    <cellStyle name="Акцент6 2 4" xfId="486"/>
    <cellStyle name="Акцент6 2 5" xfId="487"/>
    <cellStyle name="Акцент6 2_16 МСХ 13.09.11 с проблемными" xfId="488"/>
    <cellStyle name="Акцент6 3" xfId="489"/>
    <cellStyle name="Ввод  2" xfId="490"/>
    <cellStyle name="Ввод  2 2" xfId="491"/>
    <cellStyle name="Ввод  2 2 2" xfId="492"/>
    <cellStyle name="Ввод  2 2 2 2" xfId="493"/>
    <cellStyle name="Ввод  2 2 3" xfId="494"/>
    <cellStyle name="Ввод  2 2 3 2" xfId="495"/>
    <cellStyle name="Ввод  2 2 4" xfId="496"/>
    <cellStyle name="Ввод  2 3" xfId="497"/>
    <cellStyle name="Ввод  2 3 2" xfId="498"/>
    <cellStyle name="Ввод  2 4" xfId="499"/>
    <cellStyle name="Ввод  2 4 2" xfId="500"/>
    <cellStyle name="Ввод  2 5" xfId="501"/>
    <cellStyle name="Ввод  2 5 2" xfId="502"/>
    <cellStyle name="Ввод  2 6" xfId="503"/>
    <cellStyle name="Ввод  2 6 2" xfId="504"/>
    <cellStyle name="Ввод  2 7" xfId="505"/>
    <cellStyle name="Ввод  2_Электроэнергия" xfId="506"/>
    <cellStyle name="Ввод  3" xfId="507"/>
    <cellStyle name="Ввод  3 2" xfId="508"/>
    <cellStyle name="Ввод  4" xfId="509"/>
    <cellStyle name="Вывод 2" xfId="510"/>
    <cellStyle name="Вывод 2 2" xfId="511"/>
    <cellStyle name="Вывод 2 2 2" xfId="512"/>
    <cellStyle name="Вывод 2 2 2 2" xfId="513"/>
    <cellStyle name="Вывод 2 2 3" xfId="514"/>
    <cellStyle name="Вывод 2 2 3 2" xfId="515"/>
    <cellStyle name="Вывод 2 2 4" xfId="516"/>
    <cellStyle name="Вывод 2 3" xfId="517"/>
    <cellStyle name="Вывод 2 3 2" xfId="518"/>
    <cellStyle name="Вывод 2 4" xfId="519"/>
    <cellStyle name="Вывод 2 4 2" xfId="520"/>
    <cellStyle name="Вывод 2 5" xfId="521"/>
    <cellStyle name="Вывод 2 5 2" xfId="522"/>
    <cellStyle name="Вывод 2 6" xfId="523"/>
    <cellStyle name="Вывод 2 6 2" xfId="524"/>
    <cellStyle name="Вывод 2 7" xfId="525"/>
    <cellStyle name="Вывод 2_Электроэнергия" xfId="526"/>
    <cellStyle name="Вывод 3" xfId="527"/>
    <cellStyle name="Вывод 3 2" xfId="528"/>
    <cellStyle name="Вывод 4" xfId="529"/>
    <cellStyle name="Вычисление 2" xfId="530"/>
    <cellStyle name="Вычисление 2 2" xfId="531"/>
    <cellStyle name="Вычисление 2 2 2" xfId="532"/>
    <cellStyle name="Вычисление 2 2 2 2" xfId="533"/>
    <cellStyle name="Вычисление 2 2 3" xfId="534"/>
    <cellStyle name="Вычисление 2 2 3 2" xfId="535"/>
    <cellStyle name="Вычисление 2 2 4" xfId="536"/>
    <cellStyle name="Вычисление 2 3" xfId="537"/>
    <cellStyle name="Вычисление 2 3 2" xfId="538"/>
    <cellStyle name="Вычисление 2 4" xfId="539"/>
    <cellStyle name="Вычисление 2 4 2" xfId="540"/>
    <cellStyle name="Вычисление 2 5" xfId="541"/>
    <cellStyle name="Вычисление 2 5 2" xfId="542"/>
    <cellStyle name="Вычисление 2 6" xfId="543"/>
    <cellStyle name="Вычисление 2 6 2" xfId="544"/>
    <cellStyle name="Вычисление 2 7" xfId="545"/>
    <cellStyle name="Вычисление 2_Электроэнергия" xfId="546"/>
    <cellStyle name="Вычисление 3" xfId="547"/>
    <cellStyle name="Вычисление 3 2" xfId="548"/>
    <cellStyle name="Вычисление 4" xfId="549"/>
    <cellStyle name="Гиперссылка" xfId="1496" builtinId="8"/>
    <cellStyle name="Денежный 2" xfId="550"/>
    <cellStyle name="Денежный 2 2" xfId="551"/>
    <cellStyle name="Денежный 2 3" xfId="552"/>
    <cellStyle name="Денежный 2 3 2" xfId="553"/>
    <cellStyle name="Денежный 3" xfId="554"/>
    <cellStyle name="Денежный 3 2" xfId="555"/>
    <cellStyle name="Денежный 4" xfId="556"/>
    <cellStyle name="Денежный 4 2" xfId="557"/>
    <cellStyle name="Заголовок 1 2" xfId="558"/>
    <cellStyle name="Заголовок 1 2 2" xfId="559"/>
    <cellStyle name="Заголовок 1 2 2 2" xfId="560"/>
    <cellStyle name="Заголовок 1 2 3" xfId="561"/>
    <cellStyle name="Заголовок 1 2 4" xfId="562"/>
    <cellStyle name="Заголовок 1 2 5" xfId="563"/>
    <cellStyle name="Заголовок 1 2_Электроэнергия" xfId="564"/>
    <cellStyle name="Заголовок 1 3" xfId="565"/>
    <cellStyle name="Заголовок 2 2" xfId="566"/>
    <cellStyle name="Заголовок 2 2 2" xfId="567"/>
    <cellStyle name="Заголовок 2 2 2 2" xfId="568"/>
    <cellStyle name="Заголовок 2 2 3" xfId="569"/>
    <cellStyle name="Заголовок 2 2 4" xfId="570"/>
    <cellStyle name="Заголовок 2 2 5" xfId="571"/>
    <cellStyle name="Заголовок 2 2_Электроэнергия" xfId="572"/>
    <cellStyle name="Заголовок 2 3" xfId="573"/>
    <cellStyle name="Заголовок 3 2" xfId="574"/>
    <cellStyle name="Заголовок 3 2 2" xfId="575"/>
    <cellStyle name="Заголовок 3 2 2 2" xfId="576"/>
    <cellStyle name="Заголовок 3 2 3" xfId="577"/>
    <cellStyle name="Заголовок 3 2 4" xfId="578"/>
    <cellStyle name="Заголовок 3 2 5" xfId="579"/>
    <cellStyle name="Заголовок 3 2_Электроэнергия" xfId="580"/>
    <cellStyle name="Заголовок 3 3" xfId="581"/>
    <cellStyle name="Заголовок 4 2" xfId="582"/>
    <cellStyle name="Заголовок 4 2 2" xfId="583"/>
    <cellStyle name="Заголовок 4 2 2 2" xfId="584"/>
    <cellStyle name="Заголовок 4 2 3" xfId="585"/>
    <cellStyle name="Заголовок 4 2 4" xfId="586"/>
    <cellStyle name="Заголовок 4 2 5" xfId="587"/>
    <cellStyle name="Заголовок 4 2_Электроэнергия" xfId="588"/>
    <cellStyle name="Заголовок 4 3" xfId="589"/>
    <cellStyle name="Итог 2" xfId="590"/>
    <cellStyle name="Итог 2 2" xfId="591"/>
    <cellStyle name="Итог 2 2 2" xfId="592"/>
    <cellStyle name="Итог 2 2 2 2" xfId="593"/>
    <cellStyle name="Итог 2 2 2 2 2" xfId="594"/>
    <cellStyle name="Итог 2 2 2 3" xfId="595"/>
    <cellStyle name="Итог 2 2 3" xfId="596"/>
    <cellStyle name="Итог 2 2 3 2" xfId="597"/>
    <cellStyle name="Итог 2 2 4" xfId="598"/>
    <cellStyle name="Итог 2 2 4 2" xfId="599"/>
    <cellStyle name="Итог 2 2 5" xfId="600"/>
    <cellStyle name="Итог 2 2_Электроэнергия" xfId="601"/>
    <cellStyle name="Итог 2 3" xfId="602"/>
    <cellStyle name="Итог 2 3 2" xfId="603"/>
    <cellStyle name="Итог 2 3 2 2" xfId="604"/>
    <cellStyle name="Итог 2 3 3" xfId="605"/>
    <cellStyle name="Итог 2 3 3 2" xfId="606"/>
    <cellStyle name="Итог 2 3 4" xfId="607"/>
    <cellStyle name="Итог 2 4" xfId="608"/>
    <cellStyle name="Итог 2 4 2" xfId="609"/>
    <cellStyle name="Итог 2 5" xfId="610"/>
    <cellStyle name="Итог 2 5 2" xfId="611"/>
    <cellStyle name="Итог 2 6" xfId="612"/>
    <cellStyle name="Итог 2 6 2" xfId="613"/>
    <cellStyle name="Итог 2 7" xfId="614"/>
    <cellStyle name="Итог 2_Электроэнергия" xfId="615"/>
    <cellStyle name="Итог 3" xfId="616"/>
    <cellStyle name="Итог 3 2" xfId="617"/>
    <cellStyle name="Итог 4" xfId="618"/>
    <cellStyle name="КАНДАГАЧ тел3-33-96" xfId="619"/>
    <cellStyle name="Контрольная ячейка 2" xfId="620"/>
    <cellStyle name="Контрольная ячейка 2 2" xfId="621"/>
    <cellStyle name="Контрольная ячейка 2 2 2" xfId="622"/>
    <cellStyle name="Контрольная ячейка 2 3" xfId="623"/>
    <cellStyle name="Контрольная ячейка 2 4" xfId="624"/>
    <cellStyle name="Контрольная ячейка 2 5" xfId="625"/>
    <cellStyle name="Контрольная ячейка 2_Электроэнергия" xfId="626"/>
    <cellStyle name="Контрольная ячейка 3" xfId="627"/>
    <cellStyle name="Название 2" xfId="628"/>
    <cellStyle name="Название 2 2" xfId="629"/>
    <cellStyle name="Название 2 2 2" xfId="630"/>
    <cellStyle name="Название 2 3" xfId="631"/>
    <cellStyle name="Название 2 4" xfId="632"/>
    <cellStyle name="Название 2 5" xfId="633"/>
    <cellStyle name="Название 2_Электроэнергия" xfId="634"/>
    <cellStyle name="Название 3" xfId="635"/>
    <cellStyle name="Нейтральный 2" xfId="636"/>
    <cellStyle name="Нейтральный 2 2" xfId="637"/>
    <cellStyle name="Нейтральный 2 2 2" xfId="638"/>
    <cellStyle name="Нейтральный 2 3" xfId="639"/>
    <cellStyle name="Нейтральный 2 4" xfId="640"/>
    <cellStyle name="Нейтральный 2 5" xfId="641"/>
    <cellStyle name="Нейтральный 2_Электроэнергия" xfId="642"/>
    <cellStyle name="Нейтральный 3" xfId="643"/>
    <cellStyle name="Обычный" xfId="0" builtinId="0"/>
    <cellStyle name="Обычный 10" xfId="644"/>
    <cellStyle name="Обычный 10 2" xfId="645"/>
    <cellStyle name="Обычный 10 2 2" xfId="646"/>
    <cellStyle name="Обычный 10 2 2 2" xfId="647"/>
    <cellStyle name="Обычный 10 2 3" xfId="648"/>
    <cellStyle name="Обычный 10 2 3 2" xfId="649"/>
    <cellStyle name="Обычный 10 2 3 3" xfId="650"/>
    <cellStyle name="Обычный 10 2 4" xfId="651"/>
    <cellStyle name="Обычный 10 3" xfId="652"/>
    <cellStyle name="Обычный 10 3 2" xfId="653"/>
    <cellStyle name="Обычный 10 3 3" xfId="654"/>
    <cellStyle name="Обычный 10 4" xfId="655"/>
    <cellStyle name="Обычный 10 5" xfId="656"/>
    <cellStyle name="Обычный 10 6" xfId="657"/>
    <cellStyle name="Обычный 10 6 2" xfId="658"/>
    <cellStyle name="Обычный 10 7" xfId="659"/>
    <cellStyle name="Обычный 10 7 2" xfId="660"/>
    <cellStyle name="Обычный 10 8" xfId="661"/>
    <cellStyle name="Обычный 10_Август по объектно" xfId="662"/>
    <cellStyle name="Обычный 11" xfId="663"/>
    <cellStyle name="Обычный 11 2" xfId="664"/>
    <cellStyle name="Обычный 11 2 2" xfId="665"/>
    <cellStyle name="Обычный 11 2 2 2" xfId="666"/>
    <cellStyle name="Обычный 11 2 3" xfId="667"/>
    <cellStyle name="Обычный 11 2 3 2" xfId="668"/>
    <cellStyle name="Обычный 11 2 4" xfId="669"/>
    <cellStyle name="Обычный 11 3" xfId="670"/>
    <cellStyle name="Обычный 11 3 2" xfId="671"/>
    <cellStyle name="Обычный 11 3 2 2" xfId="672"/>
    <cellStyle name="Обычный 11 3 3" xfId="673"/>
    <cellStyle name="Обычный 11 3 3 2" xfId="674"/>
    <cellStyle name="Обычный 11 3 4" xfId="675"/>
    <cellStyle name="Обычный 11 4" xfId="676"/>
    <cellStyle name="Обычный 11 4 2" xfId="677"/>
    <cellStyle name="Обычный 11 4 2 2" xfId="678"/>
    <cellStyle name="Обычный 11 4 3" xfId="679"/>
    <cellStyle name="Обычный 11 5" xfId="680"/>
    <cellStyle name="Обычный 11 6" xfId="681"/>
    <cellStyle name="Обычный 11 7" xfId="682"/>
    <cellStyle name="Обычный 11 7 2" xfId="683"/>
    <cellStyle name="Обычный 11_Август по объектно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3" xfId="689"/>
    <cellStyle name="Обычный 12 2 3 2" xfId="690"/>
    <cellStyle name="Обычный 12 2 4" xfId="691"/>
    <cellStyle name="Обычный 12 3" xfId="692"/>
    <cellStyle name="Обычный 12 3 2" xfId="693"/>
    <cellStyle name="Обычный 12 3 2 2" xfId="694"/>
    <cellStyle name="Обычный 12 3 3" xfId="695"/>
    <cellStyle name="Обычный 12 3 3 2" xfId="696"/>
    <cellStyle name="Обычный 12 3 4" xfId="697"/>
    <cellStyle name="Обычный 12 4" xfId="698"/>
    <cellStyle name="Обычный 12 4 2" xfId="699"/>
    <cellStyle name="Обычный 12 4 2 2" xfId="700"/>
    <cellStyle name="Обычный 12 4 3" xfId="701"/>
    <cellStyle name="Обычный 12 5" xfId="702"/>
    <cellStyle name="Обычный 12 6" xfId="703"/>
    <cellStyle name="Обычный 12 7" xfId="704"/>
    <cellStyle name="Обычный 12 7 2" xfId="705"/>
    <cellStyle name="Обычный 12_Август по объектно" xfId="706"/>
    <cellStyle name="Обычный 13" xfId="707"/>
    <cellStyle name="Обычный 13 2" xfId="708"/>
    <cellStyle name="Обычный 13 2 2" xfId="709"/>
    <cellStyle name="Обычный 13 3" xfId="710"/>
    <cellStyle name="Обычный 13 3 2" xfId="711"/>
    <cellStyle name="Обычный 13 4" xfId="712"/>
    <cellStyle name="Обычный 13_Гидроузел на р.Тышкан" xfId="713"/>
    <cellStyle name="Обычный 14" xfId="714"/>
    <cellStyle name="Обычный 14 2" xfId="715"/>
    <cellStyle name="Обычный 14 3" xfId="716"/>
    <cellStyle name="Обычный 14 4" xfId="717"/>
    <cellStyle name="Обычный 14_Гидроузел на р.Тышкан" xfId="718"/>
    <cellStyle name="Обычный 15" xfId="719"/>
    <cellStyle name="Обычный 15 2" xfId="720"/>
    <cellStyle name="Обычный 15 3" xfId="721"/>
    <cellStyle name="Обычный 15 4" xfId="722"/>
    <cellStyle name="Обычный 15 5" xfId="723"/>
    <cellStyle name="Обычный 16" xfId="724"/>
    <cellStyle name="Обычный 16 2" xfId="725"/>
    <cellStyle name="Обычный 16 2 2" xfId="726"/>
    <cellStyle name="Обычный 16 2 2 2" xfId="727"/>
    <cellStyle name="Обычный 16 2 3" xfId="728"/>
    <cellStyle name="Обычный 16 2 3 2" xfId="729"/>
    <cellStyle name="Обычный 16 2 4" xfId="730"/>
    <cellStyle name="Обычный 16 3" xfId="731"/>
    <cellStyle name="Обычный 16 3 2" xfId="732"/>
    <cellStyle name="Обычный 16 4" xfId="733"/>
    <cellStyle name="Обычный 16 5" xfId="734"/>
    <cellStyle name="Обычный 16 5 2" xfId="735"/>
    <cellStyle name="Обычный 16_Гидроузел на р.Тышкан" xfId="736"/>
    <cellStyle name="Обычный 17" xfId="737"/>
    <cellStyle name="Обычный 17 2" xfId="738"/>
    <cellStyle name="Обычный 17 2 2" xfId="739"/>
    <cellStyle name="Обычный 17 3" xfId="740"/>
    <cellStyle name="Обычный 17 3 2" xfId="741"/>
    <cellStyle name="Обычный 17 3 2 2" xfId="742"/>
    <cellStyle name="Обычный 17 3 2 2 2" xfId="743"/>
    <cellStyle name="Обычный 17 3 2 3" xfId="744"/>
    <cellStyle name="Обычный 17 3 2 3 2" xfId="745"/>
    <cellStyle name="Обычный 17 3 2 4" xfId="746"/>
    <cellStyle name="Обычный 17 3 3" xfId="747"/>
    <cellStyle name="Обычный 17 4" xfId="748"/>
    <cellStyle name="Обычный 17 4 2" xfId="749"/>
    <cellStyle name="Обычный 17 4 2 2" xfId="750"/>
    <cellStyle name="Обычный 17 4 3" xfId="751"/>
    <cellStyle name="Обычный 17 4 3 2" xfId="752"/>
    <cellStyle name="Обычный 17 4 4" xfId="753"/>
    <cellStyle name="Обычный 17 5" xfId="754"/>
    <cellStyle name="Обычный 17 5 2" xfId="755"/>
    <cellStyle name="Обычный 18" xfId="756"/>
    <cellStyle name="Обычный 18 2" xfId="757"/>
    <cellStyle name="Обычный 18 2 2" xfId="758"/>
    <cellStyle name="Обычный 18 3" xfId="759"/>
    <cellStyle name="Обычный 18 3 2" xfId="760"/>
    <cellStyle name="Обычный 18 3 3" xfId="761"/>
    <cellStyle name="Обычный 18 4" xfId="762"/>
    <cellStyle name="Обычный 18 5" xfId="763"/>
    <cellStyle name="Обычный 19" xfId="764"/>
    <cellStyle name="Обычный 19 2" xfId="765"/>
    <cellStyle name="Обычный 19 2 2" xfId="766"/>
    <cellStyle name="Обычный 19 3" xfId="767"/>
    <cellStyle name="Обычный 19 3 2" xfId="768"/>
    <cellStyle name="Обычный 19 3 3" xfId="769"/>
    <cellStyle name="Обычный 19 4" xfId="770"/>
    <cellStyle name="Обычный 19 5" xfId="771"/>
    <cellStyle name="Обычный 2" xfId="772"/>
    <cellStyle name="Обычный 2 10" xfId="773"/>
    <cellStyle name="Обычный 2 10 2" xfId="774"/>
    <cellStyle name="Обычный 2 10 2 2" xfId="775"/>
    <cellStyle name="Обычный 2 10 2 2 2" xfId="776"/>
    <cellStyle name="Обычный 2 10 2 3" xfId="777"/>
    <cellStyle name="Обычный 2 10 3" xfId="778"/>
    <cellStyle name="Обычный 2 10 3 2" xfId="779"/>
    <cellStyle name="Обычный 2 10 4" xfId="780"/>
    <cellStyle name="Обычный 2 11" xfId="781"/>
    <cellStyle name="Обычный 2 11 2" xfId="782"/>
    <cellStyle name="Обычный 2 11 2 2" xfId="783"/>
    <cellStyle name="Обычный 2 12" xfId="784"/>
    <cellStyle name="Обычный 2 12 2" xfId="2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бычный_Лист1" xfId="1497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7406640" y="118001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7406640" y="1199829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61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7406640" y="1219641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62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7406640" y="1239453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12172950" y="235635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12172950" y="240398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12172950" y="24516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12172950" y="249923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57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58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59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60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57</xdr:row>
      <xdr:rowOff>217776</xdr:rowOff>
    </xdr:from>
    <xdr:ext cx="168121" cy="274008"/>
    <xdr:sp macro="" textlink="">
      <xdr:nvSpPr>
        <xdr:cNvPr id="37" name="TextBox 36"/>
        <xdr:cNvSpPr txBox="1"/>
      </xdr:nvSpPr>
      <xdr:spPr>
        <a:xfrm>
          <a:off x="9944100" y="156959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8" name="TextBox 3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39" name="TextBox 3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0" name="TextBox 3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1" name="TextBox 4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2" name="TextBox 4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3" name="TextBox 4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4" name="TextBox 4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5" name="TextBox 4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6" name="TextBox 4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7" name="TextBox 4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8" name="TextBox 4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49" name="TextBox 4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0" name="TextBox 4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1" name="TextBox 5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2" name="TextBox 5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3" name="TextBox 5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4" name="TextBox 5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5" name="TextBox 5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6" name="TextBox 5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7" name="TextBox 5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8" name="TextBox 5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59" name="TextBox 5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0" name="TextBox 5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1" name="TextBox 6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2" name="TextBox 6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3" name="TextBox 6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4" name="TextBox 63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5" name="TextBox 64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6" name="TextBox 65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7" name="TextBox 66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8" name="TextBox 67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69" name="TextBox 68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58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9944100" y="1589592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9944100" y="160959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60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9944100" y="16295976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5;&#1076;&#1080;&#1085;&#1099;&#1081;%20&#1090;&#1072;&#1088;&#1080;&#1092;%20&#1089;%201.05.2017%20&#1075;/&#1044;&#1080;&#1089;&#1082;%20D/&#1072;&#1085;&#1074;&#1072;&#1088;/RABOTA/&#1041;&#1091;&#1093;%20&#1091;&#1095;&#1077;&#1090;%20&#1080;%20&#1072;&#1091;&#1076;&#1080;&#1090;/&#1087;&#1072;&#1082;&#1077;&#1090;%20&#1086;&#1090;&#1095;&#1077;&#1090;&#1085;&#1086;&#1089;&#1090;&#1080;/&#1056;&#1077;&#1072;&#1083;&#1100;&#1085;&#1099;&#1081;%20&#1089;&#1077;&#1082;&#1090;&#1086;&#1088;/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5;&#1076;&#1080;&#1085;&#1099;&#1081;%20&#1090;&#1072;&#1088;&#1080;&#1092;%20&#1089;%201.05.2017%20&#1075;/p-otdel/Documents%20and%20Settings/&#1055;&#1086;&#1083;&#1100;&#1079;&#1086;&#1074;&#1072;&#1090;&#1077;&#1083;&#1100;/Local%20Settings/Temporary%20Internet%20Files/Content.IE5/6HD6NIT0/DOCUME~1/Nazar1/LOCALS~1/Temp/Rar$DI00.755/&#1053;&#1086;&#1074;&#1072;&#1103;%20&#1087;&#1072;&#1087;&#1082;&#1072;1/&#1055;&#1083;&#1072;&#1085;&#1080;&#1088;&#1086;&#1074;&#1072;&#1085;&#1080;&#1077;%20&#1073;&#1102;&#1076;&#1078;&#1077;&#1090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89;%2001.08.2020%20&#1075;&#1086;&#1076;&#1072;_&#1088;&#1072;&#1079;&#1073;&#1080;&#1074;&#1082;&#1072;%20&#1087;&#1086;%20&#1092;&#1080;&#1083;&#1080;&#1072;&#1083;&#1072;&#1084;%20-%203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Изменения"/>
    </sheetNames>
    <sheetDataSet>
      <sheetData sheetId="0"/>
      <sheetData sheetId="1"/>
      <sheetData sheetId="2">
        <row r="2">
          <cell r="B2">
            <v>10500000</v>
          </cell>
        </row>
        <row r="3">
          <cell r="B3">
            <v>0.03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Приложение 2 "/>
      <sheetName val="итог _с 01.08.2018"/>
      <sheetName val="5 лет_итого_17.08.2018 (ГК) (2)"/>
      <sheetName val="5 лет_итого_17.08.2018 (ГК)"/>
      <sheetName val="5 лет_итого_17.08.2018"/>
      <sheetName val="с 01.08.2019 г."/>
      <sheetName val="КАЗВОДХОЗ"/>
      <sheetName val="Алмата"/>
      <sheetName val="Актобе"/>
      <sheetName val="ВКФ"/>
      <sheetName val="Жамбыл"/>
      <sheetName val="Павлодар"/>
      <sheetName val="ЮКФ"/>
      <sheetName val="Атырау"/>
      <sheetName val="ЗКФ"/>
      <sheetName val="БАК"/>
      <sheetName val="Караганда"/>
      <sheetName val="Кызорда"/>
      <sheetName val="ЦА"/>
      <sheetName val="КИКС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H7">
            <v>254449.30649039755</v>
          </cell>
        </row>
        <row r="36">
          <cell r="H36">
            <v>84942.6888500489</v>
          </cell>
        </row>
      </sheetData>
      <sheetData sheetId="8">
        <row r="24">
          <cell r="D24">
            <v>0</v>
          </cell>
        </row>
      </sheetData>
      <sheetData sheetId="9">
        <row r="16">
          <cell r="H16">
            <v>16438.792405581735</v>
          </cell>
        </row>
      </sheetData>
      <sheetData sheetId="10">
        <row r="7">
          <cell r="I7">
            <v>103368.27205734198</v>
          </cell>
        </row>
      </sheetData>
      <sheetData sheetId="11">
        <row r="11">
          <cell r="H11">
            <v>31247.409785741016</v>
          </cell>
        </row>
      </sheetData>
      <sheetData sheetId="12">
        <row r="6">
          <cell r="H6">
            <v>151285.63855448714</v>
          </cell>
        </row>
      </sheetData>
      <sheetData sheetId="13">
        <row r="7">
          <cell r="O7">
            <v>245209.98888315057</v>
          </cell>
        </row>
      </sheetData>
      <sheetData sheetId="14">
        <row r="15">
          <cell r="L15">
            <v>79024.929969803939</v>
          </cell>
        </row>
      </sheetData>
      <sheetData sheetId="15">
        <row r="6">
          <cell r="W6">
            <v>118064.65225272819</v>
          </cell>
        </row>
      </sheetData>
      <sheetData sheetId="16">
        <row r="10">
          <cell r="I10">
            <v>294843.71677253494</v>
          </cell>
        </row>
      </sheetData>
      <sheetData sheetId="17">
        <row r="18">
          <cell r="K18">
            <v>1075345.0012797732</v>
          </cell>
        </row>
      </sheetData>
      <sheetData sheetId="18">
        <row r="14">
          <cell r="D14">
            <v>7220.18</v>
          </cell>
        </row>
      </sheetData>
      <sheetData sheetId="19">
        <row r="6">
          <cell r="J6">
            <v>8342076.5251208805</v>
          </cell>
        </row>
      </sheetData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gp_tarvod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gp_tarvod@mail.r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gp_tarvod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gp_tarvod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UP160"/>
  <sheetViews>
    <sheetView view="pageBreakPreview" topLeftCell="A66" zoomScale="70" zoomScaleNormal="70" zoomScaleSheetLayoutView="70" workbookViewId="0">
      <selection activeCell="D48" sqref="D48"/>
    </sheetView>
  </sheetViews>
  <sheetFormatPr defaultRowHeight="15.75"/>
  <cols>
    <col min="1" max="1" width="8" style="1" customWidth="1"/>
    <col min="2" max="2" width="59.5703125" style="2" customWidth="1"/>
    <col min="3" max="3" width="13" style="2" customWidth="1"/>
    <col min="4" max="4" width="20.140625" style="6" customWidth="1"/>
    <col min="5" max="5" width="15.42578125" style="7" customWidth="1"/>
    <col min="6" max="6" width="66.42578125" style="7" customWidth="1"/>
    <col min="7" max="226" width="9.140625" style="4"/>
    <col min="227" max="227" width="5.7109375" style="4" customWidth="1"/>
    <col min="228" max="228" width="65" style="4" customWidth="1"/>
    <col min="229" max="229" width="20" style="4" customWidth="1"/>
    <col min="230" max="230" width="26.28515625" style="4" customWidth="1"/>
    <col min="231" max="231" width="22.140625" style="4" customWidth="1"/>
    <col min="232" max="232" width="0.140625" style="4" customWidth="1"/>
    <col min="233" max="233" width="19.140625" style="4" customWidth="1"/>
    <col min="234" max="235" width="0" style="4" hidden="1" customWidth="1"/>
    <col min="236" max="236" width="153.85546875" style="4" customWidth="1"/>
    <col min="237" max="237" width="14.85546875" style="4" customWidth="1"/>
    <col min="238" max="238" width="16.7109375" style="4" bestFit="1" customWidth="1"/>
    <col min="239" max="482" width="9.140625" style="4"/>
    <col min="483" max="483" width="5.7109375" style="4" customWidth="1"/>
    <col min="484" max="484" width="65" style="4" customWidth="1"/>
    <col min="485" max="485" width="20" style="4" customWidth="1"/>
    <col min="486" max="486" width="26.28515625" style="4" customWidth="1"/>
    <col min="487" max="487" width="22.140625" style="4" customWidth="1"/>
    <col min="488" max="488" width="0.140625" style="4" customWidth="1"/>
    <col min="489" max="489" width="19.140625" style="4" customWidth="1"/>
    <col min="490" max="491" width="0" style="4" hidden="1" customWidth="1"/>
    <col min="492" max="492" width="153.85546875" style="4" customWidth="1"/>
    <col min="493" max="493" width="14.85546875" style="4" customWidth="1"/>
    <col min="494" max="494" width="16.7109375" style="4" bestFit="1" customWidth="1"/>
    <col min="495" max="738" width="9.140625" style="4"/>
    <col min="739" max="739" width="5.7109375" style="4" customWidth="1"/>
    <col min="740" max="740" width="65" style="4" customWidth="1"/>
    <col min="741" max="741" width="20" style="4" customWidth="1"/>
    <col min="742" max="742" width="26.28515625" style="4" customWidth="1"/>
    <col min="743" max="743" width="22.140625" style="4" customWidth="1"/>
    <col min="744" max="744" width="0.140625" style="4" customWidth="1"/>
    <col min="745" max="745" width="19.140625" style="4" customWidth="1"/>
    <col min="746" max="747" width="0" style="4" hidden="1" customWidth="1"/>
    <col min="748" max="748" width="153.85546875" style="4" customWidth="1"/>
    <col min="749" max="749" width="14.85546875" style="4" customWidth="1"/>
    <col min="750" max="750" width="16.7109375" style="4" bestFit="1" customWidth="1"/>
    <col min="751" max="994" width="9.140625" style="4"/>
    <col min="995" max="995" width="5.7109375" style="4" customWidth="1"/>
    <col min="996" max="996" width="65" style="4" customWidth="1"/>
    <col min="997" max="997" width="20" style="4" customWidth="1"/>
    <col min="998" max="998" width="26.28515625" style="4" customWidth="1"/>
    <col min="999" max="999" width="22.140625" style="4" customWidth="1"/>
    <col min="1000" max="1000" width="0.140625" style="4" customWidth="1"/>
    <col min="1001" max="1001" width="19.140625" style="4" customWidth="1"/>
    <col min="1002" max="1003" width="0" style="4" hidden="1" customWidth="1"/>
    <col min="1004" max="1004" width="153.85546875" style="4" customWidth="1"/>
    <col min="1005" max="1005" width="14.85546875" style="4" customWidth="1"/>
    <col min="1006" max="1006" width="16.7109375" style="4" bestFit="1" customWidth="1"/>
    <col min="1007" max="1250" width="9.140625" style="4"/>
    <col min="1251" max="1251" width="5.7109375" style="4" customWidth="1"/>
    <col min="1252" max="1252" width="65" style="4" customWidth="1"/>
    <col min="1253" max="1253" width="20" style="4" customWidth="1"/>
    <col min="1254" max="1254" width="26.28515625" style="4" customWidth="1"/>
    <col min="1255" max="1255" width="22.140625" style="4" customWidth="1"/>
    <col min="1256" max="1256" width="0.140625" style="4" customWidth="1"/>
    <col min="1257" max="1257" width="19.140625" style="4" customWidth="1"/>
    <col min="1258" max="1259" width="0" style="4" hidden="1" customWidth="1"/>
    <col min="1260" max="1260" width="153.85546875" style="4" customWidth="1"/>
    <col min="1261" max="1261" width="14.85546875" style="4" customWidth="1"/>
    <col min="1262" max="1262" width="16.7109375" style="4" bestFit="1" customWidth="1"/>
    <col min="1263" max="1506" width="9.140625" style="4"/>
    <col min="1507" max="1507" width="5.7109375" style="4" customWidth="1"/>
    <col min="1508" max="1508" width="65" style="4" customWidth="1"/>
    <col min="1509" max="1509" width="20" style="4" customWidth="1"/>
    <col min="1510" max="1510" width="26.28515625" style="4" customWidth="1"/>
    <col min="1511" max="1511" width="22.140625" style="4" customWidth="1"/>
    <col min="1512" max="1512" width="0.140625" style="4" customWidth="1"/>
    <col min="1513" max="1513" width="19.140625" style="4" customWidth="1"/>
    <col min="1514" max="1515" width="0" style="4" hidden="1" customWidth="1"/>
    <col min="1516" max="1516" width="153.85546875" style="4" customWidth="1"/>
    <col min="1517" max="1517" width="14.85546875" style="4" customWidth="1"/>
    <col min="1518" max="1518" width="16.7109375" style="4" bestFit="1" customWidth="1"/>
    <col min="1519" max="1762" width="9.140625" style="4"/>
    <col min="1763" max="1763" width="5.7109375" style="4" customWidth="1"/>
    <col min="1764" max="1764" width="65" style="4" customWidth="1"/>
    <col min="1765" max="1765" width="20" style="4" customWidth="1"/>
    <col min="1766" max="1766" width="26.28515625" style="4" customWidth="1"/>
    <col min="1767" max="1767" width="22.140625" style="4" customWidth="1"/>
    <col min="1768" max="1768" width="0.140625" style="4" customWidth="1"/>
    <col min="1769" max="1769" width="19.140625" style="4" customWidth="1"/>
    <col min="1770" max="1771" width="0" style="4" hidden="1" customWidth="1"/>
    <col min="1772" max="1772" width="153.85546875" style="4" customWidth="1"/>
    <col min="1773" max="1773" width="14.85546875" style="4" customWidth="1"/>
    <col min="1774" max="1774" width="16.7109375" style="4" bestFit="1" customWidth="1"/>
    <col min="1775" max="2018" width="9.140625" style="4"/>
    <col min="2019" max="2019" width="5.7109375" style="4" customWidth="1"/>
    <col min="2020" max="2020" width="65" style="4" customWidth="1"/>
    <col min="2021" max="2021" width="20" style="4" customWidth="1"/>
    <col min="2022" max="2022" width="26.28515625" style="4" customWidth="1"/>
    <col min="2023" max="2023" width="22.140625" style="4" customWidth="1"/>
    <col min="2024" max="2024" width="0.140625" style="4" customWidth="1"/>
    <col min="2025" max="2025" width="19.140625" style="4" customWidth="1"/>
    <col min="2026" max="2027" width="0" style="4" hidden="1" customWidth="1"/>
    <col min="2028" max="2028" width="153.85546875" style="4" customWidth="1"/>
    <col min="2029" max="2029" width="14.85546875" style="4" customWidth="1"/>
    <col min="2030" max="2030" width="16.7109375" style="4" bestFit="1" customWidth="1"/>
    <col min="2031" max="2274" width="9.140625" style="4"/>
    <col min="2275" max="2275" width="5.7109375" style="4" customWidth="1"/>
    <col min="2276" max="2276" width="65" style="4" customWidth="1"/>
    <col min="2277" max="2277" width="20" style="4" customWidth="1"/>
    <col min="2278" max="2278" width="26.28515625" style="4" customWidth="1"/>
    <col min="2279" max="2279" width="22.140625" style="4" customWidth="1"/>
    <col min="2280" max="2280" width="0.140625" style="4" customWidth="1"/>
    <col min="2281" max="2281" width="19.140625" style="4" customWidth="1"/>
    <col min="2282" max="2283" width="0" style="4" hidden="1" customWidth="1"/>
    <col min="2284" max="2284" width="153.85546875" style="4" customWidth="1"/>
    <col min="2285" max="2285" width="14.85546875" style="4" customWidth="1"/>
    <col min="2286" max="2286" width="16.7109375" style="4" bestFit="1" customWidth="1"/>
    <col min="2287" max="2530" width="9.140625" style="4"/>
    <col min="2531" max="2531" width="5.7109375" style="4" customWidth="1"/>
    <col min="2532" max="2532" width="65" style="4" customWidth="1"/>
    <col min="2533" max="2533" width="20" style="4" customWidth="1"/>
    <col min="2534" max="2534" width="26.28515625" style="4" customWidth="1"/>
    <col min="2535" max="2535" width="22.140625" style="4" customWidth="1"/>
    <col min="2536" max="2536" width="0.140625" style="4" customWidth="1"/>
    <col min="2537" max="2537" width="19.140625" style="4" customWidth="1"/>
    <col min="2538" max="2539" width="0" style="4" hidden="1" customWidth="1"/>
    <col min="2540" max="2540" width="153.85546875" style="4" customWidth="1"/>
    <col min="2541" max="2541" width="14.85546875" style="4" customWidth="1"/>
    <col min="2542" max="2542" width="16.7109375" style="4" bestFit="1" customWidth="1"/>
    <col min="2543" max="2786" width="9.140625" style="4"/>
    <col min="2787" max="2787" width="5.7109375" style="4" customWidth="1"/>
    <col min="2788" max="2788" width="65" style="4" customWidth="1"/>
    <col min="2789" max="2789" width="20" style="4" customWidth="1"/>
    <col min="2790" max="2790" width="26.28515625" style="4" customWidth="1"/>
    <col min="2791" max="2791" width="22.140625" style="4" customWidth="1"/>
    <col min="2792" max="2792" width="0.140625" style="4" customWidth="1"/>
    <col min="2793" max="2793" width="19.140625" style="4" customWidth="1"/>
    <col min="2794" max="2795" width="0" style="4" hidden="1" customWidth="1"/>
    <col min="2796" max="2796" width="153.85546875" style="4" customWidth="1"/>
    <col min="2797" max="2797" width="14.85546875" style="4" customWidth="1"/>
    <col min="2798" max="2798" width="16.7109375" style="4" bestFit="1" customWidth="1"/>
    <col min="2799" max="3042" width="9.140625" style="4"/>
    <col min="3043" max="3043" width="5.7109375" style="4" customWidth="1"/>
    <col min="3044" max="3044" width="65" style="4" customWidth="1"/>
    <col min="3045" max="3045" width="20" style="4" customWidth="1"/>
    <col min="3046" max="3046" width="26.28515625" style="4" customWidth="1"/>
    <col min="3047" max="3047" width="22.140625" style="4" customWidth="1"/>
    <col min="3048" max="3048" width="0.140625" style="4" customWidth="1"/>
    <col min="3049" max="3049" width="19.140625" style="4" customWidth="1"/>
    <col min="3050" max="3051" width="0" style="4" hidden="1" customWidth="1"/>
    <col min="3052" max="3052" width="153.85546875" style="4" customWidth="1"/>
    <col min="3053" max="3053" width="14.85546875" style="4" customWidth="1"/>
    <col min="3054" max="3054" width="16.7109375" style="4" bestFit="1" customWidth="1"/>
    <col min="3055" max="3298" width="9.140625" style="4"/>
    <col min="3299" max="3299" width="5.7109375" style="4" customWidth="1"/>
    <col min="3300" max="3300" width="65" style="4" customWidth="1"/>
    <col min="3301" max="3301" width="20" style="4" customWidth="1"/>
    <col min="3302" max="3302" width="26.28515625" style="4" customWidth="1"/>
    <col min="3303" max="3303" width="22.140625" style="4" customWidth="1"/>
    <col min="3304" max="3304" width="0.140625" style="4" customWidth="1"/>
    <col min="3305" max="3305" width="19.140625" style="4" customWidth="1"/>
    <col min="3306" max="3307" width="0" style="4" hidden="1" customWidth="1"/>
    <col min="3308" max="3308" width="153.85546875" style="4" customWidth="1"/>
    <col min="3309" max="3309" width="14.85546875" style="4" customWidth="1"/>
    <col min="3310" max="3310" width="16.7109375" style="4" bestFit="1" customWidth="1"/>
    <col min="3311" max="3554" width="9.140625" style="4"/>
    <col min="3555" max="3555" width="5.7109375" style="4" customWidth="1"/>
    <col min="3556" max="3556" width="65" style="4" customWidth="1"/>
    <col min="3557" max="3557" width="20" style="4" customWidth="1"/>
    <col min="3558" max="3558" width="26.28515625" style="4" customWidth="1"/>
    <col min="3559" max="3559" width="22.140625" style="4" customWidth="1"/>
    <col min="3560" max="3560" width="0.140625" style="4" customWidth="1"/>
    <col min="3561" max="3561" width="19.140625" style="4" customWidth="1"/>
    <col min="3562" max="3563" width="0" style="4" hidden="1" customWidth="1"/>
    <col min="3564" max="3564" width="153.85546875" style="4" customWidth="1"/>
    <col min="3565" max="3565" width="14.85546875" style="4" customWidth="1"/>
    <col min="3566" max="3566" width="16.7109375" style="4" bestFit="1" customWidth="1"/>
    <col min="3567" max="3810" width="9.140625" style="4"/>
    <col min="3811" max="3811" width="5.7109375" style="4" customWidth="1"/>
    <col min="3812" max="3812" width="65" style="4" customWidth="1"/>
    <col min="3813" max="3813" width="20" style="4" customWidth="1"/>
    <col min="3814" max="3814" width="26.28515625" style="4" customWidth="1"/>
    <col min="3815" max="3815" width="22.140625" style="4" customWidth="1"/>
    <col min="3816" max="3816" width="0.140625" style="4" customWidth="1"/>
    <col min="3817" max="3817" width="19.140625" style="4" customWidth="1"/>
    <col min="3818" max="3819" width="0" style="4" hidden="1" customWidth="1"/>
    <col min="3820" max="3820" width="153.85546875" style="4" customWidth="1"/>
    <col min="3821" max="3821" width="14.85546875" style="4" customWidth="1"/>
    <col min="3822" max="3822" width="16.7109375" style="4" bestFit="1" customWidth="1"/>
    <col min="3823" max="4066" width="9.140625" style="4"/>
    <col min="4067" max="4067" width="5.7109375" style="4" customWidth="1"/>
    <col min="4068" max="4068" width="65" style="4" customWidth="1"/>
    <col min="4069" max="4069" width="20" style="4" customWidth="1"/>
    <col min="4070" max="4070" width="26.28515625" style="4" customWidth="1"/>
    <col min="4071" max="4071" width="22.140625" style="4" customWidth="1"/>
    <col min="4072" max="4072" width="0.140625" style="4" customWidth="1"/>
    <col min="4073" max="4073" width="19.140625" style="4" customWidth="1"/>
    <col min="4074" max="4075" width="0" style="4" hidden="1" customWidth="1"/>
    <col min="4076" max="4076" width="153.85546875" style="4" customWidth="1"/>
    <col min="4077" max="4077" width="14.85546875" style="4" customWidth="1"/>
    <col min="4078" max="4078" width="16.7109375" style="4" bestFit="1" customWidth="1"/>
    <col min="4079" max="4322" width="9.140625" style="4"/>
    <col min="4323" max="4323" width="5.7109375" style="4" customWidth="1"/>
    <col min="4324" max="4324" width="65" style="4" customWidth="1"/>
    <col min="4325" max="4325" width="20" style="4" customWidth="1"/>
    <col min="4326" max="4326" width="26.28515625" style="4" customWidth="1"/>
    <col min="4327" max="4327" width="22.140625" style="4" customWidth="1"/>
    <col min="4328" max="4328" width="0.140625" style="4" customWidth="1"/>
    <col min="4329" max="4329" width="19.140625" style="4" customWidth="1"/>
    <col min="4330" max="4331" width="0" style="4" hidden="1" customWidth="1"/>
    <col min="4332" max="4332" width="153.85546875" style="4" customWidth="1"/>
    <col min="4333" max="4333" width="14.85546875" style="4" customWidth="1"/>
    <col min="4334" max="4334" width="16.7109375" style="4" bestFit="1" customWidth="1"/>
    <col min="4335" max="4578" width="9.140625" style="4"/>
    <col min="4579" max="4579" width="5.7109375" style="4" customWidth="1"/>
    <col min="4580" max="4580" width="65" style="4" customWidth="1"/>
    <col min="4581" max="4581" width="20" style="4" customWidth="1"/>
    <col min="4582" max="4582" width="26.28515625" style="4" customWidth="1"/>
    <col min="4583" max="4583" width="22.140625" style="4" customWidth="1"/>
    <col min="4584" max="4584" width="0.140625" style="4" customWidth="1"/>
    <col min="4585" max="4585" width="19.140625" style="4" customWidth="1"/>
    <col min="4586" max="4587" width="0" style="4" hidden="1" customWidth="1"/>
    <col min="4588" max="4588" width="153.85546875" style="4" customWidth="1"/>
    <col min="4589" max="4589" width="14.85546875" style="4" customWidth="1"/>
    <col min="4590" max="4590" width="16.7109375" style="4" bestFit="1" customWidth="1"/>
    <col min="4591" max="4834" width="9.140625" style="4"/>
    <col min="4835" max="4835" width="5.7109375" style="4" customWidth="1"/>
    <col min="4836" max="4836" width="65" style="4" customWidth="1"/>
    <col min="4837" max="4837" width="20" style="4" customWidth="1"/>
    <col min="4838" max="4838" width="26.28515625" style="4" customWidth="1"/>
    <col min="4839" max="4839" width="22.140625" style="4" customWidth="1"/>
    <col min="4840" max="4840" width="0.140625" style="4" customWidth="1"/>
    <col min="4841" max="4841" width="19.140625" style="4" customWidth="1"/>
    <col min="4842" max="4843" width="0" style="4" hidden="1" customWidth="1"/>
    <col min="4844" max="4844" width="153.85546875" style="4" customWidth="1"/>
    <col min="4845" max="4845" width="14.85546875" style="4" customWidth="1"/>
    <col min="4846" max="4846" width="16.7109375" style="4" bestFit="1" customWidth="1"/>
    <col min="4847" max="5090" width="9.140625" style="4"/>
    <col min="5091" max="5091" width="5.7109375" style="4" customWidth="1"/>
    <col min="5092" max="5092" width="65" style="4" customWidth="1"/>
    <col min="5093" max="5093" width="20" style="4" customWidth="1"/>
    <col min="5094" max="5094" width="26.28515625" style="4" customWidth="1"/>
    <col min="5095" max="5095" width="22.140625" style="4" customWidth="1"/>
    <col min="5096" max="5096" width="0.140625" style="4" customWidth="1"/>
    <col min="5097" max="5097" width="19.140625" style="4" customWidth="1"/>
    <col min="5098" max="5099" width="0" style="4" hidden="1" customWidth="1"/>
    <col min="5100" max="5100" width="153.85546875" style="4" customWidth="1"/>
    <col min="5101" max="5101" width="14.85546875" style="4" customWidth="1"/>
    <col min="5102" max="5102" width="16.7109375" style="4" bestFit="1" customWidth="1"/>
    <col min="5103" max="5346" width="9.140625" style="4"/>
    <col min="5347" max="5347" width="5.7109375" style="4" customWidth="1"/>
    <col min="5348" max="5348" width="65" style="4" customWidth="1"/>
    <col min="5349" max="5349" width="20" style="4" customWidth="1"/>
    <col min="5350" max="5350" width="26.28515625" style="4" customWidth="1"/>
    <col min="5351" max="5351" width="22.140625" style="4" customWidth="1"/>
    <col min="5352" max="5352" width="0.140625" style="4" customWidth="1"/>
    <col min="5353" max="5353" width="19.140625" style="4" customWidth="1"/>
    <col min="5354" max="5355" width="0" style="4" hidden="1" customWidth="1"/>
    <col min="5356" max="5356" width="153.85546875" style="4" customWidth="1"/>
    <col min="5357" max="5357" width="14.85546875" style="4" customWidth="1"/>
    <col min="5358" max="5358" width="16.7109375" style="4" bestFit="1" customWidth="1"/>
    <col min="5359" max="5602" width="9.140625" style="4"/>
    <col min="5603" max="5603" width="5.7109375" style="4" customWidth="1"/>
    <col min="5604" max="5604" width="65" style="4" customWidth="1"/>
    <col min="5605" max="5605" width="20" style="4" customWidth="1"/>
    <col min="5606" max="5606" width="26.28515625" style="4" customWidth="1"/>
    <col min="5607" max="5607" width="22.140625" style="4" customWidth="1"/>
    <col min="5608" max="5608" width="0.140625" style="4" customWidth="1"/>
    <col min="5609" max="5609" width="19.140625" style="4" customWidth="1"/>
    <col min="5610" max="5611" width="0" style="4" hidden="1" customWidth="1"/>
    <col min="5612" max="5612" width="153.85546875" style="4" customWidth="1"/>
    <col min="5613" max="5613" width="14.85546875" style="4" customWidth="1"/>
    <col min="5614" max="5614" width="16.7109375" style="4" bestFit="1" customWidth="1"/>
    <col min="5615" max="5858" width="9.140625" style="4"/>
    <col min="5859" max="5859" width="5.7109375" style="4" customWidth="1"/>
    <col min="5860" max="5860" width="65" style="4" customWidth="1"/>
    <col min="5861" max="5861" width="20" style="4" customWidth="1"/>
    <col min="5862" max="5862" width="26.28515625" style="4" customWidth="1"/>
    <col min="5863" max="5863" width="22.140625" style="4" customWidth="1"/>
    <col min="5864" max="5864" width="0.140625" style="4" customWidth="1"/>
    <col min="5865" max="5865" width="19.140625" style="4" customWidth="1"/>
    <col min="5866" max="5867" width="0" style="4" hidden="1" customWidth="1"/>
    <col min="5868" max="5868" width="153.85546875" style="4" customWidth="1"/>
    <col min="5869" max="5869" width="14.85546875" style="4" customWidth="1"/>
    <col min="5870" max="5870" width="16.7109375" style="4" bestFit="1" customWidth="1"/>
    <col min="5871" max="6114" width="9.140625" style="4"/>
    <col min="6115" max="6115" width="5.7109375" style="4" customWidth="1"/>
    <col min="6116" max="6116" width="65" style="4" customWidth="1"/>
    <col min="6117" max="6117" width="20" style="4" customWidth="1"/>
    <col min="6118" max="6118" width="26.28515625" style="4" customWidth="1"/>
    <col min="6119" max="6119" width="22.140625" style="4" customWidth="1"/>
    <col min="6120" max="6120" width="0.140625" style="4" customWidth="1"/>
    <col min="6121" max="6121" width="19.140625" style="4" customWidth="1"/>
    <col min="6122" max="6123" width="0" style="4" hidden="1" customWidth="1"/>
    <col min="6124" max="6124" width="153.85546875" style="4" customWidth="1"/>
    <col min="6125" max="6125" width="14.85546875" style="4" customWidth="1"/>
    <col min="6126" max="6126" width="16.7109375" style="4" bestFit="1" customWidth="1"/>
    <col min="6127" max="6370" width="9.140625" style="4"/>
    <col min="6371" max="6371" width="5.7109375" style="4" customWidth="1"/>
    <col min="6372" max="6372" width="65" style="4" customWidth="1"/>
    <col min="6373" max="6373" width="20" style="4" customWidth="1"/>
    <col min="6374" max="6374" width="26.28515625" style="4" customWidth="1"/>
    <col min="6375" max="6375" width="22.140625" style="4" customWidth="1"/>
    <col min="6376" max="6376" width="0.140625" style="4" customWidth="1"/>
    <col min="6377" max="6377" width="19.140625" style="4" customWidth="1"/>
    <col min="6378" max="6379" width="0" style="4" hidden="1" customWidth="1"/>
    <col min="6380" max="6380" width="153.85546875" style="4" customWidth="1"/>
    <col min="6381" max="6381" width="14.85546875" style="4" customWidth="1"/>
    <col min="6382" max="6382" width="16.7109375" style="4" bestFit="1" customWidth="1"/>
    <col min="6383" max="6626" width="9.140625" style="4"/>
    <col min="6627" max="6627" width="5.7109375" style="4" customWidth="1"/>
    <col min="6628" max="6628" width="65" style="4" customWidth="1"/>
    <col min="6629" max="6629" width="20" style="4" customWidth="1"/>
    <col min="6630" max="6630" width="26.28515625" style="4" customWidth="1"/>
    <col min="6631" max="6631" width="22.140625" style="4" customWidth="1"/>
    <col min="6632" max="6632" width="0.140625" style="4" customWidth="1"/>
    <col min="6633" max="6633" width="19.140625" style="4" customWidth="1"/>
    <col min="6634" max="6635" width="0" style="4" hidden="1" customWidth="1"/>
    <col min="6636" max="6636" width="153.85546875" style="4" customWidth="1"/>
    <col min="6637" max="6637" width="14.85546875" style="4" customWidth="1"/>
    <col min="6638" max="6638" width="16.7109375" style="4" bestFit="1" customWidth="1"/>
    <col min="6639" max="6882" width="9.140625" style="4"/>
    <col min="6883" max="6883" width="5.7109375" style="4" customWidth="1"/>
    <col min="6884" max="6884" width="65" style="4" customWidth="1"/>
    <col min="6885" max="6885" width="20" style="4" customWidth="1"/>
    <col min="6886" max="6886" width="26.28515625" style="4" customWidth="1"/>
    <col min="6887" max="6887" width="22.140625" style="4" customWidth="1"/>
    <col min="6888" max="6888" width="0.140625" style="4" customWidth="1"/>
    <col min="6889" max="6889" width="19.140625" style="4" customWidth="1"/>
    <col min="6890" max="6891" width="0" style="4" hidden="1" customWidth="1"/>
    <col min="6892" max="6892" width="153.85546875" style="4" customWidth="1"/>
    <col min="6893" max="6893" width="14.85546875" style="4" customWidth="1"/>
    <col min="6894" max="6894" width="16.7109375" style="4" bestFit="1" customWidth="1"/>
    <col min="6895" max="7138" width="9.140625" style="4"/>
    <col min="7139" max="7139" width="5.7109375" style="4" customWidth="1"/>
    <col min="7140" max="7140" width="65" style="4" customWidth="1"/>
    <col min="7141" max="7141" width="20" style="4" customWidth="1"/>
    <col min="7142" max="7142" width="26.28515625" style="4" customWidth="1"/>
    <col min="7143" max="7143" width="22.140625" style="4" customWidth="1"/>
    <col min="7144" max="7144" width="0.140625" style="4" customWidth="1"/>
    <col min="7145" max="7145" width="19.140625" style="4" customWidth="1"/>
    <col min="7146" max="7147" width="0" style="4" hidden="1" customWidth="1"/>
    <col min="7148" max="7148" width="153.85546875" style="4" customWidth="1"/>
    <col min="7149" max="7149" width="14.85546875" style="4" customWidth="1"/>
    <col min="7150" max="7150" width="16.7109375" style="4" bestFit="1" customWidth="1"/>
    <col min="7151" max="7394" width="9.140625" style="4"/>
    <col min="7395" max="7395" width="5.7109375" style="4" customWidth="1"/>
    <col min="7396" max="7396" width="65" style="4" customWidth="1"/>
    <col min="7397" max="7397" width="20" style="4" customWidth="1"/>
    <col min="7398" max="7398" width="26.28515625" style="4" customWidth="1"/>
    <col min="7399" max="7399" width="22.140625" style="4" customWidth="1"/>
    <col min="7400" max="7400" width="0.140625" style="4" customWidth="1"/>
    <col min="7401" max="7401" width="19.140625" style="4" customWidth="1"/>
    <col min="7402" max="7403" width="0" style="4" hidden="1" customWidth="1"/>
    <col min="7404" max="7404" width="153.85546875" style="4" customWidth="1"/>
    <col min="7405" max="7405" width="14.85546875" style="4" customWidth="1"/>
    <col min="7406" max="7406" width="16.7109375" style="4" bestFit="1" customWidth="1"/>
    <col min="7407" max="7650" width="9.140625" style="4"/>
    <col min="7651" max="7651" width="5.7109375" style="4" customWidth="1"/>
    <col min="7652" max="7652" width="65" style="4" customWidth="1"/>
    <col min="7653" max="7653" width="20" style="4" customWidth="1"/>
    <col min="7654" max="7654" width="26.28515625" style="4" customWidth="1"/>
    <col min="7655" max="7655" width="22.140625" style="4" customWidth="1"/>
    <col min="7656" max="7656" width="0.140625" style="4" customWidth="1"/>
    <col min="7657" max="7657" width="19.140625" style="4" customWidth="1"/>
    <col min="7658" max="7659" width="0" style="4" hidden="1" customWidth="1"/>
    <col min="7660" max="7660" width="153.85546875" style="4" customWidth="1"/>
    <col min="7661" max="7661" width="14.85546875" style="4" customWidth="1"/>
    <col min="7662" max="7662" width="16.7109375" style="4" bestFit="1" customWidth="1"/>
    <col min="7663" max="7906" width="9.140625" style="4"/>
    <col min="7907" max="7907" width="5.7109375" style="4" customWidth="1"/>
    <col min="7908" max="7908" width="65" style="4" customWidth="1"/>
    <col min="7909" max="7909" width="20" style="4" customWidth="1"/>
    <col min="7910" max="7910" width="26.28515625" style="4" customWidth="1"/>
    <col min="7911" max="7911" width="22.140625" style="4" customWidth="1"/>
    <col min="7912" max="7912" width="0.140625" style="4" customWidth="1"/>
    <col min="7913" max="7913" width="19.140625" style="4" customWidth="1"/>
    <col min="7914" max="7915" width="0" style="4" hidden="1" customWidth="1"/>
    <col min="7916" max="7916" width="153.85546875" style="4" customWidth="1"/>
    <col min="7917" max="7917" width="14.85546875" style="4" customWidth="1"/>
    <col min="7918" max="7918" width="16.7109375" style="4" bestFit="1" customWidth="1"/>
    <col min="7919" max="8162" width="9.140625" style="4"/>
    <col min="8163" max="8163" width="5.7109375" style="4" customWidth="1"/>
    <col min="8164" max="8164" width="65" style="4" customWidth="1"/>
    <col min="8165" max="8165" width="20" style="4" customWidth="1"/>
    <col min="8166" max="8166" width="26.28515625" style="4" customWidth="1"/>
    <col min="8167" max="8167" width="22.140625" style="4" customWidth="1"/>
    <col min="8168" max="8168" width="0.140625" style="4" customWidth="1"/>
    <col min="8169" max="8169" width="19.140625" style="4" customWidth="1"/>
    <col min="8170" max="8171" width="0" style="4" hidden="1" customWidth="1"/>
    <col min="8172" max="8172" width="153.85546875" style="4" customWidth="1"/>
    <col min="8173" max="8173" width="14.85546875" style="4" customWidth="1"/>
    <col min="8174" max="8174" width="16.7109375" style="4" bestFit="1" customWidth="1"/>
    <col min="8175" max="8418" width="9.140625" style="4"/>
    <col min="8419" max="8419" width="5.7109375" style="4" customWidth="1"/>
    <col min="8420" max="8420" width="65" style="4" customWidth="1"/>
    <col min="8421" max="8421" width="20" style="4" customWidth="1"/>
    <col min="8422" max="8422" width="26.28515625" style="4" customWidth="1"/>
    <col min="8423" max="8423" width="22.140625" style="4" customWidth="1"/>
    <col min="8424" max="8424" width="0.140625" style="4" customWidth="1"/>
    <col min="8425" max="8425" width="19.140625" style="4" customWidth="1"/>
    <col min="8426" max="8427" width="0" style="4" hidden="1" customWidth="1"/>
    <col min="8428" max="8428" width="153.85546875" style="4" customWidth="1"/>
    <col min="8429" max="8429" width="14.85546875" style="4" customWidth="1"/>
    <col min="8430" max="8430" width="16.7109375" style="4" bestFit="1" customWidth="1"/>
    <col min="8431" max="8674" width="9.140625" style="4"/>
    <col min="8675" max="8675" width="5.7109375" style="4" customWidth="1"/>
    <col min="8676" max="8676" width="65" style="4" customWidth="1"/>
    <col min="8677" max="8677" width="20" style="4" customWidth="1"/>
    <col min="8678" max="8678" width="26.28515625" style="4" customWidth="1"/>
    <col min="8679" max="8679" width="22.140625" style="4" customWidth="1"/>
    <col min="8680" max="8680" width="0.140625" style="4" customWidth="1"/>
    <col min="8681" max="8681" width="19.140625" style="4" customWidth="1"/>
    <col min="8682" max="8683" width="0" style="4" hidden="1" customWidth="1"/>
    <col min="8684" max="8684" width="153.85546875" style="4" customWidth="1"/>
    <col min="8685" max="8685" width="14.85546875" style="4" customWidth="1"/>
    <col min="8686" max="8686" width="16.7109375" style="4" bestFit="1" customWidth="1"/>
    <col min="8687" max="8930" width="9.140625" style="4"/>
    <col min="8931" max="8931" width="5.7109375" style="4" customWidth="1"/>
    <col min="8932" max="8932" width="65" style="4" customWidth="1"/>
    <col min="8933" max="8933" width="20" style="4" customWidth="1"/>
    <col min="8934" max="8934" width="26.28515625" style="4" customWidth="1"/>
    <col min="8935" max="8935" width="22.140625" style="4" customWidth="1"/>
    <col min="8936" max="8936" width="0.140625" style="4" customWidth="1"/>
    <col min="8937" max="8937" width="19.140625" style="4" customWidth="1"/>
    <col min="8938" max="8939" width="0" style="4" hidden="1" customWidth="1"/>
    <col min="8940" max="8940" width="153.85546875" style="4" customWidth="1"/>
    <col min="8941" max="8941" width="14.85546875" style="4" customWidth="1"/>
    <col min="8942" max="8942" width="16.7109375" style="4" bestFit="1" customWidth="1"/>
    <col min="8943" max="9186" width="9.140625" style="4"/>
    <col min="9187" max="9187" width="5.7109375" style="4" customWidth="1"/>
    <col min="9188" max="9188" width="65" style="4" customWidth="1"/>
    <col min="9189" max="9189" width="20" style="4" customWidth="1"/>
    <col min="9190" max="9190" width="26.28515625" style="4" customWidth="1"/>
    <col min="9191" max="9191" width="22.140625" style="4" customWidth="1"/>
    <col min="9192" max="9192" width="0.140625" style="4" customWidth="1"/>
    <col min="9193" max="9193" width="19.140625" style="4" customWidth="1"/>
    <col min="9194" max="9195" width="0" style="4" hidden="1" customWidth="1"/>
    <col min="9196" max="9196" width="153.85546875" style="4" customWidth="1"/>
    <col min="9197" max="9197" width="14.85546875" style="4" customWidth="1"/>
    <col min="9198" max="9198" width="16.7109375" style="4" bestFit="1" customWidth="1"/>
    <col min="9199" max="9442" width="9.140625" style="4"/>
    <col min="9443" max="9443" width="5.7109375" style="4" customWidth="1"/>
    <col min="9444" max="9444" width="65" style="4" customWidth="1"/>
    <col min="9445" max="9445" width="20" style="4" customWidth="1"/>
    <col min="9446" max="9446" width="26.28515625" style="4" customWidth="1"/>
    <col min="9447" max="9447" width="22.140625" style="4" customWidth="1"/>
    <col min="9448" max="9448" width="0.140625" style="4" customWidth="1"/>
    <col min="9449" max="9449" width="19.140625" style="4" customWidth="1"/>
    <col min="9450" max="9451" width="0" style="4" hidden="1" customWidth="1"/>
    <col min="9452" max="9452" width="153.85546875" style="4" customWidth="1"/>
    <col min="9453" max="9453" width="14.85546875" style="4" customWidth="1"/>
    <col min="9454" max="9454" width="16.7109375" style="4" bestFit="1" customWidth="1"/>
    <col min="9455" max="9698" width="9.140625" style="4"/>
    <col min="9699" max="9699" width="5.7109375" style="4" customWidth="1"/>
    <col min="9700" max="9700" width="65" style="4" customWidth="1"/>
    <col min="9701" max="9701" width="20" style="4" customWidth="1"/>
    <col min="9702" max="9702" width="26.28515625" style="4" customWidth="1"/>
    <col min="9703" max="9703" width="22.140625" style="4" customWidth="1"/>
    <col min="9704" max="9704" width="0.140625" style="4" customWidth="1"/>
    <col min="9705" max="9705" width="19.140625" style="4" customWidth="1"/>
    <col min="9706" max="9707" width="0" style="4" hidden="1" customWidth="1"/>
    <col min="9708" max="9708" width="153.85546875" style="4" customWidth="1"/>
    <col min="9709" max="9709" width="14.85546875" style="4" customWidth="1"/>
    <col min="9710" max="9710" width="16.7109375" style="4" bestFit="1" customWidth="1"/>
    <col min="9711" max="9954" width="9.140625" style="4"/>
    <col min="9955" max="9955" width="5.7109375" style="4" customWidth="1"/>
    <col min="9956" max="9956" width="65" style="4" customWidth="1"/>
    <col min="9957" max="9957" width="20" style="4" customWidth="1"/>
    <col min="9958" max="9958" width="26.28515625" style="4" customWidth="1"/>
    <col min="9959" max="9959" width="22.140625" style="4" customWidth="1"/>
    <col min="9960" max="9960" width="0.140625" style="4" customWidth="1"/>
    <col min="9961" max="9961" width="19.140625" style="4" customWidth="1"/>
    <col min="9962" max="9963" width="0" style="4" hidden="1" customWidth="1"/>
    <col min="9964" max="9964" width="153.85546875" style="4" customWidth="1"/>
    <col min="9965" max="9965" width="14.85546875" style="4" customWidth="1"/>
    <col min="9966" max="9966" width="16.7109375" style="4" bestFit="1" customWidth="1"/>
    <col min="9967" max="10210" width="9.140625" style="4"/>
    <col min="10211" max="10211" width="5.7109375" style="4" customWidth="1"/>
    <col min="10212" max="10212" width="65" style="4" customWidth="1"/>
    <col min="10213" max="10213" width="20" style="4" customWidth="1"/>
    <col min="10214" max="10214" width="26.28515625" style="4" customWidth="1"/>
    <col min="10215" max="10215" width="22.140625" style="4" customWidth="1"/>
    <col min="10216" max="10216" width="0.140625" style="4" customWidth="1"/>
    <col min="10217" max="10217" width="19.140625" style="4" customWidth="1"/>
    <col min="10218" max="10219" width="0" style="4" hidden="1" customWidth="1"/>
    <col min="10220" max="10220" width="153.85546875" style="4" customWidth="1"/>
    <col min="10221" max="10221" width="14.85546875" style="4" customWidth="1"/>
    <col min="10222" max="10222" width="16.7109375" style="4" bestFit="1" customWidth="1"/>
    <col min="10223" max="10466" width="9.140625" style="4"/>
    <col min="10467" max="10467" width="5.7109375" style="4" customWidth="1"/>
    <col min="10468" max="10468" width="65" style="4" customWidth="1"/>
    <col min="10469" max="10469" width="20" style="4" customWidth="1"/>
    <col min="10470" max="10470" width="26.28515625" style="4" customWidth="1"/>
    <col min="10471" max="10471" width="22.140625" style="4" customWidth="1"/>
    <col min="10472" max="10472" width="0.140625" style="4" customWidth="1"/>
    <col min="10473" max="10473" width="19.140625" style="4" customWidth="1"/>
    <col min="10474" max="10475" width="0" style="4" hidden="1" customWidth="1"/>
    <col min="10476" max="10476" width="153.85546875" style="4" customWidth="1"/>
    <col min="10477" max="10477" width="14.85546875" style="4" customWidth="1"/>
    <col min="10478" max="10478" width="16.7109375" style="4" bestFit="1" customWidth="1"/>
    <col min="10479" max="10722" width="9.140625" style="4"/>
    <col min="10723" max="10723" width="5.7109375" style="4" customWidth="1"/>
    <col min="10724" max="10724" width="65" style="4" customWidth="1"/>
    <col min="10725" max="10725" width="20" style="4" customWidth="1"/>
    <col min="10726" max="10726" width="26.28515625" style="4" customWidth="1"/>
    <col min="10727" max="10727" width="22.140625" style="4" customWidth="1"/>
    <col min="10728" max="10728" width="0.140625" style="4" customWidth="1"/>
    <col min="10729" max="10729" width="19.140625" style="4" customWidth="1"/>
    <col min="10730" max="10731" width="0" style="4" hidden="1" customWidth="1"/>
    <col min="10732" max="10732" width="153.85546875" style="4" customWidth="1"/>
    <col min="10733" max="10733" width="14.85546875" style="4" customWidth="1"/>
    <col min="10734" max="10734" width="16.7109375" style="4" bestFit="1" customWidth="1"/>
    <col min="10735" max="10978" width="9.140625" style="4"/>
    <col min="10979" max="10979" width="5.7109375" style="4" customWidth="1"/>
    <col min="10980" max="10980" width="65" style="4" customWidth="1"/>
    <col min="10981" max="10981" width="20" style="4" customWidth="1"/>
    <col min="10982" max="10982" width="26.28515625" style="4" customWidth="1"/>
    <col min="10983" max="10983" width="22.140625" style="4" customWidth="1"/>
    <col min="10984" max="10984" width="0.140625" style="4" customWidth="1"/>
    <col min="10985" max="10985" width="19.140625" style="4" customWidth="1"/>
    <col min="10986" max="10987" width="0" style="4" hidden="1" customWidth="1"/>
    <col min="10988" max="10988" width="153.85546875" style="4" customWidth="1"/>
    <col min="10989" max="10989" width="14.85546875" style="4" customWidth="1"/>
    <col min="10990" max="10990" width="16.7109375" style="4" bestFit="1" customWidth="1"/>
    <col min="10991" max="11234" width="9.140625" style="4"/>
    <col min="11235" max="11235" width="5.7109375" style="4" customWidth="1"/>
    <col min="11236" max="11236" width="65" style="4" customWidth="1"/>
    <col min="11237" max="11237" width="20" style="4" customWidth="1"/>
    <col min="11238" max="11238" width="26.28515625" style="4" customWidth="1"/>
    <col min="11239" max="11239" width="22.140625" style="4" customWidth="1"/>
    <col min="11240" max="11240" width="0.140625" style="4" customWidth="1"/>
    <col min="11241" max="11241" width="19.140625" style="4" customWidth="1"/>
    <col min="11242" max="11243" width="0" style="4" hidden="1" customWidth="1"/>
    <col min="11244" max="11244" width="153.85546875" style="4" customWidth="1"/>
    <col min="11245" max="11245" width="14.85546875" style="4" customWidth="1"/>
    <col min="11246" max="11246" width="16.7109375" style="4" bestFit="1" customWidth="1"/>
    <col min="11247" max="11490" width="9.140625" style="4"/>
    <col min="11491" max="11491" width="5.7109375" style="4" customWidth="1"/>
    <col min="11492" max="11492" width="65" style="4" customWidth="1"/>
    <col min="11493" max="11493" width="20" style="4" customWidth="1"/>
    <col min="11494" max="11494" width="26.28515625" style="4" customWidth="1"/>
    <col min="11495" max="11495" width="22.140625" style="4" customWidth="1"/>
    <col min="11496" max="11496" width="0.140625" style="4" customWidth="1"/>
    <col min="11497" max="11497" width="19.140625" style="4" customWidth="1"/>
    <col min="11498" max="11499" width="0" style="4" hidden="1" customWidth="1"/>
    <col min="11500" max="11500" width="153.85546875" style="4" customWidth="1"/>
    <col min="11501" max="11501" width="14.85546875" style="4" customWidth="1"/>
    <col min="11502" max="11502" width="16.7109375" style="4" bestFit="1" customWidth="1"/>
    <col min="11503" max="11746" width="9.140625" style="4"/>
    <col min="11747" max="11747" width="5.7109375" style="4" customWidth="1"/>
    <col min="11748" max="11748" width="65" style="4" customWidth="1"/>
    <col min="11749" max="11749" width="20" style="4" customWidth="1"/>
    <col min="11750" max="11750" width="26.28515625" style="4" customWidth="1"/>
    <col min="11751" max="11751" width="22.140625" style="4" customWidth="1"/>
    <col min="11752" max="11752" width="0.140625" style="4" customWidth="1"/>
    <col min="11753" max="11753" width="19.140625" style="4" customWidth="1"/>
    <col min="11754" max="11755" width="0" style="4" hidden="1" customWidth="1"/>
    <col min="11756" max="11756" width="153.85546875" style="4" customWidth="1"/>
    <col min="11757" max="11757" width="14.85546875" style="4" customWidth="1"/>
    <col min="11758" max="11758" width="16.7109375" style="4" bestFit="1" customWidth="1"/>
    <col min="11759" max="12002" width="9.140625" style="4"/>
    <col min="12003" max="12003" width="5.7109375" style="4" customWidth="1"/>
    <col min="12004" max="12004" width="65" style="4" customWidth="1"/>
    <col min="12005" max="12005" width="20" style="4" customWidth="1"/>
    <col min="12006" max="12006" width="26.28515625" style="4" customWidth="1"/>
    <col min="12007" max="12007" width="22.140625" style="4" customWidth="1"/>
    <col min="12008" max="12008" width="0.140625" style="4" customWidth="1"/>
    <col min="12009" max="12009" width="19.140625" style="4" customWidth="1"/>
    <col min="12010" max="12011" width="0" style="4" hidden="1" customWidth="1"/>
    <col min="12012" max="12012" width="153.85546875" style="4" customWidth="1"/>
    <col min="12013" max="12013" width="14.85546875" style="4" customWidth="1"/>
    <col min="12014" max="12014" width="16.7109375" style="4" bestFit="1" customWidth="1"/>
    <col min="12015" max="12258" width="9.140625" style="4"/>
    <col min="12259" max="12259" width="5.7109375" style="4" customWidth="1"/>
    <col min="12260" max="12260" width="65" style="4" customWidth="1"/>
    <col min="12261" max="12261" width="20" style="4" customWidth="1"/>
    <col min="12262" max="12262" width="26.28515625" style="4" customWidth="1"/>
    <col min="12263" max="12263" width="22.140625" style="4" customWidth="1"/>
    <col min="12264" max="12264" width="0.140625" style="4" customWidth="1"/>
    <col min="12265" max="12265" width="19.140625" style="4" customWidth="1"/>
    <col min="12266" max="12267" width="0" style="4" hidden="1" customWidth="1"/>
    <col min="12268" max="12268" width="153.85546875" style="4" customWidth="1"/>
    <col min="12269" max="12269" width="14.85546875" style="4" customWidth="1"/>
    <col min="12270" max="12270" width="16.7109375" style="4" bestFit="1" customWidth="1"/>
    <col min="12271" max="12514" width="9.140625" style="4"/>
    <col min="12515" max="12515" width="5.7109375" style="4" customWidth="1"/>
    <col min="12516" max="12516" width="65" style="4" customWidth="1"/>
    <col min="12517" max="12517" width="20" style="4" customWidth="1"/>
    <col min="12518" max="12518" width="26.28515625" style="4" customWidth="1"/>
    <col min="12519" max="12519" width="22.140625" style="4" customWidth="1"/>
    <col min="12520" max="12520" width="0.140625" style="4" customWidth="1"/>
    <col min="12521" max="12521" width="19.140625" style="4" customWidth="1"/>
    <col min="12522" max="12523" width="0" style="4" hidden="1" customWidth="1"/>
    <col min="12524" max="12524" width="153.85546875" style="4" customWidth="1"/>
    <col min="12525" max="12525" width="14.85546875" style="4" customWidth="1"/>
    <col min="12526" max="12526" width="16.7109375" style="4" bestFit="1" customWidth="1"/>
    <col min="12527" max="12770" width="9.140625" style="4"/>
    <col min="12771" max="12771" width="5.7109375" style="4" customWidth="1"/>
    <col min="12772" max="12772" width="65" style="4" customWidth="1"/>
    <col min="12773" max="12773" width="20" style="4" customWidth="1"/>
    <col min="12774" max="12774" width="26.28515625" style="4" customWidth="1"/>
    <col min="12775" max="12775" width="22.140625" style="4" customWidth="1"/>
    <col min="12776" max="12776" width="0.140625" style="4" customWidth="1"/>
    <col min="12777" max="12777" width="19.140625" style="4" customWidth="1"/>
    <col min="12778" max="12779" width="0" style="4" hidden="1" customWidth="1"/>
    <col min="12780" max="12780" width="153.85546875" style="4" customWidth="1"/>
    <col min="12781" max="12781" width="14.85546875" style="4" customWidth="1"/>
    <col min="12782" max="12782" width="16.7109375" style="4" bestFit="1" customWidth="1"/>
    <col min="12783" max="13026" width="9.140625" style="4"/>
    <col min="13027" max="13027" width="5.7109375" style="4" customWidth="1"/>
    <col min="13028" max="13028" width="65" style="4" customWidth="1"/>
    <col min="13029" max="13029" width="20" style="4" customWidth="1"/>
    <col min="13030" max="13030" width="26.28515625" style="4" customWidth="1"/>
    <col min="13031" max="13031" width="22.140625" style="4" customWidth="1"/>
    <col min="13032" max="13032" width="0.140625" style="4" customWidth="1"/>
    <col min="13033" max="13033" width="19.140625" style="4" customWidth="1"/>
    <col min="13034" max="13035" width="0" style="4" hidden="1" customWidth="1"/>
    <col min="13036" max="13036" width="153.85546875" style="4" customWidth="1"/>
    <col min="13037" max="13037" width="14.85546875" style="4" customWidth="1"/>
    <col min="13038" max="13038" width="16.7109375" style="4" bestFit="1" customWidth="1"/>
    <col min="13039" max="13282" width="9.140625" style="4"/>
    <col min="13283" max="13283" width="5.7109375" style="4" customWidth="1"/>
    <col min="13284" max="13284" width="65" style="4" customWidth="1"/>
    <col min="13285" max="13285" width="20" style="4" customWidth="1"/>
    <col min="13286" max="13286" width="26.28515625" style="4" customWidth="1"/>
    <col min="13287" max="13287" width="22.140625" style="4" customWidth="1"/>
    <col min="13288" max="13288" width="0.140625" style="4" customWidth="1"/>
    <col min="13289" max="13289" width="19.140625" style="4" customWidth="1"/>
    <col min="13290" max="13291" width="0" style="4" hidden="1" customWidth="1"/>
    <col min="13292" max="13292" width="153.85546875" style="4" customWidth="1"/>
    <col min="13293" max="13293" width="14.85546875" style="4" customWidth="1"/>
    <col min="13294" max="13294" width="16.7109375" style="4" bestFit="1" customWidth="1"/>
    <col min="13295" max="13538" width="9.140625" style="4"/>
    <col min="13539" max="13539" width="5.7109375" style="4" customWidth="1"/>
    <col min="13540" max="13540" width="65" style="4" customWidth="1"/>
    <col min="13541" max="13541" width="20" style="4" customWidth="1"/>
    <col min="13542" max="13542" width="26.28515625" style="4" customWidth="1"/>
    <col min="13543" max="13543" width="22.140625" style="4" customWidth="1"/>
    <col min="13544" max="13544" width="0.140625" style="4" customWidth="1"/>
    <col min="13545" max="13545" width="19.140625" style="4" customWidth="1"/>
    <col min="13546" max="13547" width="0" style="4" hidden="1" customWidth="1"/>
    <col min="13548" max="13548" width="153.85546875" style="4" customWidth="1"/>
    <col min="13549" max="13549" width="14.85546875" style="4" customWidth="1"/>
    <col min="13550" max="13550" width="16.7109375" style="4" bestFit="1" customWidth="1"/>
    <col min="13551" max="13794" width="9.140625" style="4"/>
    <col min="13795" max="13795" width="5.7109375" style="4" customWidth="1"/>
    <col min="13796" max="13796" width="65" style="4" customWidth="1"/>
    <col min="13797" max="13797" width="20" style="4" customWidth="1"/>
    <col min="13798" max="13798" width="26.28515625" style="4" customWidth="1"/>
    <col min="13799" max="13799" width="22.140625" style="4" customWidth="1"/>
    <col min="13800" max="13800" width="0.140625" style="4" customWidth="1"/>
    <col min="13801" max="13801" width="19.140625" style="4" customWidth="1"/>
    <col min="13802" max="13803" width="0" style="4" hidden="1" customWidth="1"/>
    <col min="13804" max="13804" width="153.85546875" style="4" customWidth="1"/>
    <col min="13805" max="13805" width="14.85546875" style="4" customWidth="1"/>
    <col min="13806" max="13806" width="16.7109375" style="4" bestFit="1" customWidth="1"/>
    <col min="13807" max="14050" width="9.140625" style="4"/>
    <col min="14051" max="14051" width="5.7109375" style="4" customWidth="1"/>
    <col min="14052" max="14052" width="65" style="4" customWidth="1"/>
    <col min="14053" max="14053" width="20" style="4" customWidth="1"/>
    <col min="14054" max="14054" width="26.28515625" style="4" customWidth="1"/>
    <col min="14055" max="14055" width="22.140625" style="4" customWidth="1"/>
    <col min="14056" max="14056" width="0.140625" style="4" customWidth="1"/>
    <col min="14057" max="14057" width="19.140625" style="4" customWidth="1"/>
    <col min="14058" max="14059" width="0" style="4" hidden="1" customWidth="1"/>
    <col min="14060" max="14060" width="153.85546875" style="4" customWidth="1"/>
    <col min="14061" max="14061" width="14.85546875" style="4" customWidth="1"/>
    <col min="14062" max="14062" width="16.7109375" style="4" bestFit="1" customWidth="1"/>
    <col min="14063" max="14306" width="9.140625" style="4"/>
    <col min="14307" max="14307" width="5.7109375" style="4" customWidth="1"/>
    <col min="14308" max="14308" width="65" style="4" customWidth="1"/>
    <col min="14309" max="14309" width="20" style="4" customWidth="1"/>
    <col min="14310" max="14310" width="26.28515625" style="4" customWidth="1"/>
    <col min="14311" max="14311" width="22.140625" style="4" customWidth="1"/>
    <col min="14312" max="14312" width="0.140625" style="4" customWidth="1"/>
    <col min="14313" max="14313" width="19.140625" style="4" customWidth="1"/>
    <col min="14314" max="14315" width="0" style="4" hidden="1" customWidth="1"/>
    <col min="14316" max="14316" width="153.85546875" style="4" customWidth="1"/>
    <col min="14317" max="14317" width="14.85546875" style="4" customWidth="1"/>
    <col min="14318" max="14318" width="16.7109375" style="4" bestFit="1" customWidth="1"/>
    <col min="14319" max="14562" width="9.140625" style="4"/>
    <col min="14563" max="14563" width="5.7109375" style="4" customWidth="1"/>
    <col min="14564" max="14564" width="65" style="4" customWidth="1"/>
    <col min="14565" max="14565" width="20" style="4" customWidth="1"/>
    <col min="14566" max="14566" width="26.28515625" style="4" customWidth="1"/>
    <col min="14567" max="14567" width="22.140625" style="4" customWidth="1"/>
    <col min="14568" max="14568" width="0.140625" style="4" customWidth="1"/>
    <col min="14569" max="14569" width="19.140625" style="4" customWidth="1"/>
    <col min="14570" max="14571" width="0" style="4" hidden="1" customWidth="1"/>
    <col min="14572" max="14572" width="153.85546875" style="4" customWidth="1"/>
    <col min="14573" max="14573" width="14.85546875" style="4" customWidth="1"/>
    <col min="14574" max="14574" width="16.7109375" style="4" bestFit="1" customWidth="1"/>
    <col min="14575" max="14818" width="9.140625" style="4"/>
    <col min="14819" max="14819" width="5.7109375" style="4" customWidth="1"/>
    <col min="14820" max="14820" width="65" style="4" customWidth="1"/>
    <col min="14821" max="14821" width="20" style="4" customWidth="1"/>
    <col min="14822" max="14822" width="26.28515625" style="4" customWidth="1"/>
    <col min="14823" max="14823" width="22.140625" style="4" customWidth="1"/>
    <col min="14824" max="14824" width="0.140625" style="4" customWidth="1"/>
    <col min="14825" max="14825" width="19.140625" style="4" customWidth="1"/>
    <col min="14826" max="14827" width="0" style="4" hidden="1" customWidth="1"/>
    <col min="14828" max="14828" width="153.85546875" style="4" customWidth="1"/>
    <col min="14829" max="14829" width="14.85546875" style="4" customWidth="1"/>
    <col min="14830" max="14830" width="16.7109375" style="4" bestFit="1" customWidth="1"/>
    <col min="14831" max="15074" width="9.140625" style="4"/>
    <col min="15075" max="15075" width="5.7109375" style="4" customWidth="1"/>
    <col min="15076" max="15076" width="65" style="4" customWidth="1"/>
    <col min="15077" max="15077" width="20" style="4" customWidth="1"/>
    <col min="15078" max="15078" width="26.28515625" style="4" customWidth="1"/>
    <col min="15079" max="15079" width="22.140625" style="4" customWidth="1"/>
    <col min="15080" max="15080" width="0.140625" style="4" customWidth="1"/>
    <col min="15081" max="15081" width="19.140625" style="4" customWidth="1"/>
    <col min="15082" max="15083" width="0" style="4" hidden="1" customWidth="1"/>
    <col min="15084" max="15084" width="153.85546875" style="4" customWidth="1"/>
    <col min="15085" max="15085" width="14.85546875" style="4" customWidth="1"/>
    <col min="15086" max="15086" width="16.7109375" style="4" bestFit="1" customWidth="1"/>
    <col min="15087" max="15330" width="9.140625" style="4"/>
    <col min="15331" max="15331" width="5.7109375" style="4" customWidth="1"/>
    <col min="15332" max="15332" width="65" style="4" customWidth="1"/>
    <col min="15333" max="15333" width="20" style="4" customWidth="1"/>
    <col min="15334" max="15334" width="26.28515625" style="4" customWidth="1"/>
    <col min="15335" max="15335" width="22.140625" style="4" customWidth="1"/>
    <col min="15336" max="15336" width="0.140625" style="4" customWidth="1"/>
    <col min="15337" max="15337" width="19.140625" style="4" customWidth="1"/>
    <col min="15338" max="15339" width="0" style="4" hidden="1" customWidth="1"/>
    <col min="15340" max="15340" width="153.85546875" style="4" customWidth="1"/>
    <col min="15341" max="15341" width="14.85546875" style="4" customWidth="1"/>
    <col min="15342" max="15342" width="16.7109375" style="4" bestFit="1" customWidth="1"/>
    <col min="15343" max="15586" width="9.140625" style="4"/>
    <col min="15587" max="15587" width="5.7109375" style="4" customWidth="1"/>
    <col min="15588" max="15588" width="65" style="4" customWidth="1"/>
    <col min="15589" max="15589" width="20" style="4" customWidth="1"/>
    <col min="15590" max="15590" width="26.28515625" style="4" customWidth="1"/>
    <col min="15591" max="15591" width="22.140625" style="4" customWidth="1"/>
    <col min="15592" max="15592" width="0.140625" style="4" customWidth="1"/>
    <col min="15593" max="15593" width="19.140625" style="4" customWidth="1"/>
    <col min="15594" max="15595" width="0" style="4" hidden="1" customWidth="1"/>
    <col min="15596" max="15596" width="153.85546875" style="4" customWidth="1"/>
    <col min="15597" max="15597" width="14.85546875" style="4" customWidth="1"/>
    <col min="15598" max="15598" width="16.7109375" style="4" bestFit="1" customWidth="1"/>
    <col min="15599" max="15842" width="9.140625" style="4"/>
    <col min="15843" max="15843" width="5.7109375" style="4" customWidth="1"/>
    <col min="15844" max="15844" width="65" style="4" customWidth="1"/>
    <col min="15845" max="15845" width="20" style="4" customWidth="1"/>
    <col min="15846" max="15846" width="26.28515625" style="4" customWidth="1"/>
    <col min="15847" max="15847" width="22.140625" style="4" customWidth="1"/>
    <col min="15848" max="15848" width="0.140625" style="4" customWidth="1"/>
    <col min="15849" max="15849" width="19.140625" style="4" customWidth="1"/>
    <col min="15850" max="15851" width="0" style="4" hidden="1" customWidth="1"/>
    <col min="15852" max="15852" width="153.85546875" style="4" customWidth="1"/>
    <col min="15853" max="15853" width="14.85546875" style="4" customWidth="1"/>
    <col min="15854" max="15854" width="16.7109375" style="4" bestFit="1" customWidth="1"/>
    <col min="15855" max="16098" width="9.140625" style="4"/>
    <col min="16099" max="16099" width="5.7109375" style="4" customWidth="1"/>
    <col min="16100" max="16100" width="65" style="4" customWidth="1"/>
    <col min="16101" max="16101" width="20" style="4" customWidth="1"/>
    <col min="16102" max="16102" width="26.28515625" style="4" customWidth="1"/>
    <col min="16103" max="16103" width="22.140625" style="4" customWidth="1"/>
    <col min="16104" max="16104" width="0.140625" style="4" customWidth="1"/>
    <col min="16105" max="16105" width="19.140625" style="4" customWidth="1"/>
    <col min="16106" max="16107" width="0" style="4" hidden="1" customWidth="1"/>
    <col min="16108" max="16108" width="153.85546875" style="4" customWidth="1"/>
    <col min="16109" max="16109" width="14.85546875" style="4" customWidth="1"/>
    <col min="16110" max="16110" width="16.7109375" style="4" bestFit="1" customWidth="1"/>
    <col min="16111" max="16372" width="9.140625" style="4"/>
    <col min="16373" max="16384" width="9.140625" style="4" customWidth="1"/>
  </cols>
  <sheetData>
    <row r="1" spans="1:10">
      <c r="D1" s="157"/>
      <c r="E1" s="157"/>
      <c r="F1" s="159"/>
    </row>
    <row r="2" spans="1:10" ht="58.5" customHeight="1">
      <c r="D2" s="156"/>
      <c r="E2" s="156"/>
      <c r="F2" s="160"/>
    </row>
    <row r="3" spans="1:10" ht="41.25" customHeight="1">
      <c r="D3" s="155"/>
      <c r="E3" s="155"/>
      <c r="F3" s="155"/>
    </row>
    <row r="4" spans="1:10" s="11" customFormat="1">
      <c r="A4" s="208"/>
      <c r="B4" s="208"/>
      <c r="C4" s="208"/>
      <c r="D4" s="208"/>
      <c r="E4" s="208"/>
      <c r="F4" s="208"/>
    </row>
    <row r="5" spans="1:10" s="11" customFormat="1">
      <c r="A5" s="215" t="s">
        <v>1</v>
      </c>
      <c r="B5" s="215"/>
      <c r="C5" s="215"/>
      <c r="D5" s="215"/>
      <c r="E5" s="215"/>
      <c r="F5" s="215"/>
    </row>
    <row r="6" spans="1:10" s="11" customFormat="1">
      <c r="A6" s="8" t="s">
        <v>140</v>
      </c>
      <c r="B6" s="8"/>
      <c r="C6" s="8"/>
      <c r="D6" s="9"/>
      <c r="E6" s="10"/>
      <c r="F6" s="10"/>
    </row>
    <row r="7" spans="1:10" s="11" customFormat="1">
      <c r="A7" s="8" t="s">
        <v>148</v>
      </c>
      <c r="B7" s="8"/>
      <c r="C7" s="8"/>
      <c r="D7" s="9"/>
      <c r="E7" s="10"/>
      <c r="F7" s="10"/>
      <c r="G7" s="146"/>
      <c r="H7" s="146"/>
      <c r="I7" s="146"/>
      <c r="J7" s="146"/>
    </row>
    <row r="8" spans="1:10" s="11" customFormat="1" hidden="1">
      <c r="A8" s="12"/>
      <c r="B8" s="12" t="s">
        <v>2</v>
      </c>
      <c r="C8" s="12"/>
      <c r="D8" s="9"/>
      <c r="E8" s="10"/>
      <c r="F8" s="10"/>
    </row>
    <row r="9" spans="1:10" s="11" customFormat="1" ht="12.75" hidden="1" customHeight="1">
      <c r="A9" s="12"/>
      <c r="B9" s="12" t="s">
        <v>3</v>
      </c>
      <c r="C9" s="12"/>
      <c r="D9" s="13"/>
      <c r="E9" s="14"/>
      <c r="F9" s="14"/>
    </row>
    <row r="10" spans="1:10" s="11" customFormat="1" ht="13.5" hidden="1" customHeight="1">
      <c r="A10" s="12"/>
      <c r="B10" s="209" t="s">
        <v>4</v>
      </c>
      <c r="C10" s="209"/>
      <c r="D10" s="13"/>
      <c r="E10" s="14"/>
      <c r="F10" s="14"/>
    </row>
    <row r="11" spans="1:10" s="16" customFormat="1" ht="18.75" hidden="1" customHeight="1">
      <c r="A11" s="15"/>
      <c r="B11" s="16" t="s">
        <v>5</v>
      </c>
      <c r="D11" s="17"/>
      <c r="E11" s="18"/>
      <c r="F11" s="18"/>
    </row>
    <row r="12" spans="1:10" s="16" customFormat="1" ht="18.75" customHeight="1">
      <c r="A12" s="143"/>
      <c r="D12" s="17"/>
      <c r="E12" s="18"/>
      <c r="F12" s="18"/>
    </row>
    <row r="13" spans="1:10" ht="15.75" customHeight="1">
      <c r="A13" s="211" t="s">
        <v>6</v>
      </c>
      <c r="B13" s="212" t="s">
        <v>7</v>
      </c>
      <c r="C13" s="212" t="s">
        <v>8</v>
      </c>
      <c r="D13" s="222" t="s">
        <v>147</v>
      </c>
      <c r="E13" s="219" t="s">
        <v>133</v>
      </c>
      <c r="F13" s="219" t="s">
        <v>139</v>
      </c>
    </row>
    <row r="14" spans="1:10" ht="15.75" customHeight="1">
      <c r="A14" s="211"/>
      <c r="B14" s="213"/>
      <c r="C14" s="213"/>
      <c r="D14" s="223"/>
      <c r="E14" s="220"/>
      <c r="F14" s="220"/>
    </row>
    <row r="15" spans="1:10" ht="72" customHeight="1">
      <c r="A15" s="211"/>
      <c r="B15" s="214"/>
      <c r="C15" s="214"/>
      <c r="D15" s="224"/>
      <c r="E15" s="221"/>
      <c r="F15" s="221"/>
    </row>
    <row r="16" spans="1:10" hidden="1">
      <c r="A16" s="19"/>
      <c r="B16" s="20"/>
      <c r="C16" s="20"/>
      <c r="D16" s="21"/>
      <c r="E16" s="22"/>
      <c r="F16" s="22"/>
    </row>
    <row r="17" spans="1:6" hidden="1">
      <c r="A17" s="19"/>
      <c r="B17" s="20"/>
      <c r="C17" s="20"/>
      <c r="D17" s="21"/>
      <c r="E17" s="22"/>
      <c r="F17" s="22"/>
    </row>
    <row r="18" spans="1:6" s="149" customFormat="1" ht="37.5" customHeight="1">
      <c r="A18" s="144" t="s">
        <v>19</v>
      </c>
      <c r="B18" s="70" t="s">
        <v>20</v>
      </c>
      <c r="C18" s="65" t="s">
        <v>21</v>
      </c>
      <c r="D18" s="99"/>
      <c r="E18" s="147"/>
      <c r="F18" s="147"/>
    </row>
    <row r="19" spans="1:6" s="115" customFormat="1" ht="37.5" customHeight="1">
      <c r="A19" s="144">
        <v>1</v>
      </c>
      <c r="B19" s="70" t="s">
        <v>22</v>
      </c>
      <c r="C19" s="144" t="s">
        <v>23</v>
      </c>
      <c r="D19" s="99"/>
      <c r="E19" s="147"/>
      <c r="F19" s="147"/>
    </row>
    <row r="20" spans="1:6" s="115" customFormat="1" ht="37.5" customHeight="1">
      <c r="A20" s="75" t="s">
        <v>24</v>
      </c>
      <c r="B20" s="40" t="s">
        <v>25</v>
      </c>
      <c r="C20" s="75" t="s">
        <v>23</v>
      </c>
      <c r="D20" s="148"/>
      <c r="E20" s="147"/>
      <c r="F20" s="147"/>
    </row>
    <row r="21" spans="1:6" s="115" customFormat="1" ht="37.5" customHeight="1">
      <c r="A21" s="75" t="s">
        <v>26</v>
      </c>
      <c r="B21" s="40" t="s">
        <v>27</v>
      </c>
      <c r="C21" s="75" t="s">
        <v>23</v>
      </c>
      <c r="D21" s="148"/>
      <c r="E21" s="147"/>
      <c r="F21" s="147"/>
    </row>
    <row r="22" spans="1:6" s="115" customFormat="1" ht="37.5" customHeight="1">
      <c r="A22" s="75" t="s">
        <v>28</v>
      </c>
      <c r="B22" s="40" t="s">
        <v>29</v>
      </c>
      <c r="C22" s="75" t="s">
        <v>23</v>
      </c>
      <c r="D22" s="148"/>
      <c r="E22" s="147"/>
      <c r="F22" s="147"/>
    </row>
    <row r="23" spans="1:6" s="115" customFormat="1" ht="37.5" customHeight="1">
      <c r="A23" s="75" t="s">
        <v>30</v>
      </c>
      <c r="B23" s="40" t="s">
        <v>31</v>
      </c>
      <c r="C23" s="75" t="s">
        <v>23</v>
      </c>
      <c r="D23" s="148"/>
      <c r="E23" s="147"/>
      <c r="F23" s="147"/>
    </row>
    <row r="24" spans="1:6" s="115" customFormat="1" ht="37.5" customHeight="1">
      <c r="A24" s="75" t="s">
        <v>32</v>
      </c>
      <c r="B24" s="40" t="s">
        <v>33</v>
      </c>
      <c r="C24" s="75" t="s">
        <v>23</v>
      </c>
      <c r="D24" s="148"/>
      <c r="E24" s="147"/>
      <c r="F24" s="147"/>
    </row>
    <row r="25" spans="1:6" s="115" customFormat="1" ht="37.5" customHeight="1">
      <c r="A25" s="144" t="s">
        <v>34</v>
      </c>
      <c r="B25" s="70" t="s">
        <v>35</v>
      </c>
      <c r="C25" s="144" t="s">
        <v>23</v>
      </c>
      <c r="D25" s="99"/>
      <c r="E25" s="147"/>
      <c r="F25" s="154"/>
    </row>
    <row r="26" spans="1:6" s="115" customFormat="1" ht="37.5" customHeight="1">
      <c r="A26" s="75" t="s">
        <v>36</v>
      </c>
      <c r="B26" s="40" t="s">
        <v>37</v>
      </c>
      <c r="C26" s="75" t="s">
        <v>23</v>
      </c>
      <c r="D26" s="148"/>
      <c r="E26" s="147"/>
      <c r="F26" s="147"/>
    </row>
    <row r="27" spans="1:6" s="115" customFormat="1" ht="37.5" customHeight="1">
      <c r="A27" s="75" t="s">
        <v>38</v>
      </c>
      <c r="B27" s="40" t="s">
        <v>39</v>
      </c>
      <c r="C27" s="75" t="s">
        <v>23</v>
      </c>
      <c r="D27" s="148"/>
      <c r="E27" s="147"/>
      <c r="F27" s="147"/>
    </row>
    <row r="28" spans="1:6" s="115" customFormat="1" ht="37.5" customHeight="1">
      <c r="A28" s="75" t="s">
        <v>40</v>
      </c>
      <c r="B28" s="40" t="s">
        <v>41</v>
      </c>
      <c r="C28" s="75" t="s">
        <v>23</v>
      </c>
      <c r="D28" s="148"/>
      <c r="E28" s="147"/>
      <c r="F28" s="147"/>
    </row>
    <row r="29" spans="1:6" s="149" customFormat="1" ht="37.5" customHeight="1">
      <c r="A29" s="144" t="s">
        <v>42</v>
      </c>
      <c r="B29" s="70" t="s">
        <v>43</v>
      </c>
      <c r="C29" s="144" t="s">
        <v>23</v>
      </c>
      <c r="D29" s="148"/>
      <c r="E29" s="147"/>
      <c r="F29" s="147"/>
    </row>
    <row r="30" spans="1:6" s="115" customFormat="1" ht="37.5" customHeight="1">
      <c r="A30" s="144" t="s">
        <v>44</v>
      </c>
      <c r="B30" s="70" t="s">
        <v>45</v>
      </c>
      <c r="C30" s="144" t="s">
        <v>23</v>
      </c>
      <c r="D30" s="148"/>
      <c r="E30" s="147"/>
      <c r="F30" s="147"/>
    </row>
    <row r="31" spans="1:6" s="115" customFormat="1" ht="37.5" customHeight="1">
      <c r="A31" s="75" t="s">
        <v>46</v>
      </c>
      <c r="B31" s="40" t="s">
        <v>47</v>
      </c>
      <c r="C31" s="75" t="s">
        <v>23</v>
      </c>
      <c r="D31" s="148"/>
      <c r="E31" s="147"/>
      <c r="F31" s="147"/>
    </row>
    <row r="32" spans="1:6" s="115" customFormat="1" ht="37.5" customHeight="1">
      <c r="A32" s="144" t="s">
        <v>48</v>
      </c>
      <c r="B32" s="70" t="s">
        <v>49</v>
      </c>
      <c r="C32" s="144" t="s">
        <v>23</v>
      </c>
      <c r="D32" s="99"/>
      <c r="E32" s="147"/>
      <c r="F32" s="147"/>
    </row>
    <row r="33" spans="1:6" s="115" customFormat="1" ht="37.5" customHeight="1">
      <c r="A33" s="75" t="s">
        <v>50</v>
      </c>
      <c r="B33" s="40" t="s">
        <v>51</v>
      </c>
      <c r="C33" s="75" t="s">
        <v>23</v>
      </c>
      <c r="D33" s="148"/>
      <c r="E33" s="147"/>
      <c r="F33" s="147"/>
    </row>
    <row r="34" spans="1:6" s="115" customFormat="1" ht="37.5" customHeight="1">
      <c r="A34" s="75" t="s">
        <v>52</v>
      </c>
      <c r="B34" s="40" t="s">
        <v>53</v>
      </c>
      <c r="C34" s="75" t="s">
        <v>23</v>
      </c>
      <c r="D34" s="148"/>
      <c r="E34" s="147"/>
      <c r="F34" s="147"/>
    </row>
    <row r="35" spans="1:6" s="115" customFormat="1" ht="37.5" customHeight="1">
      <c r="A35" s="75" t="s">
        <v>54</v>
      </c>
      <c r="B35" s="40" t="s">
        <v>55</v>
      </c>
      <c r="C35" s="75" t="s">
        <v>23</v>
      </c>
      <c r="D35" s="148"/>
      <c r="E35" s="147"/>
      <c r="F35" s="147"/>
    </row>
    <row r="36" spans="1:6" s="115" customFormat="1" ht="37.5" customHeight="1">
      <c r="A36" s="75" t="s">
        <v>56</v>
      </c>
      <c r="B36" s="40" t="s">
        <v>57</v>
      </c>
      <c r="C36" s="75" t="s">
        <v>23</v>
      </c>
      <c r="D36" s="148"/>
      <c r="E36" s="147"/>
      <c r="F36" s="147"/>
    </row>
    <row r="37" spans="1:6" s="115" customFormat="1" ht="37.5" customHeight="1">
      <c r="A37" s="144" t="s">
        <v>58</v>
      </c>
      <c r="B37" s="70" t="s">
        <v>59</v>
      </c>
      <c r="C37" s="144" t="s">
        <v>23</v>
      </c>
      <c r="D37" s="99"/>
      <c r="E37" s="147"/>
      <c r="F37" s="147"/>
    </row>
    <row r="38" spans="1:6" s="115" customFormat="1" ht="37.5" customHeight="1">
      <c r="A38" s="75" t="s">
        <v>60</v>
      </c>
      <c r="B38" s="40" t="s">
        <v>61</v>
      </c>
      <c r="C38" s="75" t="s">
        <v>23</v>
      </c>
      <c r="D38" s="148"/>
      <c r="E38" s="147"/>
      <c r="F38" s="147"/>
    </row>
    <row r="39" spans="1:6" s="115" customFormat="1" ht="37.5" customHeight="1">
      <c r="A39" s="75" t="s">
        <v>62</v>
      </c>
      <c r="B39" s="40" t="s">
        <v>63</v>
      </c>
      <c r="C39" s="75"/>
      <c r="D39" s="148"/>
      <c r="E39" s="147"/>
      <c r="F39" s="147"/>
    </row>
    <row r="40" spans="1:6" s="115" customFormat="1" ht="37.5" customHeight="1">
      <c r="A40" s="75" t="s">
        <v>64</v>
      </c>
      <c r="B40" s="40" t="s">
        <v>65</v>
      </c>
      <c r="C40" s="75"/>
      <c r="D40" s="148"/>
      <c r="E40" s="147"/>
      <c r="F40" s="147"/>
    </row>
    <row r="41" spans="1:6" s="115" customFormat="1" ht="37.5" customHeight="1">
      <c r="A41" s="75" t="s">
        <v>66</v>
      </c>
      <c r="B41" s="40" t="s">
        <v>67</v>
      </c>
      <c r="C41" s="75" t="s">
        <v>23</v>
      </c>
      <c r="D41" s="148"/>
      <c r="E41" s="147"/>
      <c r="F41" s="147"/>
    </row>
    <row r="42" spans="1:6" s="115" customFormat="1" ht="37.5" customHeight="1">
      <c r="A42" s="75" t="s">
        <v>68</v>
      </c>
      <c r="B42" s="40" t="s">
        <v>69</v>
      </c>
      <c r="C42" s="75"/>
      <c r="D42" s="148"/>
      <c r="E42" s="147"/>
      <c r="F42" s="147"/>
    </row>
    <row r="43" spans="1:6" s="149" customFormat="1" ht="37.5" hidden="1" customHeight="1">
      <c r="A43" s="144"/>
      <c r="B43" s="70"/>
      <c r="C43" s="144"/>
      <c r="D43" s="99"/>
      <c r="E43" s="147"/>
      <c r="F43" s="147"/>
    </row>
    <row r="44" spans="1:6" s="149" customFormat="1" ht="37.5" customHeight="1">
      <c r="A44" s="144" t="s">
        <v>70</v>
      </c>
      <c r="B44" s="70" t="s">
        <v>71</v>
      </c>
      <c r="C44" s="65" t="s">
        <v>23</v>
      </c>
      <c r="D44" s="99"/>
      <c r="E44" s="147"/>
      <c r="F44" s="147"/>
    </row>
    <row r="45" spans="1:6" s="115" customFormat="1" ht="37.5" customHeight="1">
      <c r="A45" s="144" t="s">
        <v>72</v>
      </c>
      <c r="B45" s="70" t="s">
        <v>73</v>
      </c>
      <c r="C45" s="144" t="s">
        <v>23</v>
      </c>
      <c r="D45" s="148"/>
      <c r="E45" s="147"/>
      <c r="F45" s="147"/>
    </row>
    <row r="46" spans="1:6" s="115" customFormat="1" ht="37.5" customHeight="1">
      <c r="A46" s="75" t="s">
        <v>74</v>
      </c>
      <c r="B46" s="40" t="s">
        <v>25</v>
      </c>
      <c r="C46" s="75" t="s">
        <v>23</v>
      </c>
      <c r="D46" s="148"/>
      <c r="E46" s="147"/>
      <c r="F46" s="147"/>
    </row>
    <row r="47" spans="1:6" s="115" customFormat="1" ht="37.5" customHeight="1">
      <c r="A47" s="75" t="s">
        <v>75</v>
      </c>
      <c r="B47" s="40" t="s">
        <v>76</v>
      </c>
      <c r="C47" s="75" t="s">
        <v>23</v>
      </c>
      <c r="D47" s="148"/>
      <c r="E47" s="147"/>
      <c r="F47" s="147"/>
    </row>
    <row r="48" spans="1:6" s="115" customFormat="1" ht="37.5" customHeight="1">
      <c r="A48" s="75" t="s">
        <v>77</v>
      </c>
      <c r="B48" s="40" t="s">
        <v>39</v>
      </c>
      <c r="C48" s="75" t="s">
        <v>23</v>
      </c>
      <c r="D48" s="148"/>
      <c r="E48" s="147"/>
      <c r="F48" s="147"/>
    </row>
    <row r="49" spans="1:6" s="115" customFormat="1" ht="37.5" customHeight="1">
      <c r="A49" s="75" t="s">
        <v>78</v>
      </c>
      <c r="B49" s="40" t="s">
        <v>41</v>
      </c>
      <c r="C49" s="75" t="s">
        <v>23</v>
      </c>
      <c r="D49" s="148"/>
      <c r="E49" s="147"/>
      <c r="F49" s="147"/>
    </row>
    <row r="50" spans="1:6" s="115" customFormat="1" ht="37.5" customHeight="1">
      <c r="A50" s="75" t="s">
        <v>79</v>
      </c>
      <c r="B50" s="40" t="s">
        <v>80</v>
      </c>
      <c r="C50" s="75" t="s">
        <v>23</v>
      </c>
      <c r="D50" s="148"/>
      <c r="E50" s="147"/>
      <c r="F50" s="147"/>
    </row>
    <row r="51" spans="1:6" s="115" customFormat="1" ht="37.5" customHeight="1">
      <c r="A51" s="75" t="s">
        <v>81</v>
      </c>
      <c r="B51" s="40" t="s">
        <v>82</v>
      </c>
      <c r="C51" s="75" t="s">
        <v>23</v>
      </c>
      <c r="D51" s="148"/>
      <c r="E51" s="147"/>
      <c r="F51" s="147"/>
    </row>
    <row r="52" spans="1:6" s="115" customFormat="1" ht="37.5" customHeight="1">
      <c r="A52" s="75" t="s">
        <v>83</v>
      </c>
      <c r="B52" s="40" t="s">
        <v>84</v>
      </c>
      <c r="C52" s="75" t="s">
        <v>23</v>
      </c>
      <c r="D52" s="148"/>
      <c r="E52" s="147"/>
      <c r="F52" s="147"/>
    </row>
    <row r="53" spans="1:6" s="115" customFormat="1" ht="37.5" customHeight="1">
      <c r="A53" s="75" t="s">
        <v>85</v>
      </c>
      <c r="B53" s="40" t="s">
        <v>86</v>
      </c>
      <c r="C53" s="75" t="s">
        <v>23</v>
      </c>
      <c r="D53" s="148"/>
      <c r="E53" s="147"/>
      <c r="F53" s="147"/>
    </row>
    <row r="54" spans="1:6" s="115" customFormat="1" ht="37.5" customHeight="1">
      <c r="A54" s="75" t="s">
        <v>87</v>
      </c>
      <c r="B54" s="40" t="s">
        <v>88</v>
      </c>
      <c r="C54" s="75" t="s">
        <v>23</v>
      </c>
      <c r="D54" s="148"/>
      <c r="E54" s="147"/>
      <c r="F54" s="147"/>
    </row>
    <row r="55" spans="1:6" s="115" customFormat="1" ht="37.5" customHeight="1">
      <c r="A55" s="75" t="s">
        <v>89</v>
      </c>
      <c r="B55" s="40" t="s">
        <v>65</v>
      </c>
      <c r="C55" s="75" t="s">
        <v>23</v>
      </c>
      <c r="D55" s="148"/>
      <c r="E55" s="147"/>
      <c r="F55" s="147"/>
    </row>
    <row r="56" spans="1:6" s="115" customFormat="1" ht="37.5" customHeight="1">
      <c r="A56" s="75" t="s">
        <v>90</v>
      </c>
      <c r="B56" s="40" t="s">
        <v>91</v>
      </c>
      <c r="C56" s="75" t="s">
        <v>23</v>
      </c>
      <c r="D56" s="148"/>
      <c r="E56" s="147"/>
      <c r="F56" s="147"/>
    </row>
    <row r="57" spans="1:6" s="115" customFormat="1" ht="37.5" customHeight="1">
      <c r="A57" s="75" t="s">
        <v>92</v>
      </c>
      <c r="B57" s="40" t="s">
        <v>93</v>
      </c>
      <c r="C57" s="75" t="s">
        <v>23</v>
      </c>
      <c r="D57" s="148"/>
      <c r="E57" s="147"/>
      <c r="F57" s="147"/>
    </row>
    <row r="58" spans="1:6" s="115" customFormat="1" ht="37.5" customHeight="1">
      <c r="A58" s="75" t="s">
        <v>94</v>
      </c>
      <c r="B58" s="40" t="s">
        <v>63</v>
      </c>
      <c r="C58" s="75" t="s">
        <v>23</v>
      </c>
      <c r="D58" s="148"/>
      <c r="E58" s="147"/>
      <c r="F58" s="147"/>
    </row>
    <row r="59" spans="1:6" s="149" customFormat="1" ht="37.5" customHeight="1">
      <c r="A59" s="144" t="s">
        <v>95</v>
      </c>
      <c r="B59" s="70" t="s">
        <v>96</v>
      </c>
      <c r="C59" s="144" t="s">
        <v>23</v>
      </c>
      <c r="D59" s="148"/>
      <c r="E59" s="147"/>
      <c r="F59" s="147"/>
    </row>
    <row r="60" spans="1:6" s="115" customFormat="1" ht="37.5" customHeight="1">
      <c r="A60" s="75" t="s">
        <v>97</v>
      </c>
      <c r="B60" s="40" t="s">
        <v>98</v>
      </c>
      <c r="C60" s="75" t="s">
        <v>23</v>
      </c>
      <c r="D60" s="148"/>
      <c r="E60" s="147"/>
      <c r="F60" s="147"/>
    </row>
    <row r="61" spans="1:6" s="115" customFormat="1" ht="37.5" customHeight="1">
      <c r="A61" s="75" t="s">
        <v>99</v>
      </c>
      <c r="B61" s="40" t="s">
        <v>100</v>
      </c>
      <c r="C61" s="75" t="s">
        <v>23</v>
      </c>
      <c r="D61" s="148"/>
      <c r="E61" s="147"/>
      <c r="F61" s="147"/>
    </row>
    <row r="62" spans="1:6" s="115" customFormat="1" ht="37.5" customHeight="1">
      <c r="A62" s="75" t="s">
        <v>101</v>
      </c>
      <c r="B62" s="40" t="s">
        <v>102</v>
      </c>
      <c r="C62" s="75" t="s">
        <v>23</v>
      </c>
      <c r="D62" s="148"/>
      <c r="E62" s="147"/>
      <c r="F62" s="147"/>
    </row>
    <row r="63" spans="1:6" s="115" customFormat="1" ht="37.5" customHeight="1">
      <c r="A63" s="75" t="s">
        <v>103</v>
      </c>
      <c r="B63" s="40" t="s">
        <v>104</v>
      </c>
      <c r="C63" s="75" t="s">
        <v>23</v>
      </c>
      <c r="D63" s="148">
        <v>0</v>
      </c>
      <c r="E63" s="147"/>
      <c r="F63" s="147"/>
    </row>
    <row r="64" spans="1:6" s="151" customFormat="1" ht="37.5" customHeight="1">
      <c r="A64" s="75" t="s">
        <v>105</v>
      </c>
      <c r="B64" s="40" t="s">
        <v>106</v>
      </c>
      <c r="C64" s="87" t="s">
        <v>23</v>
      </c>
      <c r="D64" s="148"/>
      <c r="E64" s="147"/>
      <c r="F64" s="147"/>
    </row>
    <row r="65" spans="1:6" s="152" customFormat="1" ht="37.5" customHeight="1">
      <c r="A65" s="144" t="s">
        <v>138</v>
      </c>
      <c r="B65" s="70" t="s">
        <v>107</v>
      </c>
      <c r="C65" s="144"/>
      <c r="D65" s="148"/>
      <c r="E65" s="147"/>
      <c r="F65" s="147"/>
    </row>
    <row r="66" spans="1:6" s="149" customFormat="1" ht="37.5" customHeight="1">
      <c r="A66" s="144" t="s">
        <v>108</v>
      </c>
      <c r="B66" s="70" t="s">
        <v>109</v>
      </c>
      <c r="C66" s="144" t="s">
        <v>23</v>
      </c>
      <c r="D66" s="148"/>
      <c r="E66" s="147"/>
      <c r="F66" s="147"/>
    </row>
    <row r="67" spans="1:6" s="149" customFormat="1" ht="37.5" customHeight="1">
      <c r="A67" s="144" t="s">
        <v>110</v>
      </c>
      <c r="B67" s="70" t="s">
        <v>111</v>
      </c>
      <c r="C67" s="144" t="s">
        <v>23</v>
      </c>
      <c r="D67" s="148"/>
      <c r="E67" s="147"/>
      <c r="F67" s="147"/>
    </row>
    <row r="68" spans="1:6" s="149" customFormat="1" ht="56.25" customHeight="1">
      <c r="A68" s="144"/>
      <c r="B68" s="70" t="s">
        <v>112</v>
      </c>
      <c r="C68" s="144"/>
      <c r="D68" s="148"/>
      <c r="E68" s="147"/>
      <c r="F68" s="147"/>
    </row>
    <row r="69" spans="1:6" s="149" customFormat="1" ht="37.5" customHeight="1">
      <c r="A69" s="144" t="s">
        <v>113</v>
      </c>
      <c r="B69" s="70" t="s">
        <v>114</v>
      </c>
      <c r="C69" s="144" t="s">
        <v>23</v>
      </c>
      <c r="D69" s="148"/>
      <c r="E69" s="147"/>
      <c r="F69" s="147"/>
    </row>
    <row r="70" spans="1:6" s="149" customFormat="1" ht="37.5" customHeight="1">
      <c r="A70" s="144" t="s">
        <v>115</v>
      </c>
      <c r="B70" s="88" t="s">
        <v>116</v>
      </c>
      <c r="C70" s="144" t="s">
        <v>117</v>
      </c>
      <c r="D70" s="148"/>
      <c r="E70" s="147"/>
      <c r="F70" s="147"/>
    </row>
    <row r="71" spans="1:6" s="149" customFormat="1" ht="37.5" customHeight="1">
      <c r="A71" s="144"/>
      <c r="B71" s="88" t="s">
        <v>128</v>
      </c>
      <c r="C71" s="144"/>
      <c r="D71" s="150"/>
      <c r="E71" s="147"/>
      <c r="F71" s="147"/>
    </row>
    <row r="72" spans="1:6" s="153" customFormat="1" ht="37.5" customHeight="1">
      <c r="A72" s="216" t="s">
        <v>118</v>
      </c>
      <c r="B72" s="217" t="s">
        <v>119</v>
      </c>
      <c r="C72" s="145" t="s">
        <v>9</v>
      </c>
      <c r="D72" s="148"/>
      <c r="E72" s="147"/>
      <c r="F72" s="95"/>
    </row>
    <row r="73" spans="1:6" s="153" customFormat="1" ht="37.5" customHeight="1">
      <c r="A73" s="216"/>
      <c r="B73" s="218"/>
      <c r="C73" s="145" t="s">
        <v>117</v>
      </c>
      <c r="D73" s="99"/>
      <c r="E73" s="147"/>
      <c r="F73" s="95"/>
    </row>
    <row r="74" spans="1:6" s="153" customFormat="1" ht="36" hidden="1" customHeight="1">
      <c r="A74" s="145"/>
      <c r="B74" s="92"/>
      <c r="C74" s="145"/>
      <c r="D74" s="94"/>
      <c r="E74" s="95"/>
      <c r="F74" s="95"/>
    </row>
    <row r="75" spans="1:6" s="115" customFormat="1" hidden="1">
      <c r="A75" s="97"/>
      <c r="B75" s="98" t="s">
        <v>120</v>
      </c>
      <c r="C75" s="97"/>
      <c r="D75" s="35"/>
      <c r="E75" s="67"/>
      <c r="F75" s="67"/>
    </row>
    <row r="76" spans="1:6" s="115" customFormat="1" ht="31.5" hidden="1">
      <c r="A76" s="75"/>
      <c r="B76" s="70" t="s">
        <v>121</v>
      </c>
      <c r="C76" s="75" t="s">
        <v>122</v>
      </c>
      <c r="D76" s="35"/>
      <c r="E76" s="67"/>
      <c r="F76" s="67"/>
    </row>
    <row r="77" spans="1:6" s="115" customFormat="1" hidden="1">
      <c r="A77" s="97"/>
      <c r="B77" s="100" t="s">
        <v>123</v>
      </c>
      <c r="C77" s="97"/>
      <c r="D77" s="35"/>
      <c r="E77" s="67"/>
      <c r="F77" s="67"/>
    </row>
    <row r="78" spans="1:6" s="115" customFormat="1" hidden="1">
      <c r="A78" s="101"/>
      <c r="B78" s="101" t="s">
        <v>124</v>
      </c>
      <c r="C78" s="102" t="s">
        <v>122</v>
      </c>
      <c r="D78" s="35"/>
      <c r="E78" s="67"/>
      <c r="F78" s="67"/>
    </row>
    <row r="79" spans="1:6" s="115" customFormat="1" hidden="1">
      <c r="A79" s="75"/>
      <c r="B79" s="40" t="s">
        <v>125</v>
      </c>
      <c r="C79" s="102" t="s">
        <v>122</v>
      </c>
      <c r="D79" s="35"/>
      <c r="E79" s="67"/>
      <c r="F79" s="67"/>
    </row>
    <row r="80" spans="1:6" s="149" customFormat="1" hidden="1">
      <c r="A80" s="97"/>
      <c r="B80" s="97" t="s">
        <v>126</v>
      </c>
      <c r="C80" s="144" t="s">
        <v>127</v>
      </c>
      <c r="D80" s="99"/>
      <c r="E80" s="103"/>
      <c r="F80" s="103"/>
    </row>
    <row r="81" spans="1:6" s="115" customFormat="1" hidden="1">
      <c r="A81" s="144"/>
      <c r="B81" s="100" t="s">
        <v>123</v>
      </c>
      <c r="C81" s="144"/>
      <c r="D81" s="35"/>
      <c r="E81" s="67"/>
      <c r="F81" s="67"/>
    </row>
    <row r="82" spans="1:6" s="115" customFormat="1" hidden="1">
      <c r="A82" s="75"/>
      <c r="B82" s="101" t="s">
        <v>124</v>
      </c>
      <c r="C82" s="75" t="s">
        <v>127</v>
      </c>
      <c r="D82" s="35"/>
      <c r="E82" s="67"/>
      <c r="F82" s="67"/>
    </row>
    <row r="83" spans="1:6" s="115" customFormat="1" hidden="1">
      <c r="A83" s="75"/>
      <c r="B83" s="40" t="s">
        <v>125</v>
      </c>
      <c r="C83" s="75" t="s">
        <v>127</v>
      </c>
      <c r="D83" s="35"/>
      <c r="E83" s="67"/>
      <c r="F83" s="67"/>
    </row>
    <row r="84" spans="1:6" s="107" customFormat="1">
      <c r="D84" s="43"/>
      <c r="E84" s="44"/>
      <c r="F84" s="44"/>
    </row>
    <row r="85" spans="1:6" s="115" customFormat="1" ht="18.75">
      <c r="A85" s="109"/>
      <c r="B85" s="165" t="s">
        <v>146</v>
      </c>
      <c r="C85" s="165"/>
      <c r="D85" s="166"/>
      <c r="E85" s="166"/>
      <c r="F85" s="166"/>
    </row>
    <row r="86" spans="1:6" s="115" customFormat="1" ht="18.75">
      <c r="A86" s="158"/>
      <c r="B86" s="210" t="s">
        <v>142</v>
      </c>
      <c r="C86" s="210"/>
      <c r="D86" s="210"/>
      <c r="E86" s="210"/>
      <c r="F86" s="210"/>
    </row>
    <row r="87" spans="1:6" s="115" customFormat="1" ht="18.75">
      <c r="A87" s="158"/>
      <c r="B87" s="210" t="s">
        <v>143</v>
      </c>
      <c r="C87" s="210"/>
      <c r="D87" s="210"/>
      <c r="E87" s="210"/>
      <c r="F87" s="210"/>
    </row>
    <row r="88" spans="1:6" s="115" customFormat="1" ht="18.75">
      <c r="A88" s="158" t="s">
        <v>141</v>
      </c>
      <c r="B88" s="210" t="s">
        <v>144</v>
      </c>
      <c r="C88" s="210"/>
      <c r="D88" s="210"/>
      <c r="E88" s="210"/>
      <c r="F88" s="210"/>
    </row>
    <row r="89" spans="1:6" s="115" customFormat="1" ht="18.75">
      <c r="A89" s="109"/>
      <c r="B89" s="207" t="s">
        <v>145</v>
      </c>
      <c r="C89" s="207"/>
      <c r="D89" s="207"/>
      <c r="E89" s="207"/>
      <c r="F89" s="207"/>
    </row>
    <row r="90" spans="1:6">
      <c r="B90" s="4"/>
      <c r="C90" s="4"/>
      <c r="D90" s="4"/>
      <c r="E90" s="4"/>
      <c r="F90" s="4"/>
    </row>
    <row r="91" spans="1:6">
      <c r="B91" s="4"/>
      <c r="C91" s="4"/>
      <c r="D91" s="4"/>
      <c r="E91" s="4"/>
      <c r="F91" s="4"/>
    </row>
    <row r="92" spans="1:6">
      <c r="B92" s="4"/>
      <c r="C92" s="4"/>
      <c r="D92" s="4"/>
      <c r="E92" s="4"/>
      <c r="F92" s="4"/>
    </row>
    <row r="93" spans="1:6">
      <c r="B93" s="4"/>
      <c r="C93" s="4"/>
      <c r="D93" s="4"/>
      <c r="E93" s="4"/>
      <c r="F93" s="4"/>
    </row>
    <row r="94" spans="1:6" ht="20.25">
      <c r="B94" s="163"/>
      <c r="C94" s="163"/>
      <c r="D94" s="163"/>
      <c r="E94" s="164"/>
      <c r="F94" s="163"/>
    </row>
    <row r="95" spans="1:6" ht="20.25">
      <c r="B95" s="163"/>
      <c r="C95" s="163"/>
      <c r="D95" s="163"/>
      <c r="E95" s="164"/>
      <c r="F95" s="163"/>
    </row>
    <row r="96" spans="1:6" s="3" customFormat="1" ht="20.25">
      <c r="A96" s="1"/>
      <c r="B96" s="163"/>
      <c r="C96" s="163"/>
      <c r="D96" s="163"/>
      <c r="E96" s="164"/>
      <c r="F96" s="164"/>
    </row>
    <row r="97" spans="1:6" s="3" customFormat="1" ht="20.25">
      <c r="A97" s="1"/>
      <c r="B97" s="163"/>
      <c r="C97" s="163"/>
      <c r="D97" s="163"/>
      <c r="E97" s="164"/>
      <c r="F97" s="163"/>
    </row>
    <row r="98" spans="1:6" s="3" customFormat="1">
      <c r="A98" s="1"/>
      <c r="B98" s="2"/>
      <c r="C98" s="1"/>
      <c r="D98" s="33"/>
      <c r="E98" s="34"/>
      <c r="F98" s="34"/>
    </row>
    <row r="99" spans="1:6" s="3" customFormat="1">
      <c r="A99" s="1"/>
      <c r="B99" s="2"/>
      <c r="C99" s="1"/>
      <c r="D99" s="33"/>
      <c r="E99" s="34"/>
      <c r="F99" s="34"/>
    </row>
    <row r="100" spans="1:6" s="3" customFormat="1">
      <c r="A100" s="1"/>
      <c r="B100" s="2"/>
      <c r="C100" s="1"/>
      <c r="D100" s="33"/>
      <c r="E100" s="34"/>
      <c r="F100" s="34"/>
    </row>
    <row r="101" spans="1:6" s="3" customFormat="1">
      <c r="A101" s="1"/>
      <c r="B101" s="2"/>
      <c r="C101" s="1"/>
      <c r="D101" s="33"/>
      <c r="E101" s="34"/>
      <c r="F101" s="34"/>
    </row>
    <row r="102" spans="1:6" s="3" customFormat="1">
      <c r="A102" s="1"/>
      <c r="C102" s="1"/>
      <c r="D102" s="33"/>
      <c r="E102" s="34"/>
      <c r="F102" s="34"/>
    </row>
    <row r="103" spans="1:6" s="3" customFormat="1">
      <c r="A103" s="1"/>
      <c r="C103" s="1"/>
      <c r="D103" s="33"/>
      <c r="E103" s="34"/>
      <c r="F103" s="34"/>
    </row>
    <row r="104" spans="1:6" s="3" customFormat="1">
      <c r="A104" s="1"/>
      <c r="B104" s="2"/>
      <c r="C104" s="1"/>
      <c r="D104" s="33"/>
      <c r="E104" s="34"/>
      <c r="F104" s="34"/>
    </row>
    <row r="105" spans="1:6" s="3" customFormat="1">
      <c r="A105" s="1"/>
      <c r="B105" s="2"/>
      <c r="C105" s="1"/>
      <c r="D105" s="33"/>
      <c r="E105" s="34"/>
      <c r="F105" s="34"/>
    </row>
    <row r="106" spans="1:6" s="3" customFormat="1">
      <c r="A106" s="1"/>
      <c r="C106" s="1"/>
      <c r="D106" s="33"/>
      <c r="E106" s="34"/>
      <c r="F106" s="34"/>
    </row>
    <row r="107" spans="1:6" s="3" customFormat="1">
      <c r="A107" s="1"/>
      <c r="C107" s="1"/>
      <c r="D107" s="33"/>
      <c r="E107" s="34"/>
      <c r="F107" s="34"/>
    </row>
    <row r="108" spans="1:6" s="3" customFormat="1">
      <c r="A108" s="1"/>
      <c r="B108" s="2"/>
      <c r="C108" s="1"/>
      <c r="D108" s="33"/>
      <c r="E108" s="34"/>
      <c r="F108" s="34"/>
    </row>
    <row r="109" spans="1:6" s="3" customFormat="1">
      <c r="A109" s="1"/>
      <c r="B109" s="2"/>
      <c r="C109" s="1"/>
      <c r="D109" s="33"/>
      <c r="E109" s="34"/>
      <c r="F109" s="34"/>
    </row>
    <row r="110" spans="1:6" s="3" customFormat="1">
      <c r="A110" s="1"/>
      <c r="C110" s="1"/>
      <c r="D110" s="33"/>
      <c r="E110" s="34"/>
      <c r="F110" s="34"/>
    </row>
    <row r="111" spans="1:6" s="3" customFormat="1">
      <c r="A111" s="1"/>
      <c r="C111" s="1"/>
      <c r="D111" s="33"/>
      <c r="E111" s="34"/>
      <c r="F111" s="34"/>
    </row>
    <row r="112" spans="1:6" s="3" customFormat="1">
      <c r="A112" s="1"/>
      <c r="B112" s="2"/>
      <c r="C112" s="1"/>
      <c r="D112" s="33"/>
      <c r="E112" s="34"/>
      <c r="F112" s="34"/>
    </row>
    <row r="113" spans="1:6" s="3" customFormat="1">
      <c r="A113" s="1"/>
      <c r="B113" s="2"/>
      <c r="C113" s="1"/>
      <c r="D113" s="33"/>
      <c r="E113" s="34"/>
      <c r="F113" s="34"/>
    </row>
    <row r="114" spans="1:6" s="3" customFormat="1">
      <c r="A114" s="1"/>
      <c r="B114" s="2"/>
      <c r="C114" s="1"/>
      <c r="D114" s="33"/>
      <c r="E114" s="34"/>
      <c r="F114" s="34"/>
    </row>
    <row r="115" spans="1:6" s="3" customFormat="1">
      <c r="A115" s="1"/>
      <c r="C115" s="1"/>
      <c r="D115" s="33"/>
      <c r="E115" s="34"/>
      <c r="F115" s="34"/>
    </row>
    <row r="116" spans="1:6" s="3" customFormat="1">
      <c r="A116" s="1"/>
      <c r="C116" s="1"/>
      <c r="D116" s="33"/>
      <c r="E116" s="34"/>
      <c r="F116" s="34"/>
    </row>
    <row r="117" spans="1:6" s="3" customFormat="1">
      <c r="A117" s="1"/>
      <c r="B117" s="2"/>
      <c r="C117" s="1"/>
      <c r="D117" s="33"/>
      <c r="E117" s="34"/>
      <c r="F117" s="34"/>
    </row>
    <row r="118" spans="1:6" s="3" customFormat="1">
      <c r="A118" s="1"/>
      <c r="B118" s="2"/>
      <c r="C118" s="1"/>
      <c r="D118" s="33"/>
      <c r="E118" s="34"/>
      <c r="F118" s="34"/>
    </row>
    <row r="119" spans="1:6" s="3" customFormat="1">
      <c r="A119" s="1"/>
      <c r="B119" s="2"/>
      <c r="C119" s="1"/>
      <c r="D119" s="33"/>
      <c r="E119" s="34"/>
      <c r="F119" s="34"/>
    </row>
    <row r="120" spans="1:6" s="3" customFormat="1">
      <c r="A120" s="1"/>
      <c r="B120" s="2"/>
      <c r="C120" s="1"/>
      <c r="D120" s="33"/>
      <c r="E120" s="34"/>
      <c r="F120" s="34"/>
    </row>
    <row r="121" spans="1:6" s="3" customFormat="1">
      <c r="A121" s="1"/>
      <c r="B121" s="2"/>
      <c r="C121" s="1"/>
      <c r="D121" s="33"/>
      <c r="E121" s="34"/>
      <c r="F121" s="34"/>
    </row>
    <row r="122" spans="1:6" s="3" customFormat="1">
      <c r="A122" s="1"/>
      <c r="B122" s="2"/>
      <c r="C122" s="1"/>
      <c r="D122" s="33"/>
      <c r="E122" s="34"/>
      <c r="F122" s="34"/>
    </row>
    <row r="123" spans="1:6" s="3" customFormat="1">
      <c r="A123" s="1"/>
      <c r="B123" s="2"/>
      <c r="C123" s="1"/>
      <c r="D123" s="33"/>
      <c r="E123" s="34"/>
      <c r="F123" s="34"/>
    </row>
    <row r="124" spans="1:6" s="3" customFormat="1">
      <c r="A124" s="1"/>
      <c r="B124" s="2"/>
      <c r="C124" s="1"/>
      <c r="D124" s="33"/>
      <c r="E124" s="34"/>
      <c r="F124" s="34"/>
    </row>
    <row r="125" spans="1:6" s="3" customFormat="1">
      <c r="A125" s="1"/>
      <c r="B125" s="2"/>
      <c r="C125" s="1"/>
      <c r="D125" s="33"/>
      <c r="E125" s="34"/>
      <c r="F125" s="34"/>
    </row>
    <row r="126" spans="1:6" s="3" customFormat="1">
      <c r="A126" s="1"/>
      <c r="B126" s="2"/>
      <c r="C126" s="1"/>
      <c r="D126" s="33"/>
      <c r="E126" s="34"/>
      <c r="F126" s="34"/>
    </row>
    <row r="127" spans="1:6" s="3" customFormat="1">
      <c r="A127" s="1"/>
      <c r="B127" s="2"/>
      <c r="C127" s="1"/>
      <c r="D127" s="33"/>
      <c r="E127" s="34"/>
      <c r="F127" s="34"/>
    </row>
    <row r="128" spans="1:6" s="3" customFormat="1">
      <c r="A128" s="1"/>
      <c r="B128" s="2"/>
      <c r="C128" s="1"/>
      <c r="D128" s="33"/>
      <c r="E128" s="34"/>
      <c r="F128" s="34"/>
    </row>
    <row r="129" spans="1:6" s="3" customFormat="1">
      <c r="A129" s="1"/>
      <c r="B129" s="2"/>
      <c r="C129" s="1"/>
      <c r="D129" s="33"/>
      <c r="E129" s="34"/>
      <c r="F129" s="34"/>
    </row>
    <row r="130" spans="1:6" s="3" customFormat="1">
      <c r="A130" s="1"/>
      <c r="B130" s="2"/>
      <c r="C130" s="1"/>
      <c r="D130" s="33"/>
      <c r="E130" s="34"/>
      <c r="F130" s="34"/>
    </row>
    <row r="131" spans="1:6" s="3" customFormat="1">
      <c r="A131" s="1"/>
      <c r="B131" s="161"/>
      <c r="C131" s="1"/>
      <c r="D131" s="33"/>
      <c r="E131" s="34"/>
      <c r="F131" s="34"/>
    </row>
    <row r="132" spans="1:6" s="3" customFormat="1">
      <c r="A132" s="1"/>
      <c r="B132" s="162"/>
      <c r="C132" s="1"/>
      <c r="D132" s="33"/>
      <c r="E132" s="34"/>
      <c r="F132" s="34"/>
    </row>
    <row r="133" spans="1:6" s="3" customFormat="1">
      <c r="A133" s="1"/>
      <c r="B133" s="2"/>
      <c r="C133" s="1"/>
      <c r="D133" s="33"/>
      <c r="E133" s="34"/>
      <c r="F133" s="34"/>
    </row>
    <row r="134" spans="1:6" s="3" customFormat="1">
      <c r="A134" s="1"/>
      <c r="B134" s="2"/>
      <c r="C134" s="1"/>
      <c r="D134" s="33"/>
      <c r="E134" s="34"/>
      <c r="F134" s="34"/>
    </row>
    <row r="135" spans="1:6" s="3" customFormat="1">
      <c r="A135" s="1"/>
      <c r="B135" s="2"/>
      <c r="C135" s="1"/>
      <c r="D135" s="33"/>
      <c r="E135" s="34"/>
      <c r="F135" s="34"/>
    </row>
    <row r="136" spans="1:6" s="3" customFormat="1">
      <c r="A136" s="1"/>
      <c r="B136" s="2"/>
      <c r="C136" s="1"/>
      <c r="D136" s="33"/>
      <c r="E136" s="34"/>
      <c r="F136" s="34"/>
    </row>
    <row r="137" spans="1:6" s="3" customFormat="1">
      <c r="A137" s="1"/>
      <c r="B137" s="2"/>
      <c r="C137" s="1"/>
      <c r="D137" s="33"/>
      <c r="E137" s="34"/>
      <c r="F137" s="34"/>
    </row>
    <row r="138" spans="1:6" s="3" customFormat="1">
      <c r="A138" s="1"/>
      <c r="B138" s="2"/>
      <c r="C138" s="1"/>
      <c r="D138" s="33"/>
      <c r="E138" s="34"/>
      <c r="F138" s="34"/>
    </row>
    <row r="139" spans="1:6" s="3" customFormat="1">
      <c r="A139" s="1"/>
      <c r="B139" s="2"/>
      <c r="C139" s="1"/>
      <c r="D139" s="33"/>
      <c r="E139" s="34"/>
      <c r="F139" s="34"/>
    </row>
    <row r="140" spans="1:6" s="3" customFormat="1">
      <c r="A140" s="1"/>
      <c r="B140" s="2"/>
      <c r="C140" s="1"/>
      <c r="D140" s="33"/>
      <c r="E140" s="34"/>
      <c r="F140" s="34"/>
    </row>
    <row r="141" spans="1:6" s="3" customFormat="1">
      <c r="A141" s="1"/>
      <c r="B141" s="2"/>
      <c r="C141" s="1"/>
      <c r="D141" s="33"/>
      <c r="E141" s="34"/>
      <c r="F141" s="34"/>
    </row>
    <row r="142" spans="1:6" s="3" customFormat="1">
      <c r="A142" s="1"/>
      <c r="B142" s="2"/>
      <c r="C142" s="1"/>
      <c r="D142" s="33"/>
      <c r="E142" s="34"/>
      <c r="F142" s="34"/>
    </row>
    <row r="143" spans="1:6" s="3" customFormat="1">
      <c r="A143" s="1"/>
      <c r="B143" s="2"/>
      <c r="C143" s="1"/>
      <c r="D143" s="33"/>
      <c r="E143" s="34"/>
      <c r="F143" s="34"/>
    </row>
    <row r="144" spans="1:6" s="3" customFormat="1">
      <c r="A144" s="1"/>
      <c r="B144" s="2"/>
      <c r="C144" s="1"/>
      <c r="D144" s="33"/>
      <c r="E144" s="34"/>
      <c r="F144" s="34"/>
    </row>
    <row r="145" spans="1:16110" s="3" customFormat="1">
      <c r="A145" s="1"/>
      <c r="B145" s="2"/>
      <c r="C145" s="1"/>
      <c r="D145" s="33"/>
      <c r="E145" s="34"/>
      <c r="F145" s="34"/>
    </row>
    <row r="146" spans="1:16110" s="3" customFormat="1">
      <c r="A146" s="1"/>
      <c r="B146" s="2"/>
      <c r="C146" s="1"/>
      <c r="D146" s="33"/>
      <c r="E146" s="34"/>
      <c r="F146" s="34"/>
    </row>
    <row r="147" spans="1:16110" s="3" customFormat="1">
      <c r="A147" s="1"/>
      <c r="B147" s="2"/>
      <c r="C147" s="1"/>
      <c r="D147" s="33"/>
      <c r="E147" s="34"/>
      <c r="F147" s="34"/>
    </row>
    <row r="148" spans="1:16110" s="3" customFormat="1">
      <c r="A148" s="1"/>
      <c r="B148" s="2"/>
      <c r="C148" s="1"/>
      <c r="D148" s="33"/>
      <c r="E148" s="34"/>
      <c r="F148" s="34"/>
    </row>
    <row r="149" spans="1:16110" s="3" customFormat="1">
      <c r="A149" s="1"/>
      <c r="B149" s="2"/>
      <c r="C149" s="1"/>
      <c r="D149" s="33"/>
      <c r="E149" s="34"/>
      <c r="F149" s="34"/>
    </row>
    <row r="150" spans="1:16110" s="3" customFormat="1">
      <c r="A150" s="1"/>
      <c r="B150" s="2"/>
      <c r="C150" s="1"/>
      <c r="D150" s="33"/>
      <c r="E150" s="34"/>
      <c r="F150" s="34"/>
    </row>
    <row r="151" spans="1:16110" s="3" customFormat="1">
      <c r="A151" s="1"/>
      <c r="B151" s="2"/>
      <c r="C151" s="1"/>
      <c r="D151" s="33"/>
      <c r="E151" s="34"/>
      <c r="F151" s="34"/>
    </row>
    <row r="152" spans="1:16110" s="3" customFormat="1">
      <c r="A152" s="1"/>
      <c r="B152" s="2"/>
      <c r="C152" s="1"/>
      <c r="D152" s="33"/>
      <c r="E152" s="34"/>
      <c r="F152" s="34"/>
    </row>
    <row r="153" spans="1:16110" s="3" customFormat="1">
      <c r="A153" s="1"/>
      <c r="B153" s="2"/>
      <c r="C153" s="1"/>
      <c r="D153" s="33"/>
      <c r="E153" s="34"/>
      <c r="F153" s="34"/>
    </row>
    <row r="154" spans="1:16110" s="3" customFormat="1">
      <c r="A154" s="1"/>
      <c r="B154" s="2"/>
      <c r="C154" s="1"/>
      <c r="D154" s="33"/>
      <c r="E154" s="34"/>
      <c r="F154" s="34"/>
    </row>
    <row r="155" spans="1:16110" s="3" customFormat="1">
      <c r="A155" s="1"/>
      <c r="B155" s="2"/>
      <c r="C155" s="1"/>
      <c r="D155" s="33"/>
      <c r="E155" s="34"/>
      <c r="F155" s="34"/>
    </row>
    <row r="156" spans="1:16110" s="3" customFormat="1">
      <c r="A156" s="1"/>
      <c r="B156" s="2"/>
      <c r="C156" s="1"/>
      <c r="D156" s="33"/>
      <c r="E156" s="34"/>
      <c r="F156" s="34"/>
    </row>
    <row r="157" spans="1:16110" s="3" customFormat="1">
      <c r="A157" s="1"/>
      <c r="B157" s="2"/>
      <c r="C157" s="1"/>
      <c r="D157" s="33"/>
      <c r="E157" s="34"/>
      <c r="F157" s="34"/>
    </row>
    <row r="158" spans="1:16110" s="3" customFormat="1">
      <c r="A158" s="1"/>
      <c r="B158" s="2"/>
      <c r="C158" s="1"/>
      <c r="D158" s="33"/>
      <c r="E158" s="34"/>
      <c r="F158" s="34"/>
    </row>
    <row r="159" spans="1:16110" s="3" customFormat="1">
      <c r="A159" s="1"/>
      <c r="B159" s="2"/>
      <c r="C159" s="1"/>
      <c r="D159" s="33"/>
      <c r="E159" s="34"/>
      <c r="F159" s="34"/>
    </row>
    <row r="160" spans="1:16110" s="5" customFormat="1">
      <c r="A160" s="1"/>
      <c r="B160" s="2"/>
      <c r="C160" s="2"/>
      <c r="D160" s="6"/>
      <c r="E160" s="7"/>
      <c r="F160" s="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  <c r="AMB160" s="4"/>
      <c r="AMC160" s="4"/>
      <c r="AMD160" s="4"/>
      <c r="AME160" s="4"/>
      <c r="AMF160" s="4"/>
      <c r="AMG160" s="4"/>
      <c r="AMH160" s="4"/>
      <c r="AMI160" s="4"/>
      <c r="AMJ160" s="4"/>
      <c r="AMK160" s="4"/>
      <c r="AML160" s="4"/>
      <c r="AMM160" s="4"/>
      <c r="AMN160" s="4"/>
      <c r="AMO160" s="4"/>
      <c r="AMP160" s="4"/>
      <c r="AMQ160" s="4"/>
      <c r="AMR160" s="4"/>
      <c r="AMS160" s="4"/>
      <c r="AMT160" s="4"/>
      <c r="AMU160" s="4"/>
      <c r="AMV160" s="4"/>
      <c r="AMW160" s="4"/>
      <c r="AMX160" s="4"/>
      <c r="AMY160" s="4"/>
      <c r="AMZ160" s="4"/>
      <c r="ANA160" s="4"/>
      <c r="ANB160" s="4"/>
      <c r="ANC160" s="4"/>
      <c r="AND160" s="4"/>
      <c r="ANE160" s="4"/>
      <c r="ANF160" s="4"/>
      <c r="ANG160" s="4"/>
      <c r="ANH160" s="4"/>
      <c r="ANI160" s="4"/>
      <c r="ANJ160" s="4"/>
      <c r="ANK160" s="4"/>
      <c r="ANL160" s="4"/>
      <c r="ANM160" s="4"/>
      <c r="ANN160" s="4"/>
      <c r="ANO160" s="4"/>
      <c r="ANP160" s="4"/>
      <c r="ANQ160" s="4"/>
      <c r="ANR160" s="4"/>
      <c r="ANS160" s="4"/>
      <c r="ANT160" s="4"/>
      <c r="ANU160" s="4"/>
      <c r="ANV160" s="4"/>
      <c r="ANW160" s="4"/>
      <c r="ANX160" s="4"/>
      <c r="ANY160" s="4"/>
      <c r="ANZ160" s="4"/>
      <c r="AOA160" s="4"/>
      <c r="AOB160" s="4"/>
      <c r="AOC160" s="4"/>
      <c r="AOD160" s="4"/>
      <c r="AOE160" s="4"/>
      <c r="AOF160" s="4"/>
      <c r="AOG160" s="4"/>
      <c r="AOH160" s="4"/>
      <c r="AOI160" s="4"/>
      <c r="AOJ160" s="4"/>
      <c r="AOK160" s="4"/>
      <c r="AOL160" s="4"/>
      <c r="AOM160" s="4"/>
      <c r="AON160" s="4"/>
      <c r="AOO160" s="4"/>
      <c r="AOP160" s="4"/>
      <c r="AOQ160" s="4"/>
      <c r="AOR160" s="4"/>
      <c r="AOS160" s="4"/>
      <c r="AOT160" s="4"/>
      <c r="AOU160" s="4"/>
      <c r="AOV160" s="4"/>
      <c r="AOW160" s="4"/>
      <c r="AOX160" s="4"/>
      <c r="AOY160" s="4"/>
      <c r="AOZ160" s="4"/>
      <c r="APA160" s="4"/>
      <c r="APB160" s="4"/>
      <c r="APC160" s="4"/>
      <c r="APD160" s="4"/>
      <c r="APE160" s="4"/>
      <c r="APF160" s="4"/>
      <c r="APG160" s="4"/>
      <c r="APH160" s="4"/>
      <c r="API160" s="4"/>
      <c r="APJ160" s="4"/>
      <c r="APK160" s="4"/>
      <c r="APL160" s="4"/>
      <c r="APM160" s="4"/>
      <c r="APN160" s="4"/>
      <c r="APO160" s="4"/>
      <c r="APP160" s="4"/>
      <c r="APQ160" s="4"/>
      <c r="APR160" s="4"/>
      <c r="APS160" s="4"/>
      <c r="APT160" s="4"/>
      <c r="APU160" s="4"/>
      <c r="APV160" s="4"/>
      <c r="APW160" s="4"/>
      <c r="APX160" s="4"/>
      <c r="APY160" s="4"/>
      <c r="APZ160" s="4"/>
      <c r="AQA160" s="4"/>
      <c r="AQB160" s="4"/>
      <c r="AQC160" s="4"/>
      <c r="AQD160" s="4"/>
      <c r="AQE160" s="4"/>
      <c r="AQF160" s="4"/>
      <c r="AQG160" s="4"/>
      <c r="AQH160" s="4"/>
      <c r="AQI160" s="4"/>
      <c r="AQJ160" s="4"/>
      <c r="AQK160" s="4"/>
      <c r="AQL160" s="4"/>
      <c r="AQM160" s="4"/>
      <c r="AQN160" s="4"/>
      <c r="AQO160" s="4"/>
      <c r="AQP160" s="4"/>
      <c r="AQQ160" s="4"/>
      <c r="AQR160" s="4"/>
      <c r="AQS160" s="4"/>
      <c r="AQT160" s="4"/>
      <c r="AQU160" s="4"/>
      <c r="AQV160" s="4"/>
      <c r="AQW160" s="4"/>
      <c r="AQX160" s="4"/>
      <c r="AQY160" s="4"/>
      <c r="AQZ160" s="4"/>
      <c r="ARA160" s="4"/>
      <c r="ARB160" s="4"/>
      <c r="ARC160" s="4"/>
      <c r="ARD160" s="4"/>
      <c r="ARE160" s="4"/>
      <c r="ARF160" s="4"/>
      <c r="ARG160" s="4"/>
      <c r="ARH160" s="4"/>
      <c r="ARI160" s="4"/>
      <c r="ARJ160" s="4"/>
      <c r="ARK160" s="4"/>
      <c r="ARL160" s="4"/>
      <c r="ARM160" s="4"/>
      <c r="ARN160" s="4"/>
      <c r="ARO160" s="4"/>
      <c r="ARP160" s="4"/>
      <c r="ARQ160" s="4"/>
      <c r="ARR160" s="4"/>
      <c r="ARS160" s="4"/>
      <c r="ART160" s="4"/>
      <c r="ARU160" s="4"/>
      <c r="ARV160" s="4"/>
      <c r="ARW160" s="4"/>
      <c r="ARX160" s="4"/>
      <c r="ARY160" s="4"/>
      <c r="ARZ160" s="4"/>
      <c r="ASA160" s="4"/>
      <c r="ASB160" s="4"/>
      <c r="ASC160" s="4"/>
      <c r="ASD160" s="4"/>
      <c r="ASE160" s="4"/>
      <c r="ASF160" s="4"/>
      <c r="ASG160" s="4"/>
      <c r="ASH160" s="4"/>
      <c r="ASI160" s="4"/>
      <c r="ASJ160" s="4"/>
      <c r="ASK160" s="4"/>
      <c r="ASL160" s="4"/>
      <c r="ASM160" s="4"/>
      <c r="ASN160" s="4"/>
      <c r="ASO160" s="4"/>
      <c r="ASP160" s="4"/>
      <c r="ASQ160" s="4"/>
      <c r="ASR160" s="4"/>
      <c r="ASS160" s="4"/>
      <c r="AST160" s="4"/>
      <c r="ASU160" s="4"/>
      <c r="ASV160" s="4"/>
      <c r="ASW160" s="4"/>
      <c r="ASX160" s="4"/>
      <c r="ASY160" s="4"/>
      <c r="ASZ160" s="4"/>
      <c r="ATA160" s="4"/>
      <c r="ATB160" s="4"/>
      <c r="ATC160" s="4"/>
      <c r="ATD160" s="4"/>
      <c r="ATE160" s="4"/>
      <c r="ATF160" s="4"/>
      <c r="ATG160" s="4"/>
      <c r="ATH160" s="4"/>
      <c r="ATI160" s="4"/>
      <c r="ATJ160" s="4"/>
      <c r="ATK160" s="4"/>
      <c r="ATL160" s="4"/>
      <c r="ATM160" s="4"/>
      <c r="ATN160" s="4"/>
      <c r="ATO160" s="4"/>
      <c r="ATP160" s="4"/>
      <c r="ATQ160" s="4"/>
      <c r="ATR160" s="4"/>
      <c r="ATS160" s="4"/>
      <c r="ATT160" s="4"/>
      <c r="ATU160" s="4"/>
      <c r="ATV160" s="4"/>
      <c r="ATW160" s="4"/>
      <c r="ATX160" s="4"/>
      <c r="ATY160" s="4"/>
      <c r="ATZ160" s="4"/>
      <c r="AUA160" s="4"/>
      <c r="AUB160" s="4"/>
      <c r="AUC160" s="4"/>
      <c r="AUD160" s="4"/>
      <c r="AUE160" s="4"/>
      <c r="AUF160" s="4"/>
      <c r="AUG160" s="4"/>
      <c r="AUH160" s="4"/>
      <c r="AUI160" s="4"/>
      <c r="AUJ160" s="4"/>
      <c r="AUK160" s="4"/>
      <c r="AUL160" s="4"/>
      <c r="AUM160" s="4"/>
      <c r="AUN160" s="4"/>
      <c r="AUO160" s="4"/>
      <c r="AUP160" s="4"/>
      <c r="AUQ160" s="4"/>
      <c r="AUR160" s="4"/>
      <c r="AUS160" s="4"/>
      <c r="AUT160" s="4"/>
      <c r="AUU160" s="4"/>
      <c r="AUV160" s="4"/>
      <c r="AUW160" s="4"/>
      <c r="AUX160" s="4"/>
      <c r="AUY160" s="4"/>
      <c r="AUZ160" s="4"/>
      <c r="AVA160" s="4"/>
      <c r="AVB160" s="4"/>
      <c r="AVC160" s="4"/>
      <c r="AVD160" s="4"/>
      <c r="AVE160" s="4"/>
      <c r="AVF160" s="4"/>
      <c r="AVG160" s="4"/>
      <c r="AVH160" s="4"/>
      <c r="AVI160" s="4"/>
      <c r="AVJ160" s="4"/>
      <c r="AVK160" s="4"/>
      <c r="AVL160" s="4"/>
      <c r="AVM160" s="4"/>
      <c r="AVN160" s="4"/>
      <c r="AVO160" s="4"/>
      <c r="AVP160" s="4"/>
      <c r="AVQ160" s="4"/>
      <c r="AVR160" s="4"/>
      <c r="AVS160" s="4"/>
      <c r="AVT160" s="4"/>
      <c r="AVU160" s="4"/>
      <c r="AVV160" s="4"/>
      <c r="AVW160" s="4"/>
      <c r="AVX160" s="4"/>
      <c r="AVY160" s="4"/>
      <c r="AVZ160" s="4"/>
      <c r="AWA160" s="4"/>
      <c r="AWB160" s="4"/>
      <c r="AWC160" s="4"/>
      <c r="AWD160" s="4"/>
      <c r="AWE160" s="4"/>
      <c r="AWF160" s="4"/>
      <c r="AWG160" s="4"/>
      <c r="AWH160" s="4"/>
      <c r="AWI160" s="4"/>
      <c r="AWJ160" s="4"/>
      <c r="AWK160" s="4"/>
      <c r="AWL160" s="4"/>
      <c r="AWM160" s="4"/>
      <c r="AWN160" s="4"/>
      <c r="AWO160" s="4"/>
      <c r="AWP160" s="4"/>
      <c r="AWQ160" s="4"/>
      <c r="AWR160" s="4"/>
      <c r="AWS160" s="4"/>
      <c r="AWT160" s="4"/>
      <c r="AWU160" s="4"/>
      <c r="AWV160" s="4"/>
      <c r="AWW160" s="4"/>
      <c r="AWX160" s="4"/>
      <c r="AWY160" s="4"/>
      <c r="AWZ160" s="4"/>
      <c r="AXA160" s="4"/>
      <c r="AXB160" s="4"/>
      <c r="AXC160" s="4"/>
      <c r="AXD160" s="4"/>
      <c r="AXE160" s="4"/>
      <c r="AXF160" s="4"/>
      <c r="AXG160" s="4"/>
      <c r="AXH160" s="4"/>
      <c r="AXI160" s="4"/>
      <c r="AXJ160" s="4"/>
      <c r="AXK160" s="4"/>
      <c r="AXL160" s="4"/>
      <c r="AXM160" s="4"/>
      <c r="AXN160" s="4"/>
      <c r="AXO160" s="4"/>
      <c r="AXP160" s="4"/>
      <c r="AXQ160" s="4"/>
      <c r="AXR160" s="4"/>
      <c r="AXS160" s="4"/>
      <c r="AXT160" s="4"/>
      <c r="AXU160" s="4"/>
      <c r="AXV160" s="4"/>
      <c r="AXW160" s="4"/>
      <c r="AXX160" s="4"/>
      <c r="AXY160" s="4"/>
      <c r="AXZ160" s="4"/>
      <c r="AYA160" s="4"/>
      <c r="AYB160" s="4"/>
      <c r="AYC160" s="4"/>
      <c r="AYD160" s="4"/>
      <c r="AYE160" s="4"/>
      <c r="AYF160" s="4"/>
      <c r="AYG160" s="4"/>
      <c r="AYH160" s="4"/>
      <c r="AYI160" s="4"/>
      <c r="AYJ160" s="4"/>
      <c r="AYK160" s="4"/>
      <c r="AYL160" s="4"/>
      <c r="AYM160" s="4"/>
      <c r="AYN160" s="4"/>
      <c r="AYO160" s="4"/>
      <c r="AYP160" s="4"/>
      <c r="AYQ160" s="4"/>
      <c r="AYR160" s="4"/>
      <c r="AYS160" s="4"/>
      <c r="AYT160" s="4"/>
      <c r="AYU160" s="4"/>
      <c r="AYV160" s="4"/>
      <c r="AYW160" s="4"/>
      <c r="AYX160" s="4"/>
      <c r="AYY160" s="4"/>
      <c r="AYZ160" s="4"/>
      <c r="AZA160" s="4"/>
      <c r="AZB160" s="4"/>
      <c r="AZC160" s="4"/>
      <c r="AZD160" s="4"/>
      <c r="AZE160" s="4"/>
      <c r="AZF160" s="4"/>
      <c r="AZG160" s="4"/>
      <c r="AZH160" s="4"/>
      <c r="AZI160" s="4"/>
      <c r="AZJ160" s="4"/>
      <c r="AZK160" s="4"/>
      <c r="AZL160" s="4"/>
      <c r="AZM160" s="4"/>
      <c r="AZN160" s="4"/>
      <c r="AZO160" s="4"/>
      <c r="AZP160" s="4"/>
      <c r="AZQ160" s="4"/>
      <c r="AZR160" s="4"/>
      <c r="AZS160" s="4"/>
      <c r="AZT160" s="4"/>
      <c r="AZU160" s="4"/>
      <c r="AZV160" s="4"/>
      <c r="AZW160" s="4"/>
      <c r="AZX160" s="4"/>
      <c r="AZY160" s="4"/>
      <c r="AZZ160" s="4"/>
      <c r="BAA160" s="4"/>
      <c r="BAB160" s="4"/>
      <c r="BAC160" s="4"/>
      <c r="BAD160" s="4"/>
      <c r="BAE160" s="4"/>
      <c r="BAF160" s="4"/>
      <c r="BAG160" s="4"/>
      <c r="BAH160" s="4"/>
      <c r="BAI160" s="4"/>
      <c r="BAJ160" s="4"/>
      <c r="BAK160" s="4"/>
      <c r="BAL160" s="4"/>
      <c r="BAM160" s="4"/>
      <c r="BAN160" s="4"/>
      <c r="BAO160" s="4"/>
      <c r="BAP160" s="4"/>
      <c r="BAQ160" s="4"/>
      <c r="BAR160" s="4"/>
      <c r="BAS160" s="4"/>
      <c r="BAT160" s="4"/>
      <c r="BAU160" s="4"/>
      <c r="BAV160" s="4"/>
      <c r="BAW160" s="4"/>
      <c r="BAX160" s="4"/>
      <c r="BAY160" s="4"/>
      <c r="BAZ160" s="4"/>
      <c r="BBA160" s="4"/>
      <c r="BBB160" s="4"/>
      <c r="BBC160" s="4"/>
      <c r="BBD160" s="4"/>
      <c r="BBE160" s="4"/>
      <c r="BBF160" s="4"/>
      <c r="BBG160" s="4"/>
      <c r="BBH160" s="4"/>
      <c r="BBI160" s="4"/>
      <c r="BBJ160" s="4"/>
      <c r="BBK160" s="4"/>
      <c r="BBL160" s="4"/>
      <c r="BBM160" s="4"/>
      <c r="BBN160" s="4"/>
      <c r="BBO160" s="4"/>
      <c r="BBP160" s="4"/>
      <c r="BBQ160" s="4"/>
      <c r="BBR160" s="4"/>
      <c r="BBS160" s="4"/>
      <c r="BBT160" s="4"/>
      <c r="BBU160" s="4"/>
      <c r="BBV160" s="4"/>
      <c r="BBW160" s="4"/>
      <c r="BBX160" s="4"/>
      <c r="BBY160" s="4"/>
      <c r="BBZ160" s="4"/>
      <c r="BCA160" s="4"/>
      <c r="BCB160" s="4"/>
      <c r="BCC160" s="4"/>
      <c r="BCD160" s="4"/>
      <c r="BCE160" s="4"/>
      <c r="BCF160" s="4"/>
      <c r="BCG160" s="4"/>
      <c r="BCH160" s="4"/>
      <c r="BCI160" s="4"/>
      <c r="BCJ160" s="4"/>
      <c r="BCK160" s="4"/>
      <c r="BCL160" s="4"/>
      <c r="BCM160" s="4"/>
      <c r="BCN160" s="4"/>
      <c r="BCO160" s="4"/>
      <c r="BCP160" s="4"/>
      <c r="BCQ160" s="4"/>
      <c r="BCR160" s="4"/>
      <c r="BCS160" s="4"/>
      <c r="BCT160" s="4"/>
      <c r="BCU160" s="4"/>
      <c r="BCV160" s="4"/>
      <c r="BCW160" s="4"/>
      <c r="BCX160" s="4"/>
      <c r="BCY160" s="4"/>
      <c r="BCZ160" s="4"/>
      <c r="BDA160" s="4"/>
      <c r="BDB160" s="4"/>
      <c r="BDC160" s="4"/>
      <c r="BDD160" s="4"/>
      <c r="BDE160" s="4"/>
      <c r="BDF160" s="4"/>
      <c r="BDG160" s="4"/>
      <c r="BDH160" s="4"/>
      <c r="BDI160" s="4"/>
      <c r="BDJ160" s="4"/>
      <c r="BDK160" s="4"/>
      <c r="BDL160" s="4"/>
      <c r="BDM160" s="4"/>
      <c r="BDN160" s="4"/>
      <c r="BDO160" s="4"/>
      <c r="BDP160" s="4"/>
      <c r="BDQ160" s="4"/>
      <c r="BDR160" s="4"/>
      <c r="BDS160" s="4"/>
      <c r="BDT160" s="4"/>
      <c r="BDU160" s="4"/>
      <c r="BDV160" s="4"/>
      <c r="BDW160" s="4"/>
      <c r="BDX160" s="4"/>
      <c r="BDY160" s="4"/>
      <c r="BDZ160" s="4"/>
      <c r="BEA160" s="4"/>
      <c r="BEB160" s="4"/>
      <c r="BEC160" s="4"/>
      <c r="BED160" s="4"/>
      <c r="BEE160" s="4"/>
      <c r="BEF160" s="4"/>
      <c r="BEG160" s="4"/>
      <c r="BEH160" s="4"/>
      <c r="BEI160" s="4"/>
      <c r="BEJ160" s="4"/>
      <c r="BEK160" s="4"/>
      <c r="BEL160" s="4"/>
      <c r="BEM160" s="4"/>
      <c r="BEN160" s="4"/>
      <c r="BEO160" s="4"/>
      <c r="BEP160" s="4"/>
      <c r="BEQ160" s="4"/>
      <c r="BER160" s="4"/>
      <c r="BES160" s="4"/>
      <c r="BET160" s="4"/>
      <c r="BEU160" s="4"/>
      <c r="BEV160" s="4"/>
      <c r="BEW160" s="4"/>
      <c r="BEX160" s="4"/>
      <c r="BEY160" s="4"/>
      <c r="BEZ160" s="4"/>
      <c r="BFA160" s="4"/>
      <c r="BFB160" s="4"/>
      <c r="BFC160" s="4"/>
      <c r="BFD160" s="4"/>
      <c r="BFE160" s="4"/>
      <c r="BFF160" s="4"/>
      <c r="BFG160" s="4"/>
      <c r="BFH160" s="4"/>
      <c r="BFI160" s="4"/>
      <c r="BFJ160" s="4"/>
      <c r="BFK160" s="4"/>
      <c r="BFL160" s="4"/>
      <c r="BFM160" s="4"/>
      <c r="BFN160" s="4"/>
      <c r="BFO160" s="4"/>
      <c r="BFP160" s="4"/>
      <c r="BFQ160" s="4"/>
      <c r="BFR160" s="4"/>
      <c r="BFS160" s="4"/>
      <c r="BFT160" s="4"/>
      <c r="BFU160" s="4"/>
      <c r="BFV160" s="4"/>
      <c r="BFW160" s="4"/>
      <c r="BFX160" s="4"/>
      <c r="BFY160" s="4"/>
      <c r="BFZ160" s="4"/>
      <c r="BGA160" s="4"/>
      <c r="BGB160" s="4"/>
      <c r="BGC160" s="4"/>
      <c r="BGD160" s="4"/>
      <c r="BGE160" s="4"/>
      <c r="BGF160" s="4"/>
      <c r="BGG160" s="4"/>
      <c r="BGH160" s="4"/>
      <c r="BGI160" s="4"/>
      <c r="BGJ160" s="4"/>
      <c r="BGK160" s="4"/>
      <c r="BGL160" s="4"/>
      <c r="BGM160" s="4"/>
      <c r="BGN160" s="4"/>
      <c r="BGO160" s="4"/>
      <c r="BGP160" s="4"/>
      <c r="BGQ160" s="4"/>
      <c r="BGR160" s="4"/>
      <c r="BGS160" s="4"/>
      <c r="BGT160" s="4"/>
      <c r="BGU160" s="4"/>
      <c r="BGV160" s="4"/>
      <c r="BGW160" s="4"/>
      <c r="BGX160" s="4"/>
      <c r="BGY160" s="4"/>
      <c r="BGZ160" s="4"/>
      <c r="BHA160" s="4"/>
      <c r="BHB160" s="4"/>
      <c r="BHC160" s="4"/>
      <c r="BHD160" s="4"/>
      <c r="BHE160" s="4"/>
      <c r="BHF160" s="4"/>
      <c r="BHG160" s="4"/>
      <c r="BHH160" s="4"/>
      <c r="BHI160" s="4"/>
      <c r="BHJ160" s="4"/>
      <c r="BHK160" s="4"/>
      <c r="BHL160" s="4"/>
      <c r="BHM160" s="4"/>
      <c r="BHN160" s="4"/>
      <c r="BHO160" s="4"/>
      <c r="BHP160" s="4"/>
      <c r="BHQ160" s="4"/>
      <c r="BHR160" s="4"/>
      <c r="BHS160" s="4"/>
      <c r="BHT160" s="4"/>
      <c r="BHU160" s="4"/>
      <c r="BHV160" s="4"/>
      <c r="BHW160" s="4"/>
      <c r="BHX160" s="4"/>
      <c r="BHY160" s="4"/>
      <c r="BHZ160" s="4"/>
      <c r="BIA160" s="4"/>
      <c r="BIB160" s="4"/>
      <c r="BIC160" s="4"/>
      <c r="BID160" s="4"/>
      <c r="BIE160" s="4"/>
      <c r="BIF160" s="4"/>
      <c r="BIG160" s="4"/>
      <c r="BIH160" s="4"/>
      <c r="BII160" s="4"/>
      <c r="BIJ160" s="4"/>
      <c r="BIK160" s="4"/>
      <c r="BIL160" s="4"/>
      <c r="BIM160" s="4"/>
      <c r="BIN160" s="4"/>
      <c r="BIO160" s="4"/>
      <c r="BIP160" s="4"/>
      <c r="BIQ160" s="4"/>
      <c r="BIR160" s="4"/>
      <c r="BIS160" s="4"/>
      <c r="BIT160" s="4"/>
      <c r="BIU160" s="4"/>
      <c r="BIV160" s="4"/>
      <c r="BIW160" s="4"/>
      <c r="BIX160" s="4"/>
      <c r="BIY160" s="4"/>
      <c r="BIZ160" s="4"/>
      <c r="BJA160" s="4"/>
      <c r="BJB160" s="4"/>
      <c r="BJC160" s="4"/>
      <c r="BJD160" s="4"/>
      <c r="BJE160" s="4"/>
      <c r="BJF160" s="4"/>
      <c r="BJG160" s="4"/>
      <c r="BJH160" s="4"/>
      <c r="BJI160" s="4"/>
      <c r="BJJ160" s="4"/>
      <c r="BJK160" s="4"/>
      <c r="BJL160" s="4"/>
      <c r="BJM160" s="4"/>
      <c r="BJN160" s="4"/>
      <c r="BJO160" s="4"/>
      <c r="BJP160" s="4"/>
      <c r="BJQ160" s="4"/>
      <c r="BJR160" s="4"/>
      <c r="BJS160" s="4"/>
      <c r="BJT160" s="4"/>
      <c r="BJU160" s="4"/>
      <c r="BJV160" s="4"/>
      <c r="BJW160" s="4"/>
      <c r="BJX160" s="4"/>
      <c r="BJY160" s="4"/>
      <c r="BJZ160" s="4"/>
      <c r="BKA160" s="4"/>
      <c r="BKB160" s="4"/>
      <c r="BKC160" s="4"/>
      <c r="BKD160" s="4"/>
      <c r="BKE160" s="4"/>
      <c r="BKF160" s="4"/>
      <c r="BKG160" s="4"/>
      <c r="BKH160" s="4"/>
      <c r="BKI160" s="4"/>
      <c r="BKJ160" s="4"/>
      <c r="BKK160" s="4"/>
      <c r="BKL160" s="4"/>
      <c r="BKM160" s="4"/>
      <c r="BKN160" s="4"/>
      <c r="BKO160" s="4"/>
      <c r="BKP160" s="4"/>
      <c r="BKQ160" s="4"/>
      <c r="BKR160" s="4"/>
      <c r="BKS160" s="4"/>
      <c r="BKT160" s="4"/>
      <c r="BKU160" s="4"/>
      <c r="BKV160" s="4"/>
      <c r="BKW160" s="4"/>
      <c r="BKX160" s="4"/>
      <c r="BKY160" s="4"/>
      <c r="BKZ160" s="4"/>
      <c r="BLA160" s="4"/>
      <c r="BLB160" s="4"/>
      <c r="BLC160" s="4"/>
      <c r="BLD160" s="4"/>
      <c r="BLE160" s="4"/>
      <c r="BLF160" s="4"/>
      <c r="BLG160" s="4"/>
      <c r="BLH160" s="4"/>
      <c r="BLI160" s="4"/>
      <c r="BLJ160" s="4"/>
      <c r="BLK160" s="4"/>
      <c r="BLL160" s="4"/>
      <c r="BLM160" s="4"/>
      <c r="BLN160" s="4"/>
      <c r="BLO160" s="4"/>
      <c r="BLP160" s="4"/>
      <c r="BLQ160" s="4"/>
      <c r="BLR160" s="4"/>
      <c r="BLS160" s="4"/>
      <c r="BLT160" s="4"/>
      <c r="BLU160" s="4"/>
      <c r="BLV160" s="4"/>
      <c r="BLW160" s="4"/>
      <c r="BLX160" s="4"/>
      <c r="BLY160" s="4"/>
      <c r="BLZ160" s="4"/>
      <c r="BMA160" s="4"/>
      <c r="BMB160" s="4"/>
      <c r="BMC160" s="4"/>
      <c r="BMD160" s="4"/>
      <c r="BME160" s="4"/>
      <c r="BMF160" s="4"/>
      <c r="BMG160" s="4"/>
      <c r="BMH160" s="4"/>
      <c r="BMI160" s="4"/>
      <c r="BMJ160" s="4"/>
      <c r="BMK160" s="4"/>
      <c r="BML160" s="4"/>
      <c r="BMM160" s="4"/>
      <c r="BMN160" s="4"/>
      <c r="BMO160" s="4"/>
      <c r="BMP160" s="4"/>
      <c r="BMQ160" s="4"/>
      <c r="BMR160" s="4"/>
      <c r="BMS160" s="4"/>
      <c r="BMT160" s="4"/>
      <c r="BMU160" s="4"/>
      <c r="BMV160" s="4"/>
      <c r="BMW160" s="4"/>
      <c r="BMX160" s="4"/>
      <c r="BMY160" s="4"/>
      <c r="BMZ160" s="4"/>
      <c r="BNA160" s="4"/>
      <c r="BNB160" s="4"/>
      <c r="BNC160" s="4"/>
      <c r="BND160" s="4"/>
      <c r="BNE160" s="4"/>
      <c r="BNF160" s="4"/>
      <c r="BNG160" s="4"/>
      <c r="BNH160" s="4"/>
      <c r="BNI160" s="4"/>
      <c r="BNJ160" s="4"/>
      <c r="BNK160" s="4"/>
      <c r="BNL160" s="4"/>
      <c r="BNM160" s="4"/>
      <c r="BNN160" s="4"/>
      <c r="BNO160" s="4"/>
      <c r="BNP160" s="4"/>
      <c r="BNQ160" s="4"/>
      <c r="BNR160" s="4"/>
      <c r="BNS160" s="4"/>
      <c r="BNT160" s="4"/>
      <c r="BNU160" s="4"/>
      <c r="BNV160" s="4"/>
      <c r="BNW160" s="4"/>
      <c r="BNX160" s="4"/>
      <c r="BNY160" s="4"/>
      <c r="BNZ160" s="4"/>
      <c r="BOA160" s="4"/>
      <c r="BOB160" s="4"/>
      <c r="BOC160" s="4"/>
      <c r="BOD160" s="4"/>
      <c r="BOE160" s="4"/>
      <c r="BOF160" s="4"/>
      <c r="BOG160" s="4"/>
      <c r="BOH160" s="4"/>
      <c r="BOI160" s="4"/>
      <c r="BOJ160" s="4"/>
      <c r="BOK160" s="4"/>
      <c r="BOL160" s="4"/>
      <c r="BOM160" s="4"/>
      <c r="BON160" s="4"/>
      <c r="BOO160" s="4"/>
      <c r="BOP160" s="4"/>
      <c r="BOQ160" s="4"/>
      <c r="BOR160" s="4"/>
      <c r="BOS160" s="4"/>
      <c r="BOT160" s="4"/>
      <c r="BOU160" s="4"/>
      <c r="BOV160" s="4"/>
      <c r="BOW160" s="4"/>
      <c r="BOX160" s="4"/>
      <c r="BOY160" s="4"/>
      <c r="BOZ160" s="4"/>
      <c r="BPA160" s="4"/>
      <c r="BPB160" s="4"/>
      <c r="BPC160" s="4"/>
      <c r="BPD160" s="4"/>
      <c r="BPE160" s="4"/>
      <c r="BPF160" s="4"/>
      <c r="BPG160" s="4"/>
      <c r="BPH160" s="4"/>
      <c r="BPI160" s="4"/>
      <c r="BPJ160" s="4"/>
      <c r="BPK160" s="4"/>
      <c r="BPL160" s="4"/>
      <c r="BPM160" s="4"/>
      <c r="BPN160" s="4"/>
      <c r="BPO160" s="4"/>
      <c r="BPP160" s="4"/>
      <c r="BPQ160" s="4"/>
      <c r="BPR160" s="4"/>
      <c r="BPS160" s="4"/>
      <c r="BPT160" s="4"/>
      <c r="BPU160" s="4"/>
      <c r="BPV160" s="4"/>
      <c r="BPW160" s="4"/>
      <c r="BPX160" s="4"/>
      <c r="BPY160" s="4"/>
      <c r="BPZ160" s="4"/>
      <c r="BQA160" s="4"/>
      <c r="BQB160" s="4"/>
      <c r="BQC160" s="4"/>
      <c r="BQD160" s="4"/>
      <c r="BQE160" s="4"/>
      <c r="BQF160" s="4"/>
      <c r="BQG160" s="4"/>
      <c r="BQH160" s="4"/>
      <c r="BQI160" s="4"/>
      <c r="BQJ160" s="4"/>
      <c r="BQK160" s="4"/>
      <c r="BQL160" s="4"/>
      <c r="BQM160" s="4"/>
      <c r="BQN160" s="4"/>
      <c r="BQO160" s="4"/>
      <c r="BQP160" s="4"/>
      <c r="BQQ160" s="4"/>
      <c r="BQR160" s="4"/>
      <c r="BQS160" s="4"/>
      <c r="BQT160" s="4"/>
      <c r="BQU160" s="4"/>
      <c r="BQV160" s="4"/>
      <c r="BQW160" s="4"/>
      <c r="BQX160" s="4"/>
      <c r="BQY160" s="4"/>
      <c r="BQZ160" s="4"/>
      <c r="BRA160" s="4"/>
      <c r="BRB160" s="4"/>
      <c r="BRC160" s="4"/>
      <c r="BRD160" s="4"/>
      <c r="BRE160" s="4"/>
      <c r="BRF160" s="4"/>
      <c r="BRG160" s="4"/>
      <c r="BRH160" s="4"/>
      <c r="BRI160" s="4"/>
      <c r="BRJ160" s="4"/>
      <c r="BRK160" s="4"/>
      <c r="BRL160" s="4"/>
      <c r="BRM160" s="4"/>
      <c r="BRN160" s="4"/>
      <c r="BRO160" s="4"/>
      <c r="BRP160" s="4"/>
      <c r="BRQ160" s="4"/>
      <c r="BRR160" s="4"/>
      <c r="BRS160" s="4"/>
      <c r="BRT160" s="4"/>
      <c r="BRU160" s="4"/>
      <c r="BRV160" s="4"/>
      <c r="BRW160" s="4"/>
      <c r="BRX160" s="4"/>
      <c r="BRY160" s="4"/>
      <c r="BRZ160" s="4"/>
      <c r="BSA160" s="4"/>
      <c r="BSB160" s="4"/>
      <c r="BSC160" s="4"/>
      <c r="BSD160" s="4"/>
      <c r="BSE160" s="4"/>
      <c r="BSF160" s="4"/>
      <c r="BSG160" s="4"/>
      <c r="BSH160" s="4"/>
      <c r="BSI160" s="4"/>
      <c r="BSJ160" s="4"/>
      <c r="BSK160" s="4"/>
      <c r="BSL160" s="4"/>
      <c r="BSM160" s="4"/>
      <c r="BSN160" s="4"/>
      <c r="BSO160" s="4"/>
      <c r="BSP160" s="4"/>
      <c r="BSQ160" s="4"/>
      <c r="BSR160" s="4"/>
      <c r="BSS160" s="4"/>
      <c r="BST160" s="4"/>
      <c r="BSU160" s="4"/>
      <c r="BSV160" s="4"/>
      <c r="BSW160" s="4"/>
      <c r="BSX160" s="4"/>
      <c r="BSY160" s="4"/>
      <c r="BSZ160" s="4"/>
      <c r="BTA160" s="4"/>
      <c r="BTB160" s="4"/>
      <c r="BTC160" s="4"/>
      <c r="BTD160" s="4"/>
      <c r="BTE160" s="4"/>
      <c r="BTF160" s="4"/>
      <c r="BTG160" s="4"/>
      <c r="BTH160" s="4"/>
      <c r="BTI160" s="4"/>
      <c r="BTJ160" s="4"/>
      <c r="BTK160" s="4"/>
      <c r="BTL160" s="4"/>
      <c r="BTM160" s="4"/>
      <c r="BTN160" s="4"/>
      <c r="BTO160" s="4"/>
      <c r="BTP160" s="4"/>
      <c r="BTQ160" s="4"/>
      <c r="BTR160" s="4"/>
      <c r="BTS160" s="4"/>
      <c r="BTT160" s="4"/>
      <c r="BTU160" s="4"/>
      <c r="BTV160" s="4"/>
      <c r="BTW160" s="4"/>
      <c r="BTX160" s="4"/>
      <c r="BTY160" s="4"/>
      <c r="BTZ160" s="4"/>
      <c r="BUA160" s="4"/>
      <c r="BUB160" s="4"/>
      <c r="BUC160" s="4"/>
      <c r="BUD160" s="4"/>
      <c r="BUE160" s="4"/>
      <c r="BUF160" s="4"/>
      <c r="BUG160" s="4"/>
      <c r="BUH160" s="4"/>
      <c r="BUI160" s="4"/>
      <c r="BUJ160" s="4"/>
      <c r="BUK160" s="4"/>
      <c r="BUL160" s="4"/>
      <c r="BUM160" s="4"/>
      <c r="BUN160" s="4"/>
      <c r="BUO160" s="4"/>
      <c r="BUP160" s="4"/>
      <c r="BUQ160" s="4"/>
      <c r="BUR160" s="4"/>
      <c r="BUS160" s="4"/>
      <c r="BUT160" s="4"/>
      <c r="BUU160" s="4"/>
      <c r="BUV160" s="4"/>
      <c r="BUW160" s="4"/>
      <c r="BUX160" s="4"/>
      <c r="BUY160" s="4"/>
      <c r="BUZ160" s="4"/>
      <c r="BVA160" s="4"/>
      <c r="BVB160" s="4"/>
      <c r="BVC160" s="4"/>
      <c r="BVD160" s="4"/>
      <c r="BVE160" s="4"/>
      <c r="BVF160" s="4"/>
      <c r="BVG160" s="4"/>
      <c r="BVH160" s="4"/>
      <c r="BVI160" s="4"/>
      <c r="BVJ160" s="4"/>
      <c r="BVK160" s="4"/>
      <c r="BVL160" s="4"/>
      <c r="BVM160" s="4"/>
      <c r="BVN160" s="4"/>
      <c r="BVO160" s="4"/>
      <c r="BVP160" s="4"/>
      <c r="BVQ160" s="4"/>
      <c r="BVR160" s="4"/>
      <c r="BVS160" s="4"/>
      <c r="BVT160" s="4"/>
      <c r="BVU160" s="4"/>
      <c r="BVV160" s="4"/>
      <c r="BVW160" s="4"/>
      <c r="BVX160" s="4"/>
      <c r="BVY160" s="4"/>
      <c r="BVZ160" s="4"/>
      <c r="BWA160" s="4"/>
      <c r="BWB160" s="4"/>
      <c r="BWC160" s="4"/>
      <c r="BWD160" s="4"/>
      <c r="BWE160" s="4"/>
      <c r="BWF160" s="4"/>
      <c r="BWG160" s="4"/>
      <c r="BWH160" s="4"/>
      <c r="BWI160" s="4"/>
      <c r="BWJ160" s="4"/>
      <c r="BWK160" s="4"/>
      <c r="BWL160" s="4"/>
      <c r="BWM160" s="4"/>
      <c r="BWN160" s="4"/>
      <c r="BWO160" s="4"/>
      <c r="BWP160" s="4"/>
      <c r="BWQ160" s="4"/>
      <c r="BWR160" s="4"/>
      <c r="BWS160" s="4"/>
      <c r="BWT160" s="4"/>
      <c r="BWU160" s="4"/>
      <c r="BWV160" s="4"/>
      <c r="BWW160" s="4"/>
      <c r="BWX160" s="4"/>
      <c r="BWY160" s="4"/>
      <c r="BWZ160" s="4"/>
      <c r="BXA160" s="4"/>
      <c r="BXB160" s="4"/>
      <c r="BXC160" s="4"/>
      <c r="BXD160" s="4"/>
      <c r="BXE160" s="4"/>
      <c r="BXF160" s="4"/>
      <c r="BXG160" s="4"/>
      <c r="BXH160" s="4"/>
      <c r="BXI160" s="4"/>
      <c r="BXJ160" s="4"/>
      <c r="BXK160" s="4"/>
      <c r="BXL160" s="4"/>
      <c r="BXM160" s="4"/>
      <c r="BXN160" s="4"/>
      <c r="BXO160" s="4"/>
      <c r="BXP160" s="4"/>
      <c r="BXQ160" s="4"/>
      <c r="BXR160" s="4"/>
      <c r="BXS160" s="4"/>
      <c r="BXT160" s="4"/>
      <c r="BXU160" s="4"/>
      <c r="BXV160" s="4"/>
      <c r="BXW160" s="4"/>
      <c r="BXX160" s="4"/>
      <c r="BXY160" s="4"/>
      <c r="BXZ160" s="4"/>
      <c r="BYA160" s="4"/>
      <c r="BYB160" s="4"/>
      <c r="BYC160" s="4"/>
      <c r="BYD160" s="4"/>
      <c r="BYE160" s="4"/>
      <c r="BYF160" s="4"/>
      <c r="BYG160" s="4"/>
      <c r="BYH160" s="4"/>
      <c r="BYI160" s="4"/>
      <c r="BYJ160" s="4"/>
      <c r="BYK160" s="4"/>
      <c r="BYL160" s="4"/>
      <c r="BYM160" s="4"/>
      <c r="BYN160" s="4"/>
      <c r="BYO160" s="4"/>
      <c r="BYP160" s="4"/>
      <c r="BYQ160" s="4"/>
      <c r="BYR160" s="4"/>
      <c r="BYS160" s="4"/>
      <c r="BYT160" s="4"/>
      <c r="BYU160" s="4"/>
      <c r="BYV160" s="4"/>
      <c r="BYW160" s="4"/>
      <c r="BYX160" s="4"/>
      <c r="BYY160" s="4"/>
      <c r="BYZ160" s="4"/>
      <c r="BZA160" s="4"/>
      <c r="BZB160" s="4"/>
      <c r="BZC160" s="4"/>
      <c r="BZD160" s="4"/>
      <c r="BZE160" s="4"/>
      <c r="BZF160" s="4"/>
      <c r="BZG160" s="4"/>
      <c r="BZH160" s="4"/>
      <c r="BZI160" s="4"/>
      <c r="BZJ160" s="4"/>
      <c r="BZK160" s="4"/>
      <c r="BZL160" s="4"/>
      <c r="BZM160" s="4"/>
      <c r="BZN160" s="4"/>
      <c r="BZO160" s="4"/>
      <c r="BZP160" s="4"/>
      <c r="BZQ160" s="4"/>
      <c r="BZR160" s="4"/>
      <c r="BZS160" s="4"/>
      <c r="BZT160" s="4"/>
      <c r="BZU160" s="4"/>
      <c r="BZV160" s="4"/>
      <c r="BZW160" s="4"/>
      <c r="BZX160" s="4"/>
      <c r="BZY160" s="4"/>
      <c r="BZZ160" s="4"/>
      <c r="CAA160" s="4"/>
      <c r="CAB160" s="4"/>
      <c r="CAC160" s="4"/>
      <c r="CAD160" s="4"/>
      <c r="CAE160" s="4"/>
      <c r="CAF160" s="4"/>
      <c r="CAG160" s="4"/>
      <c r="CAH160" s="4"/>
      <c r="CAI160" s="4"/>
      <c r="CAJ160" s="4"/>
      <c r="CAK160" s="4"/>
      <c r="CAL160" s="4"/>
      <c r="CAM160" s="4"/>
      <c r="CAN160" s="4"/>
      <c r="CAO160" s="4"/>
      <c r="CAP160" s="4"/>
      <c r="CAQ160" s="4"/>
      <c r="CAR160" s="4"/>
      <c r="CAS160" s="4"/>
      <c r="CAT160" s="4"/>
      <c r="CAU160" s="4"/>
      <c r="CAV160" s="4"/>
      <c r="CAW160" s="4"/>
      <c r="CAX160" s="4"/>
      <c r="CAY160" s="4"/>
      <c r="CAZ160" s="4"/>
      <c r="CBA160" s="4"/>
      <c r="CBB160" s="4"/>
      <c r="CBC160" s="4"/>
      <c r="CBD160" s="4"/>
      <c r="CBE160" s="4"/>
      <c r="CBF160" s="4"/>
      <c r="CBG160" s="4"/>
      <c r="CBH160" s="4"/>
      <c r="CBI160" s="4"/>
      <c r="CBJ160" s="4"/>
      <c r="CBK160" s="4"/>
      <c r="CBL160" s="4"/>
      <c r="CBM160" s="4"/>
      <c r="CBN160" s="4"/>
      <c r="CBO160" s="4"/>
      <c r="CBP160" s="4"/>
      <c r="CBQ160" s="4"/>
      <c r="CBR160" s="4"/>
      <c r="CBS160" s="4"/>
      <c r="CBT160" s="4"/>
      <c r="CBU160" s="4"/>
      <c r="CBV160" s="4"/>
      <c r="CBW160" s="4"/>
      <c r="CBX160" s="4"/>
      <c r="CBY160" s="4"/>
      <c r="CBZ160" s="4"/>
      <c r="CCA160" s="4"/>
      <c r="CCB160" s="4"/>
      <c r="CCC160" s="4"/>
      <c r="CCD160" s="4"/>
      <c r="CCE160" s="4"/>
      <c r="CCF160" s="4"/>
      <c r="CCG160" s="4"/>
      <c r="CCH160" s="4"/>
      <c r="CCI160" s="4"/>
      <c r="CCJ160" s="4"/>
      <c r="CCK160" s="4"/>
      <c r="CCL160" s="4"/>
      <c r="CCM160" s="4"/>
      <c r="CCN160" s="4"/>
      <c r="CCO160" s="4"/>
      <c r="CCP160" s="4"/>
      <c r="CCQ160" s="4"/>
      <c r="CCR160" s="4"/>
      <c r="CCS160" s="4"/>
      <c r="CCT160" s="4"/>
      <c r="CCU160" s="4"/>
      <c r="CCV160" s="4"/>
      <c r="CCW160" s="4"/>
      <c r="CCX160" s="4"/>
      <c r="CCY160" s="4"/>
      <c r="CCZ160" s="4"/>
      <c r="CDA160" s="4"/>
      <c r="CDB160" s="4"/>
      <c r="CDC160" s="4"/>
      <c r="CDD160" s="4"/>
      <c r="CDE160" s="4"/>
      <c r="CDF160" s="4"/>
      <c r="CDG160" s="4"/>
      <c r="CDH160" s="4"/>
      <c r="CDI160" s="4"/>
      <c r="CDJ160" s="4"/>
      <c r="CDK160" s="4"/>
      <c r="CDL160" s="4"/>
      <c r="CDM160" s="4"/>
      <c r="CDN160" s="4"/>
      <c r="CDO160" s="4"/>
      <c r="CDP160" s="4"/>
      <c r="CDQ160" s="4"/>
      <c r="CDR160" s="4"/>
      <c r="CDS160" s="4"/>
      <c r="CDT160" s="4"/>
      <c r="CDU160" s="4"/>
      <c r="CDV160" s="4"/>
      <c r="CDW160" s="4"/>
      <c r="CDX160" s="4"/>
      <c r="CDY160" s="4"/>
      <c r="CDZ160" s="4"/>
      <c r="CEA160" s="4"/>
      <c r="CEB160" s="4"/>
      <c r="CEC160" s="4"/>
      <c r="CED160" s="4"/>
      <c r="CEE160" s="4"/>
      <c r="CEF160" s="4"/>
      <c r="CEG160" s="4"/>
      <c r="CEH160" s="4"/>
      <c r="CEI160" s="4"/>
      <c r="CEJ160" s="4"/>
      <c r="CEK160" s="4"/>
      <c r="CEL160" s="4"/>
      <c r="CEM160" s="4"/>
      <c r="CEN160" s="4"/>
      <c r="CEO160" s="4"/>
      <c r="CEP160" s="4"/>
      <c r="CEQ160" s="4"/>
      <c r="CER160" s="4"/>
      <c r="CES160" s="4"/>
      <c r="CET160" s="4"/>
      <c r="CEU160" s="4"/>
      <c r="CEV160" s="4"/>
      <c r="CEW160" s="4"/>
      <c r="CEX160" s="4"/>
      <c r="CEY160" s="4"/>
      <c r="CEZ160" s="4"/>
      <c r="CFA160" s="4"/>
      <c r="CFB160" s="4"/>
      <c r="CFC160" s="4"/>
      <c r="CFD160" s="4"/>
      <c r="CFE160" s="4"/>
      <c r="CFF160" s="4"/>
      <c r="CFG160" s="4"/>
      <c r="CFH160" s="4"/>
      <c r="CFI160" s="4"/>
      <c r="CFJ160" s="4"/>
      <c r="CFK160" s="4"/>
      <c r="CFL160" s="4"/>
      <c r="CFM160" s="4"/>
      <c r="CFN160" s="4"/>
      <c r="CFO160" s="4"/>
      <c r="CFP160" s="4"/>
      <c r="CFQ160" s="4"/>
      <c r="CFR160" s="4"/>
      <c r="CFS160" s="4"/>
      <c r="CFT160" s="4"/>
      <c r="CFU160" s="4"/>
      <c r="CFV160" s="4"/>
      <c r="CFW160" s="4"/>
      <c r="CFX160" s="4"/>
      <c r="CFY160" s="4"/>
      <c r="CFZ160" s="4"/>
      <c r="CGA160" s="4"/>
      <c r="CGB160" s="4"/>
      <c r="CGC160" s="4"/>
      <c r="CGD160" s="4"/>
      <c r="CGE160" s="4"/>
      <c r="CGF160" s="4"/>
      <c r="CGG160" s="4"/>
      <c r="CGH160" s="4"/>
      <c r="CGI160" s="4"/>
      <c r="CGJ160" s="4"/>
      <c r="CGK160" s="4"/>
      <c r="CGL160" s="4"/>
      <c r="CGM160" s="4"/>
      <c r="CGN160" s="4"/>
      <c r="CGO160" s="4"/>
      <c r="CGP160" s="4"/>
      <c r="CGQ160" s="4"/>
      <c r="CGR160" s="4"/>
      <c r="CGS160" s="4"/>
      <c r="CGT160" s="4"/>
      <c r="CGU160" s="4"/>
      <c r="CGV160" s="4"/>
      <c r="CGW160" s="4"/>
      <c r="CGX160" s="4"/>
      <c r="CGY160" s="4"/>
      <c r="CGZ160" s="4"/>
      <c r="CHA160" s="4"/>
      <c r="CHB160" s="4"/>
      <c r="CHC160" s="4"/>
      <c r="CHD160" s="4"/>
      <c r="CHE160" s="4"/>
      <c r="CHF160" s="4"/>
      <c r="CHG160" s="4"/>
      <c r="CHH160" s="4"/>
      <c r="CHI160" s="4"/>
      <c r="CHJ160" s="4"/>
      <c r="CHK160" s="4"/>
      <c r="CHL160" s="4"/>
      <c r="CHM160" s="4"/>
      <c r="CHN160" s="4"/>
      <c r="CHO160" s="4"/>
      <c r="CHP160" s="4"/>
      <c r="CHQ160" s="4"/>
      <c r="CHR160" s="4"/>
      <c r="CHS160" s="4"/>
      <c r="CHT160" s="4"/>
      <c r="CHU160" s="4"/>
      <c r="CHV160" s="4"/>
      <c r="CHW160" s="4"/>
      <c r="CHX160" s="4"/>
      <c r="CHY160" s="4"/>
      <c r="CHZ160" s="4"/>
      <c r="CIA160" s="4"/>
      <c r="CIB160" s="4"/>
      <c r="CIC160" s="4"/>
      <c r="CID160" s="4"/>
      <c r="CIE160" s="4"/>
      <c r="CIF160" s="4"/>
      <c r="CIG160" s="4"/>
      <c r="CIH160" s="4"/>
      <c r="CII160" s="4"/>
      <c r="CIJ160" s="4"/>
      <c r="CIK160" s="4"/>
      <c r="CIL160" s="4"/>
      <c r="CIM160" s="4"/>
      <c r="CIN160" s="4"/>
      <c r="CIO160" s="4"/>
      <c r="CIP160" s="4"/>
      <c r="CIQ160" s="4"/>
      <c r="CIR160" s="4"/>
      <c r="CIS160" s="4"/>
      <c r="CIT160" s="4"/>
      <c r="CIU160" s="4"/>
      <c r="CIV160" s="4"/>
      <c r="CIW160" s="4"/>
      <c r="CIX160" s="4"/>
      <c r="CIY160" s="4"/>
      <c r="CIZ160" s="4"/>
      <c r="CJA160" s="4"/>
      <c r="CJB160" s="4"/>
      <c r="CJC160" s="4"/>
      <c r="CJD160" s="4"/>
      <c r="CJE160" s="4"/>
      <c r="CJF160" s="4"/>
      <c r="CJG160" s="4"/>
      <c r="CJH160" s="4"/>
      <c r="CJI160" s="4"/>
      <c r="CJJ160" s="4"/>
      <c r="CJK160" s="4"/>
      <c r="CJL160" s="4"/>
      <c r="CJM160" s="4"/>
      <c r="CJN160" s="4"/>
      <c r="CJO160" s="4"/>
      <c r="CJP160" s="4"/>
      <c r="CJQ160" s="4"/>
      <c r="CJR160" s="4"/>
      <c r="CJS160" s="4"/>
      <c r="CJT160" s="4"/>
      <c r="CJU160" s="4"/>
      <c r="CJV160" s="4"/>
      <c r="CJW160" s="4"/>
      <c r="CJX160" s="4"/>
      <c r="CJY160" s="4"/>
      <c r="CJZ160" s="4"/>
      <c r="CKA160" s="4"/>
      <c r="CKB160" s="4"/>
      <c r="CKC160" s="4"/>
      <c r="CKD160" s="4"/>
      <c r="CKE160" s="4"/>
      <c r="CKF160" s="4"/>
      <c r="CKG160" s="4"/>
      <c r="CKH160" s="4"/>
      <c r="CKI160" s="4"/>
      <c r="CKJ160" s="4"/>
      <c r="CKK160" s="4"/>
      <c r="CKL160" s="4"/>
      <c r="CKM160" s="4"/>
      <c r="CKN160" s="4"/>
      <c r="CKO160" s="4"/>
      <c r="CKP160" s="4"/>
      <c r="CKQ160" s="4"/>
      <c r="CKR160" s="4"/>
      <c r="CKS160" s="4"/>
      <c r="CKT160" s="4"/>
      <c r="CKU160" s="4"/>
      <c r="CKV160" s="4"/>
      <c r="CKW160" s="4"/>
      <c r="CKX160" s="4"/>
      <c r="CKY160" s="4"/>
      <c r="CKZ160" s="4"/>
      <c r="CLA160" s="4"/>
      <c r="CLB160" s="4"/>
      <c r="CLC160" s="4"/>
      <c r="CLD160" s="4"/>
      <c r="CLE160" s="4"/>
      <c r="CLF160" s="4"/>
      <c r="CLG160" s="4"/>
      <c r="CLH160" s="4"/>
      <c r="CLI160" s="4"/>
      <c r="CLJ160" s="4"/>
      <c r="CLK160" s="4"/>
      <c r="CLL160" s="4"/>
      <c r="CLM160" s="4"/>
      <c r="CLN160" s="4"/>
      <c r="CLO160" s="4"/>
      <c r="CLP160" s="4"/>
      <c r="CLQ160" s="4"/>
      <c r="CLR160" s="4"/>
      <c r="CLS160" s="4"/>
      <c r="CLT160" s="4"/>
      <c r="CLU160" s="4"/>
      <c r="CLV160" s="4"/>
      <c r="CLW160" s="4"/>
      <c r="CLX160" s="4"/>
      <c r="CLY160" s="4"/>
      <c r="CLZ160" s="4"/>
      <c r="CMA160" s="4"/>
      <c r="CMB160" s="4"/>
      <c r="CMC160" s="4"/>
      <c r="CMD160" s="4"/>
      <c r="CME160" s="4"/>
      <c r="CMF160" s="4"/>
      <c r="CMG160" s="4"/>
      <c r="CMH160" s="4"/>
      <c r="CMI160" s="4"/>
      <c r="CMJ160" s="4"/>
      <c r="CMK160" s="4"/>
      <c r="CML160" s="4"/>
      <c r="CMM160" s="4"/>
      <c r="CMN160" s="4"/>
      <c r="CMO160" s="4"/>
      <c r="CMP160" s="4"/>
      <c r="CMQ160" s="4"/>
      <c r="CMR160" s="4"/>
      <c r="CMS160" s="4"/>
      <c r="CMT160" s="4"/>
      <c r="CMU160" s="4"/>
      <c r="CMV160" s="4"/>
      <c r="CMW160" s="4"/>
      <c r="CMX160" s="4"/>
      <c r="CMY160" s="4"/>
      <c r="CMZ160" s="4"/>
      <c r="CNA160" s="4"/>
      <c r="CNB160" s="4"/>
      <c r="CNC160" s="4"/>
      <c r="CND160" s="4"/>
      <c r="CNE160" s="4"/>
      <c r="CNF160" s="4"/>
      <c r="CNG160" s="4"/>
      <c r="CNH160" s="4"/>
      <c r="CNI160" s="4"/>
      <c r="CNJ160" s="4"/>
      <c r="CNK160" s="4"/>
      <c r="CNL160" s="4"/>
      <c r="CNM160" s="4"/>
      <c r="CNN160" s="4"/>
      <c r="CNO160" s="4"/>
      <c r="CNP160" s="4"/>
      <c r="CNQ160" s="4"/>
      <c r="CNR160" s="4"/>
      <c r="CNS160" s="4"/>
      <c r="CNT160" s="4"/>
      <c r="CNU160" s="4"/>
      <c r="CNV160" s="4"/>
      <c r="CNW160" s="4"/>
      <c r="CNX160" s="4"/>
      <c r="CNY160" s="4"/>
      <c r="CNZ160" s="4"/>
      <c r="COA160" s="4"/>
      <c r="COB160" s="4"/>
      <c r="COC160" s="4"/>
      <c r="COD160" s="4"/>
      <c r="COE160" s="4"/>
      <c r="COF160" s="4"/>
      <c r="COG160" s="4"/>
      <c r="COH160" s="4"/>
      <c r="COI160" s="4"/>
      <c r="COJ160" s="4"/>
      <c r="COK160" s="4"/>
      <c r="COL160" s="4"/>
      <c r="COM160" s="4"/>
      <c r="CON160" s="4"/>
      <c r="COO160" s="4"/>
      <c r="COP160" s="4"/>
      <c r="COQ160" s="4"/>
      <c r="COR160" s="4"/>
      <c r="COS160" s="4"/>
      <c r="COT160" s="4"/>
      <c r="COU160" s="4"/>
      <c r="COV160" s="4"/>
      <c r="COW160" s="4"/>
      <c r="COX160" s="4"/>
      <c r="COY160" s="4"/>
      <c r="COZ160" s="4"/>
      <c r="CPA160" s="4"/>
      <c r="CPB160" s="4"/>
      <c r="CPC160" s="4"/>
      <c r="CPD160" s="4"/>
      <c r="CPE160" s="4"/>
      <c r="CPF160" s="4"/>
      <c r="CPG160" s="4"/>
      <c r="CPH160" s="4"/>
      <c r="CPI160" s="4"/>
      <c r="CPJ160" s="4"/>
      <c r="CPK160" s="4"/>
      <c r="CPL160" s="4"/>
      <c r="CPM160" s="4"/>
      <c r="CPN160" s="4"/>
      <c r="CPO160" s="4"/>
      <c r="CPP160" s="4"/>
      <c r="CPQ160" s="4"/>
      <c r="CPR160" s="4"/>
      <c r="CPS160" s="4"/>
      <c r="CPT160" s="4"/>
      <c r="CPU160" s="4"/>
      <c r="CPV160" s="4"/>
      <c r="CPW160" s="4"/>
      <c r="CPX160" s="4"/>
      <c r="CPY160" s="4"/>
      <c r="CPZ160" s="4"/>
      <c r="CQA160" s="4"/>
      <c r="CQB160" s="4"/>
      <c r="CQC160" s="4"/>
      <c r="CQD160" s="4"/>
      <c r="CQE160" s="4"/>
      <c r="CQF160" s="4"/>
      <c r="CQG160" s="4"/>
      <c r="CQH160" s="4"/>
      <c r="CQI160" s="4"/>
      <c r="CQJ160" s="4"/>
      <c r="CQK160" s="4"/>
      <c r="CQL160" s="4"/>
      <c r="CQM160" s="4"/>
      <c r="CQN160" s="4"/>
      <c r="CQO160" s="4"/>
      <c r="CQP160" s="4"/>
      <c r="CQQ160" s="4"/>
      <c r="CQR160" s="4"/>
      <c r="CQS160" s="4"/>
      <c r="CQT160" s="4"/>
      <c r="CQU160" s="4"/>
      <c r="CQV160" s="4"/>
      <c r="CQW160" s="4"/>
      <c r="CQX160" s="4"/>
      <c r="CQY160" s="4"/>
      <c r="CQZ160" s="4"/>
      <c r="CRA160" s="4"/>
      <c r="CRB160" s="4"/>
      <c r="CRC160" s="4"/>
      <c r="CRD160" s="4"/>
      <c r="CRE160" s="4"/>
      <c r="CRF160" s="4"/>
      <c r="CRG160" s="4"/>
      <c r="CRH160" s="4"/>
      <c r="CRI160" s="4"/>
      <c r="CRJ160" s="4"/>
      <c r="CRK160" s="4"/>
      <c r="CRL160" s="4"/>
      <c r="CRM160" s="4"/>
      <c r="CRN160" s="4"/>
      <c r="CRO160" s="4"/>
      <c r="CRP160" s="4"/>
      <c r="CRQ160" s="4"/>
      <c r="CRR160" s="4"/>
      <c r="CRS160" s="4"/>
      <c r="CRT160" s="4"/>
      <c r="CRU160" s="4"/>
      <c r="CRV160" s="4"/>
      <c r="CRW160" s="4"/>
      <c r="CRX160" s="4"/>
      <c r="CRY160" s="4"/>
      <c r="CRZ160" s="4"/>
      <c r="CSA160" s="4"/>
      <c r="CSB160" s="4"/>
      <c r="CSC160" s="4"/>
      <c r="CSD160" s="4"/>
      <c r="CSE160" s="4"/>
      <c r="CSF160" s="4"/>
      <c r="CSG160" s="4"/>
      <c r="CSH160" s="4"/>
      <c r="CSI160" s="4"/>
      <c r="CSJ160" s="4"/>
      <c r="CSK160" s="4"/>
      <c r="CSL160" s="4"/>
      <c r="CSM160" s="4"/>
      <c r="CSN160" s="4"/>
      <c r="CSO160" s="4"/>
      <c r="CSP160" s="4"/>
      <c r="CSQ160" s="4"/>
      <c r="CSR160" s="4"/>
      <c r="CSS160" s="4"/>
      <c r="CST160" s="4"/>
      <c r="CSU160" s="4"/>
      <c r="CSV160" s="4"/>
      <c r="CSW160" s="4"/>
      <c r="CSX160" s="4"/>
      <c r="CSY160" s="4"/>
      <c r="CSZ160" s="4"/>
      <c r="CTA160" s="4"/>
      <c r="CTB160" s="4"/>
      <c r="CTC160" s="4"/>
      <c r="CTD160" s="4"/>
      <c r="CTE160" s="4"/>
      <c r="CTF160" s="4"/>
      <c r="CTG160" s="4"/>
      <c r="CTH160" s="4"/>
      <c r="CTI160" s="4"/>
      <c r="CTJ160" s="4"/>
      <c r="CTK160" s="4"/>
      <c r="CTL160" s="4"/>
      <c r="CTM160" s="4"/>
      <c r="CTN160" s="4"/>
      <c r="CTO160" s="4"/>
      <c r="CTP160" s="4"/>
      <c r="CTQ160" s="4"/>
      <c r="CTR160" s="4"/>
      <c r="CTS160" s="4"/>
      <c r="CTT160" s="4"/>
      <c r="CTU160" s="4"/>
      <c r="CTV160" s="4"/>
      <c r="CTW160" s="4"/>
      <c r="CTX160" s="4"/>
      <c r="CTY160" s="4"/>
      <c r="CTZ160" s="4"/>
      <c r="CUA160" s="4"/>
      <c r="CUB160" s="4"/>
      <c r="CUC160" s="4"/>
      <c r="CUD160" s="4"/>
      <c r="CUE160" s="4"/>
      <c r="CUF160" s="4"/>
      <c r="CUG160" s="4"/>
      <c r="CUH160" s="4"/>
      <c r="CUI160" s="4"/>
      <c r="CUJ160" s="4"/>
      <c r="CUK160" s="4"/>
      <c r="CUL160" s="4"/>
      <c r="CUM160" s="4"/>
      <c r="CUN160" s="4"/>
      <c r="CUO160" s="4"/>
      <c r="CUP160" s="4"/>
      <c r="CUQ160" s="4"/>
      <c r="CUR160" s="4"/>
      <c r="CUS160" s="4"/>
      <c r="CUT160" s="4"/>
      <c r="CUU160" s="4"/>
      <c r="CUV160" s="4"/>
      <c r="CUW160" s="4"/>
      <c r="CUX160" s="4"/>
      <c r="CUY160" s="4"/>
      <c r="CUZ160" s="4"/>
      <c r="CVA160" s="4"/>
      <c r="CVB160" s="4"/>
      <c r="CVC160" s="4"/>
      <c r="CVD160" s="4"/>
      <c r="CVE160" s="4"/>
      <c r="CVF160" s="4"/>
      <c r="CVG160" s="4"/>
      <c r="CVH160" s="4"/>
      <c r="CVI160" s="4"/>
      <c r="CVJ160" s="4"/>
      <c r="CVK160" s="4"/>
      <c r="CVL160" s="4"/>
      <c r="CVM160" s="4"/>
      <c r="CVN160" s="4"/>
      <c r="CVO160" s="4"/>
      <c r="CVP160" s="4"/>
      <c r="CVQ160" s="4"/>
      <c r="CVR160" s="4"/>
      <c r="CVS160" s="4"/>
      <c r="CVT160" s="4"/>
      <c r="CVU160" s="4"/>
      <c r="CVV160" s="4"/>
      <c r="CVW160" s="4"/>
      <c r="CVX160" s="4"/>
      <c r="CVY160" s="4"/>
      <c r="CVZ160" s="4"/>
      <c r="CWA160" s="4"/>
      <c r="CWB160" s="4"/>
      <c r="CWC160" s="4"/>
      <c r="CWD160" s="4"/>
      <c r="CWE160" s="4"/>
      <c r="CWF160" s="4"/>
      <c r="CWG160" s="4"/>
      <c r="CWH160" s="4"/>
      <c r="CWI160" s="4"/>
      <c r="CWJ160" s="4"/>
      <c r="CWK160" s="4"/>
      <c r="CWL160" s="4"/>
      <c r="CWM160" s="4"/>
      <c r="CWN160" s="4"/>
      <c r="CWO160" s="4"/>
      <c r="CWP160" s="4"/>
      <c r="CWQ160" s="4"/>
      <c r="CWR160" s="4"/>
      <c r="CWS160" s="4"/>
      <c r="CWT160" s="4"/>
      <c r="CWU160" s="4"/>
      <c r="CWV160" s="4"/>
      <c r="CWW160" s="4"/>
      <c r="CWX160" s="4"/>
      <c r="CWY160" s="4"/>
      <c r="CWZ160" s="4"/>
      <c r="CXA160" s="4"/>
      <c r="CXB160" s="4"/>
      <c r="CXC160" s="4"/>
      <c r="CXD160" s="4"/>
      <c r="CXE160" s="4"/>
      <c r="CXF160" s="4"/>
      <c r="CXG160" s="4"/>
      <c r="CXH160" s="4"/>
      <c r="CXI160" s="4"/>
      <c r="CXJ160" s="4"/>
      <c r="CXK160" s="4"/>
      <c r="CXL160" s="4"/>
      <c r="CXM160" s="4"/>
      <c r="CXN160" s="4"/>
      <c r="CXO160" s="4"/>
      <c r="CXP160" s="4"/>
      <c r="CXQ160" s="4"/>
      <c r="CXR160" s="4"/>
      <c r="CXS160" s="4"/>
      <c r="CXT160" s="4"/>
      <c r="CXU160" s="4"/>
      <c r="CXV160" s="4"/>
      <c r="CXW160" s="4"/>
      <c r="CXX160" s="4"/>
      <c r="CXY160" s="4"/>
      <c r="CXZ160" s="4"/>
      <c r="CYA160" s="4"/>
      <c r="CYB160" s="4"/>
      <c r="CYC160" s="4"/>
      <c r="CYD160" s="4"/>
      <c r="CYE160" s="4"/>
      <c r="CYF160" s="4"/>
      <c r="CYG160" s="4"/>
      <c r="CYH160" s="4"/>
      <c r="CYI160" s="4"/>
      <c r="CYJ160" s="4"/>
      <c r="CYK160" s="4"/>
      <c r="CYL160" s="4"/>
      <c r="CYM160" s="4"/>
      <c r="CYN160" s="4"/>
      <c r="CYO160" s="4"/>
      <c r="CYP160" s="4"/>
      <c r="CYQ160" s="4"/>
      <c r="CYR160" s="4"/>
      <c r="CYS160" s="4"/>
      <c r="CYT160" s="4"/>
      <c r="CYU160" s="4"/>
      <c r="CYV160" s="4"/>
      <c r="CYW160" s="4"/>
      <c r="CYX160" s="4"/>
      <c r="CYY160" s="4"/>
      <c r="CYZ160" s="4"/>
      <c r="CZA160" s="4"/>
      <c r="CZB160" s="4"/>
      <c r="CZC160" s="4"/>
      <c r="CZD160" s="4"/>
      <c r="CZE160" s="4"/>
      <c r="CZF160" s="4"/>
      <c r="CZG160" s="4"/>
      <c r="CZH160" s="4"/>
      <c r="CZI160" s="4"/>
      <c r="CZJ160" s="4"/>
      <c r="CZK160" s="4"/>
      <c r="CZL160" s="4"/>
      <c r="CZM160" s="4"/>
      <c r="CZN160" s="4"/>
      <c r="CZO160" s="4"/>
      <c r="CZP160" s="4"/>
      <c r="CZQ160" s="4"/>
      <c r="CZR160" s="4"/>
      <c r="CZS160" s="4"/>
      <c r="CZT160" s="4"/>
      <c r="CZU160" s="4"/>
      <c r="CZV160" s="4"/>
      <c r="CZW160" s="4"/>
      <c r="CZX160" s="4"/>
      <c r="CZY160" s="4"/>
      <c r="CZZ160" s="4"/>
      <c r="DAA160" s="4"/>
      <c r="DAB160" s="4"/>
      <c r="DAC160" s="4"/>
      <c r="DAD160" s="4"/>
      <c r="DAE160" s="4"/>
      <c r="DAF160" s="4"/>
      <c r="DAG160" s="4"/>
      <c r="DAH160" s="4"/>
      <c r="DAI160" s="4"/>
      <c r="DAJ160" s="4"/>
      <c r="DAK160" s="4"/>
      <c r="DAL160" s="4"/>
      <c r="DAM160" s="4"/>
      <c r="DAN160" s="4"/>
      <c r="DAO160" s="4"/>
      <c r="DAP160" s="4"/>
      <c r="DAQ160" s="4"/>
      <c r="DAR160" s="4"/>
      <c r="DAS160" s="4"/>
      <c r="DAT160" s="4"/>
      <c r="DAU160" s="4"/>
      <c r="DAV160" s="4"/>
      <c r="DAW160" s="4"/>
      <c r="DAX160" s="4"/>
      <c r="DAY160" s="4"/>
      <c r="DAZ160" s="4"/>
      <c r="DBA160" s="4"/>
      <c r="DBB160" s="4"/>
      <c r="DBC160" s="4"/>
      <c r="DBD160" s="4"/>
      <c r="DBE160" s="4"/>
      <c r="DBF160" s="4"/>
      <c r="DBG160" s="4"/>
      <c r="DBH160" s="4"/>
      <c r="DBI160" s="4"/>
      <c r="DBJ160" s="4"/>
      <c r="DBK160" s="4"/>
      <c r="DBL160" s="4"/>
      <c r="DBM160" s="4"/>
      <c r="DBN160" s="4"/>
      <c r="DBO160" s="4"/>
      <c r="DBP160" s="4"/>
      <c r="DBQ160" s="4"/>
      <c r="DBR160" s="4"/>
      <c r="DBS160" s="4"/>
      <c r="DBT160" s="4"/>
      <c r="DBU160" s="4"/>
      <c r="DBV160" s="4"/>
      <c r="DBW160" s="4"/>
      <c r="DBX160" s="4"/>
      <c r="DBY160" s="4"/>
      <c r="DBZ160" s="4"/>
      <c r="DCA160" s="4"/>
      <c r="DCB160" s="4"/>
      <c r="DCC160" s="4"/>
      <c r="DCD160" s="4"/>
      <c r="DCE160" s="4"/>
      <c r="DCF160" s="4"/>
      <c r="DCG160" s="4"/>
      <c r="DCH160" s="4"/>
      <c r="DCI160" s="4"/>
      <c r="DCJ160" s="4"/>
      <c r="DCK160" s="4"/>
      <c r="DCL160" s="4"/>
      <c r="DCM160" s="4"/>
      <c r="DCN160" s="4"/>
      <c r="DCO160" s="4"/>
      <c r="DCP160" s="4"/>
      <c r="DCQ160" s="4"/>
      <c r="DCR160" s="4"/>
      <c r="DCS160" s="4"/>
      <c r="DCT160" s="4"/>
      <c r="DCU160" s="4"/>
      <c r="DCV160" s="4"/>
      <c r="DCW160" s="4"/>
      <c r="DCX160" s="4"/>
      <c r="DCY160" s="4"/>
      <c r="DCZ160" s="4"/>
      <c r="DDA160" s="4"/>
      <c r="DDB160" s="4"/>
      <c r="DDC160" s="4"/>
      <c r="DDD160" s="4"/>
      <c r="DDE160" s="4"/>
      <c r="DDF160" s="4"/>
      <c r="DDG160" s="4"/>
      <c r="DDH160" s="4"/>
      <c r="DDI160" s="4"/>
      <c r="DDJ160" s="4"/>
      <c r="DDK160" s="4"/>
      <c r="DDL160" s="4"/>
      <c r="DDM160" s="4"/>
      <c r="DDN160" s="4"/>
      <c r="DDO160" s="4"/>
      <c r="DDP160" s="4"/>
      <c r="DDQ160" s="4"/>
      <c r="DDR160" s="4"/>
      <c r="DDS160" s="4"/>
      <c r="DDT160" s="4"/>
      <c r="DDU160" s="4"/>
      <c r="DDV160" s="4"/>
      <c r="DDW160" s="4"/>
      <c r="DDX160" s="4"/>
      <c r="DDY160" s="4"/>
      <c r="DDZ160" s="4"/>
      <c r="DEA160" s="4"/>
      <c r="DEB160" s="4"/>
      <c r="DEC160" s="4"/>
      <c r="DED160" s="4"/>
      <c r="DEE160" s="4"/>
      <c r="DEF160" s="4"/>
      <c r="DEG160" s="4"/>
      <c r="DEH160" s="4"/>
      <c r="DEI160" s="4"/>
      <c r="DEJ160" s="4"/>
      <c r="DEK160" s="4"/>
      <c r="DEL160" s="4"/>
      <c r="DEM160" s="4"/>
      <c r="DEN160" s="4"/>
      <c r="DEO160" s="4"/>
      <c r="DEP160" s="4"/>
      <c r="DEQ160" s="4"/>
      <c r="DER160" s="4"/>
      <c r="DES160" s="4"/>
      <c r="DET160" s="4"/>
      <c r="DEU160" s="4"/>
      <c r="DEV160" s="4"/>
      <c r="DEW160" s="4"/>
      <c r="DEX160" s="4"/>
      <c r="DEY160" s="4"/>
      <c r="DEZ160" s="4"/>
      <c r="DFA160" s="4"/>
      <c r="DFB160" s="4"/>
      <c r="DFC160" s="4"/>
      <c r="DFD160" s="4"/>
      <c r="DFE160" s="4"/>
      <c r="DFF160" s="4"/>
      <c r="DFG160" s="4"/>
      <c r="DFH160" s="4"/>
      <c r="DFI160" s="4"/>
      <c r="DFJ160" s="4"/>
      <c r="DFK160" s="4"/>
      <c r="DFL160" s="4"/>
      <c r="DFM160" s="4"/>
      <c r="DFN160" s="4"/>
      <c r="DFO160" s="4"/>
      <c r="DFP160" s="4"/>
      <c r="DFQ160" s="4"/>
      <c r="DFR160" s="4"/>
      <c r="DFS160" s="4"/>
      <c r="DFT160" s="4"/>
      <c r="DFU160" s="4"/>
      <c r="DFV160" s="4"/>
      <c r="DFW160" s="4"/>
      <c r="DFX160" s="4"/>
      <c r="DFY160" s="4"/>
      <c r="DFZ160" s="4"/>
      <c r="DGA160" s="4"/>
      <c r="DGB160" s="4"/>
      <c r="DGC160" s="4"/>
      <c r="DGD160" s="4"/>
      <c r="DGE160" s="4"/>
      <c r="DGF160" s="4"/>
      <c r="DGG160" s="4"/>
      <c r="DGH160" s="4"/>
      <c r="DGI160" s="4"/>
      <c r="DGJ160" s="4"/>
      <c r="DGK160" s="4"/>
      <c r="DGL160" s="4"/>
      <c r="DGM160" s="4"/>
      <c r="DGN160" s="4"/>
      <c r="DGO160" s="4"/>
      <c r="DGP160" s="4"/>
      <c r="DGQ160" s="4"/>
      <c r="DGR160" s="4"/>
      <c r="DGS160" s="4"/>
      <c r="DGT160" s="4"/>
      <c r="DGU160" s="4"/>
      <c r="DGV160" s="4"/>
      <c r="DGW160" s="4"/>
      <c r="DGX160" s="4"/>
      <c r="DGY160" s="4"/>
      <c r="DGZ160" s="4"/>
      <c r="DHA160" s="4"/>
      <c r="DHB160" s="4"/>
      <c r="DHC160" s="4"/>
      <c r="DHD160" s="4"/>
      <c r="DHE160" s="4"/>
      <c r="DHF160" s="4"/>
      <c r="DHG160" s="4"/>
      <c r="DHH160" s="4"/>
      <c r="DHI160" s="4"/>
      <c r="DHJ160" s="4"/>
      <c r="DHK160" s="4"/>
      <c r="DHL160" s="4"/>
      <c r="DHM160" s="4"/>
      <c r="DHN160" s="4"/>
      <c r="DHO160" s="4"/>
      <c r="DHP160" s="4"/>
      <c r="DHQ160" s="4"/>
      <c r="DHR160" s="4"/>
      <c r="DHS160" s="4"/>
      <c r="DHT160" s="4"/>
      <c r="DHU160" s="4"/>
      <c r="DHV160" s="4"/>
      <c r="DHW160" s="4"/>
      <c r="DHX160" s="4"/>
      <c r="DHY160" s="4"/>
      <c r="DHZ160" s="4"/>
      <c r="DIA160" s="4"/>
      <c r="DIB160" s="4"/>
      <c r="DIC160" s="4"/>
      <c r="DID160" s="4"/>
      <c r="DIE160" s="4"/>
      <c r="DIF160" s="4"/>
      <c r="DIG160" s="4"/>
      <c r="DIH160" s="4"/>
      <c r="DII160" s="4"/>
      <c r="DIJ160" s="4"/>
      <c r="DIK160" s="4"/>
      <c r="DIL160" s="4"/>
      <c r="DIM160" s="4"/>
      <c r="DIN160" s="4"/>
      <c r="DIO160" s="4"/>
      <c r="DIP160" s="4"/>
      <c r="DIQ160" s="4"/>
      <c r="DIR160" s="4"/>
      <c r="DIS160" s="4"/>
      <c r="DIT160" s="4"/>
      <c r="DIU160" s="4"/>
      <c r="DIV160" s="4"/>
      <c r="DIW160" s="4"/>
      <c r="DIX160" s="4"/>
      <c r="DIY160" s="4"/>
      <c r="DIZ160" s="4"/>
      <c r="DJA160" s="4"/>
      <c r="DJB160" s="4"/>
      <c r="DJC160" s="4"/>
      <c r="DJD160" s="4"/>
      <c r="DJE160" s="4"/>
      <c r="DJF160" s="4"/>
      <c r="DJG160" s="4"/>
      <c r="DJH160" s="4"/>
      <c r="DJI160" s="4"/>
      <c r="DJJ160" s="4"/>
      <c r="DJK160" s="4"/>
      <c r="DJL160" s="4"/>
      <c r="DJM160" s="4"/>
      <c r="DJN160" s="4"/>
      <c r="DJO160" s="4"/>
      <c r="DJP160" s="4"/>
      <c r="DJQ160" s="4"/>
      <c r="DJR160" s="4"/>
      <c r="DJS160" s="4"/>
      <c r="DJT160" s="4"/>
      <c r="DJU160" s="4"/>
      <c r="DJV160" s="4"/>
      <c r="DJW160" s="4"/>
      <c r="DJX160" s="4"/>
      <c r="DJY160" s="4"/>
      <c r="DJZ160" s="4"/>
      <c r="DKA160" s="4"/>
      <c r="DKB160" s="4"/>
      <c r="DKC160" s="4"/>
      <c r="DKD160" s="4"/>
      <c r="DKE160" s="4"/>
      <c r="DKF160" s="4"/>
      <c r="DKG160" s="4"/>
      <c r="DKH160" s="4"/>
      <c r="DKI160" s="4"/>
      <c r="DKJ160" s="4"/>
      <c r="DKK160" s="4"/>
      <c r="DKL160" s="4"/>
      <c r="DKM160" s="4"/>
      <c r="DKN160" s="4"/>
      <c r="DKO160" s="4"/>
      <c r="DKP160" s="4"/>
      <c r="DKQ160" s="4"/>
      <c r="DKR160" s="4"/>
      <c r="DKS160" s="4"/>
      <c r="DKT160" s="4"/>
      <c r="DKU160" s="4"/>
      <c r="DKV160" s="4"/>
      <c r="DKW160" s="4"/>
      <c r="DKX160" s="4"/>
      <c r="DKY160" s="4"/>
      <c r="DKZ160" s="4"/>
      <c r="DLA160" s="4"/>
      <c r="DLB160" s="4"/>
      <c r="DLC160" s="4"/>
      <c r="DLD160" s="4"/>
      <c r="DLE160" s="4"/>
      <c r="DLF160" s="4"/>
      <c r="DLG160" s="4"/>
      <c r="DLH160" s="4"/>
      <c r="DLI160" s="4"/>
      <c r="DLJ160" s="4"/>
      <c r="DLK160" s="4"/>
      <c r="DLL160" s="4"/>
      <c r="DLM160" s="4"/>
      <c r="DLN160" s="4"/>
      <c r="DLO160" s="4"/>
      <c r="DLP160" s="4"/>
      <c r="DLQ160" s="4"/>
      <c r="DLR160" s="4"/>
      <c r="DLS160" s="4"/>
      <c r="DLT160" s="4"/>
      <c r="DLU160" s="4"/>
      <c r="DLV160" s="4"/>
      <c r="DLW160" s="4"/>
      <c r="DLX160" s="4"/>
      <c r="DLY160" s="4"/>
      <c r="DLZ160" s="4"/>
      <c r="DMA160" s="4"/>
      <c r="DMB160" s="4"/>
      <c r="DMC160" s="4"/>
      <c r="DMD160" s="4"/>
      <c r="DME160" s="4"/>
      <c r="DMF160" s="4"/>
      <c r="DMG160" s="4"/>
      <c r="DMH160" s="4"/>
      <c r="DMI160" s="4"/>
      <c r="DMJ160" s="4"/>
      <c r="DMK160" s="4"/>
      <c r="DML160" s="4"/>
      <c r="DMM160" s="4"/>
      <c r="DMN160" s="4"/>
      <c r="DMO160" s="4"/>
      <c r="DMP160" s="4"/>
      <c r="DMQ160" s="4"/>
      <c r="DMR160" s="4"/>
      <c r="DMS160" s="4"/>
      <c r="DMT160" s="4"/>
      <c r="DMU160" s="4"/>
      <c r="DMV160" s="4"/>
      <c r="DMW160" s="4"/>
      <c r="DMX160" s="4"/>
      <c r="DMY160" s="4"/>
      <c r="DMZ160" s="4"/>
      <c r="DNA160" s="4"/>
      <c r="DNB160" s="4"/>
      <c r="DNC160" s="4"/>
      <c r="DND160" s="4"/>
      <c r="DNE160" s="4"/>
      <c r="DNF160" s="4"/>
      <c r="DNG160" s="4"/>
      <c r="DNH160" s="4"/>
      <c r="DNI160" s="4"/>
      <c r="DNJ160" s="4"/>
      <c r="DNK160" s="4"/>
      <c r="DNL160" s="4"/>
      <c r="DNM160" s="4"/>
      <c r="DNN160" s="4"/>
      <c r="DNO160" s="4"/>
      <c r="DNP160" s="4"/>
      <c r="DNQ160" s="4"/>
      <c r="DNR160" s="4"/>
      <c r="DNS160" s="4"/>
      <c r="DNT160" s="4"/>
      <c r="DNU160" s="4"/>
      <c r="DNV160" s="4"/>
      <c r="DNW160" s="4"/>
      <c r="DNX160" s="4"/>
      <c r="DNY160" s="4"/>
      <c r="DNZ160" s="4"/>
      <c r="DOA160" s="4"/>
      <c r="DOB160" s="4"/>
      <c r="DOC160" s="4"/>
      <c r="DOD160" s="4"/>
      <c r="DOE160" s="4"/>
      <c r="DOF160" s="4"/>
      <c r="DOG160" s="4"/>
      <c r="DOH160" s="4"/>
      <c r="DOI160" s="4"/>
      <c r="DOJ160" s="4"/>
      <c r="DOK160" s="4"/>
      <c r="DOL160" s="4"/>
      <c r="DOM160" s="4"/>
      <c r="DON160" s="4"/>
      <c r="DOO160" s="4"/>
      <c r="DOP160" s="4"/>
      <c r="DOQ160" s="4"/>
      <c r="DOR160" s="4"/>
      <c r="DOS160" s="4"/>
      <c r="DOT160" s="4"/>
      <c r="DOU160" s="4"/>
      <c r="DOV160" s="4"/>
      <c r="DOW160" s="4"/>
      <c r="DOX160" s="4"/>
      <c r="DOY160" s="4"/>
      <c r="DOZ160" s="4"/>
      <c r="DPA160" s="4"/>
      <c r="DPB160" s="4"/>
      <c r="DPC160" s="4"/>
      <c r="DPD160" s="4"/>
      <c r="DPE160" s="4"/>
      <c r="DPF160" s="4"/>
      <c r="DPG160" s="4"/>
      <c r="DPH160" s="4"/>
      <c r="DPI160" s="4"/>
      <c r="DPJ160" s="4"/>
      <c r="DPK160" s="4"/>
      <c r="DPL160" s="4"/>
      <c r="DPM160" s="4"/>
      <c r="DPN160" s="4"/>
      <c r="DPO160" s="4"/>
      <c r="DPP160" s="4"/>
      <c r="DPQ160" s="4"/>
      <c r="DPR160" s="4"/>
      <c r="DPS160" s="4"/>
      <c r="DPT160" s="4"/>
      <c r="DPU160" s="4"/>
      <c r="DPV160" s="4"/>
      <c r="DPW160" s="4"/>
      <c r="DPX160" s="4"/>
      <c r="DPY160" s="4"/>
      <c r="DPZ160" s="4"/>
      <c r="DQA160" s="4"/>
      <c r="DQB160" s="4"/>
      <c r="DQC160" s="4"/>
      <c r="DQD160" s="4"/>
      <c r="DQE160" s="4"/>
      <c r="DQF160" s="4"/>
      <c r="DQG160" s="4"/>
      <c r="DQH160" s="4"/>
      <c r="DQI160" s="4"/>
      <c r="DQJ160" s="4"/>
      <c r="DQK160" s="4"/>
      <c r="DQL160" s="4"/>
      <c r="DQM160" s="4"/>
      <c r="DQN160" s="4"/>
      <c r="DQO160" s="4"/>
      <c r="DQP160" s="4"/>
      <c r="DQQ160" s="4"/>
      <c r="DQR160" s="4"/>
      <c r="DQS160" s="4"/>
      <c r="DQT160" s="4"/>
      <c r="DQU160" s="4"/>
      <c r="DQV160" s="4"/>
      <c r="DQW160" s="4"/>
      <c r="DQX160" s="4"/>
      <c r="DQY160" s="4"/>
      <c r="DQZ160" s="4"/>
      <c r="DRA160" s="4"/>
      <c r="DRB160" s="4"/>
      <c r="DRC160" s="4"/>
      <c r="DRD160" s="4"/>
      <c r="DRE160" s="4"/>
      <c r="DRF160" s="4"/>
      <c r="DRG160" s="4"/>
      <c r="DRH160" s="4"/>
      <c r="DRI160" s="4"/>
      <c r="DRJ160" s="4"/>
      <c r="DRK160" s="4"/>
      <c r="DRL160" s="4"/>
      <c r="DRM160" s="4"/>
      <c r="DRN160" s="4"/>
      <c r="DRO160" s="4"/>
      <c r="DRP160" s="4"/>
      <c r="DRQ160" s="4"/>
      <c r="DRR160" s="4"/>
      <c r="DRS160" s="4"/>
      <c r="DRT160" s="4"/>
      <c r="DRU160" s="4"/>
      <c r="DRV160" s="4"/>
      <c r="DRW160" s="4"/>
      <c r="DRX160" s="4"/>
      <c r="DRY160" s="4"/>
      <c r="DRZ160" s="4"/>
      <c r="DSA160" s="4"/>
      <c r="DSB160" s="4"/>
      <c r="DSC160" s="4"/>
      <c r="DSD160" s="4"/>
      <c r="DSE160" s="4"/>
      <c r="DSF160" s="4"/>
      <c r="DSG160" s="4"/>
      <c r="DSH160" s="4"/>
      <c r="DSI160" s="4"/>
      <c r="DSJ160" s="4"/>
      <c r="DSK160" s="4"/>
      <c r="DSL160" s="4"/>
      <c r="DSM160" s="4"/>
      <c r="DSN160" s="4"/>
      <c r="DSO160" s="4"/>
      <c r="DSP160" s="4"/>
      <c r="DSQ160" s="4"/>
      <c r="DSR160" s="4"/>
      <c r="DSS160" s="4"/>
      <c r="DST160" s="4"/>
      <c r="DSU160" s="4"/>
      <c r="DSV160" s="4"/>
      <c r="DSW160" s="4"/>
      <c r="DSX160" s="4"/>
      <c r="DSY160" s="4"/>
      <c r="DSZ160" s="4"/>
      <c r="DTA160" s="4"/>
      <c r="DTB160" s="4"/>
      <c r="DTC160" s="4"/>
      <c r="DTD160" s="4"/>
      <c r="DTE160" s="4"/>
      <c r="DTF160" s="4"/>
      <c r="DTG160" s="4"/>
      <c r="DTH160" s="4"/>
      <c r="DTI160" s="4"/>
      <c r="DTJ160" s="4"/>
      <c r="DTK160" s="4"/>
      <c r="DTL160" s="4"/>
      <c r="DTM160" s="4"/>
      <c r="DTN160" s="4"/>
      <c r="DTO160" s="4"/>
      <c r="DTP160" s="4"/>
      <c r="DTQ160" s="4"/>
      <c r="DTR160" s="4"/>
      <c r="DTS160" s="4"/>
      <c r="DTT160" s="4"/>
      <c r="DTU160" s="4"/>
      <c r="DTV160" s="4"/>
      <c r="DTW160" s="4"/>
      <c r="DTX160" s="4"/>
      <c r="DTY160" s="4"/>
      <c r="DTZ160" s="4"/>
      <c r="DUA160" s="4"/>
      <c r="DUB160" s="4"/>
      <c r="DUC160" s="4"/>
      <c r="DUD160" s="4"/>
      <c r="DUE160" s="4"/>
      <c r="DUF160" s="4"/>
      <c r="DUG160" s="4"/>
      <c r="DUH160" s="4"/>
      <c r="DUI160" s="4"/>
      <c r="DUJ160" s="4"/>
      <c r="DUK160" s="4"/>
      <c r="DUL160" s="4"/>
      <c r="DUM160" s="4"/>
      <c r="DUN160" s="4"/>
      <c r="DUO160" s="4"/>
      <c r="DUP160" s="4"/>
      <c r="DUQ160" s="4"/>
      <c r="DUR160" s="4"/>
      <c r="DUS160" s="4"/>
      <c r="DUT160" s="4"/>
      <c r="DUU160" s="4"/>
      <c r="DUV160" s="4"/>
      <c r="DUW160" s="4"/>
      <c r="DUX160" s="4"/>
      <c r="DUY160" s="4"/>
      <c r="DUZ160" s="4"/>
      <c r="DVA160" s="4"/>
      <c r="DVB160" s="4"/>
      <c r="DVC160" s="4"/>
      <c r="DVD160" s="4"/>
      <c r="DVE160" s="4"/>
      <c r="DVF160" s="4"/>
      <c r="DVG160" s="4"/>
      <c r="DVH160" s="4"/>
      <c r="DVI160" s="4"/>
      <c r="DVJ160" s="4"/>
      <c r="DVK160" s="4"/>
      <c r="DVL160" s="4"/>
      <c r="DVM160" s="4"/>
      <c r="DVN160" s="4"/>
      <c r="DVO160" s="4"/>
      <c r="DVP160" s="4"/>
      <c r="DVQ160" s="4"/>
      <c r="DVR160" s="4"/>
      <c r="DVS160" s="4"/>
      <c r="DVT160" s="4"/>
      <c r="DVU160" s="4"/>
      <c r="DVV160" s="4"/>
      <c r="DVW160" s="4"/>
      <c r="DVX160" s="4"/>
      <c r="DVY160" s="4"/>
      <c r="DVZ160" s="4"/>
      <c r="DWA160" s="4"/>
      <c r="DWB160" s="4"/>
      <c r="DWC160" s="4"/>
      <c r="DWD160" s="4"/>
      <c r="DWE160" s="4"/>
      <c r="DWF160" s="4"/>
      <c r="DWG160" s="4"/>
      <c r="DWH160" s="4"/>
      <c r="DWI160" s="4"/>
      <c r="DWJ160" s="4"/>
      <c r="DWK160" s="4"/>
      <c r="DWL160" s="4"/>
      <c r="DWM160" s="4"/>
      <c r="DWN160" s="4"/>
      <c r="DWO160" s="4"/>
      <c r="DWP160" s="4"/>
      <c r="DWQ160" s="4"/>
      <c r="DWR160" s="4"/>
      <c r="DWS160" s="4"/>
      <c r="DWT160" s="4"/>
      <c r="DWU160" s="4"/>
      <c r="DWV160" s="4"/>
      <c r="DWW160" s="4"/>
      <c r="DWX160" s="4"/>
      <c r="DWY160" s="4"/>
      <c r="DWZ160" s="4"/>
      <c r="DXA160" s="4"/>
      <c r="DXB160" s="4"/>
      <c r="DXC160" s="4"/>
      <c r="DXD160" s="4"/>
      <c r="DXE160" s="4"/>
      <c r="DXF160" s="4"/>
      <c r="DXG160" s="4"/>
      <c r="DXH160" s="4"/>
      <c r="DXI160" s="4"/>
      <c r="DXJ160" s="4"/>
      <c r="DXK160" s="4"/>
      <c r="DXL160" s="4"/>
      <c r="DXM160" s="4"/>
      <c r="DXN160" s="4"/>
      <c r="DXO160" s="4"/>
      <c r="DXP160" s="4"/>
      <c r="DXQ160" s="4"/>
      <c r="DXR160" s="4"/>
      <c r="DXS160" s="4"/>
      <c r="DXT160" s="4"/>
      <c r="DXU160" s="4"/>
      <c r="DXV160" s="4"/>
      <c r="DXW160" s="4"/>
      <c r="DXX160" s="4"/>
      <c r="DXY160" s="4"/>
      <c r="DXZ160" s="4"/>
      <c r="DYA160" s="4"/>
      <c r="DYB160" s="4"/>
      <c r="DYC160" s="4"/>
      <c r="DYD160" s="4"/>
      <c r="DYE160" s="4"/>
      <c r="DYF160" s="4"/>
      <c r="DYG160" s="4"/>
      <c r="DYH160" s="4"/>
      <c r="DYI160" s="4"/>
      <c r="DYJ160" s="4"/>
      <c r="DYK160" s="4"/>
      <c r="DYL160" s="4"/>
      <c r="DYM160" s="4"/>
      <c r="DYN160" s="4"/>
      <c r="DYO160" s="4"/>
      <c r="DYP160" s="4"/>
      <c r="DYQ160" s="4"/>
      <c r="DYR160" s="4"/>
      <c r="DYS160" s="4"/>
      <c r="DYT160" s="4"/>
      <c r="DYU160" s="4"/>
      <c r="DYV160" s="4"/>
      <c r="DYW160" s="4"/>
      <c r="DYX160" s="4"/>
      <c r="DYY160" s="4"/>
      <c r="DYZ160" s="4"/>
      <c r="DZA160" s="4"/>
      <c r="DZB160" s="4"/>
      <c r="DZC160" s="4"/>
      <c r="DZD160" s="4"/>
      <c r="DZE160" s="4"/>
      <c r="DZF160" s="4"/>
      <c r="DZG160" s="4"/>
      <c r="DZH160" s="4"/>
      <c r="DZI160" s="4"/>
      <c r="DZJ160" s="4"/>
      <c r="DZK160" s="4"/>
      <c r="DZL160" s="4"/>
      <c r="DZM160" s="4"/>
      <c r="DZN160" s="4"/>
      <c r="DZO160" s="4"/>
      <c r="DZP160" s="4"/>
      <c r="DZQ160" s="4"/>
      <c r="DZR160" s="4"/>
      <c r="DZS160" s="4"/>
      <c r="DZT160" s="4"/>
      <c r="DZU160" s="4"/>
      <c r="DZV160" s="4"/>
      <c r="DZW160" s="4"/>
      <c r="DZX160" s="4"/>
      <c r="DZY160" s="4"/>
      <c r="DZZ160" s="4"/>
      <c r="EAA160" s="4"/>
      <c r="EAB160" s="4"/>
      <c r="EAC160" s="4"/>
      <c r="EAD160" s="4"/>
      <c r="EAE160" s="4"/>
      <c r="EAF160" s="4"/>
      <c r="EAG160" s="4"/>
      <c r="EAH160" s="4"/>
      <c r="EAI160" s="4"/>
      <c r="EAJ160" s="4"/>
      <c r="EAK160" s="4"/>
      <c r="EAL160" s="4"/>
      <c r="EAM160" s="4"/>
      <c r="EAN160" s="4"/>
      <c r="EAO160" s="4"/>
      <c r="EAP160" s="4"/>
      <c r="EAQ160" s="4"/>
      <c r="EAR160" s="4"/>
      <c r="EAS160" s="4"/>
      <c r="EAT160" s="4"/>
      <c r="EAU160" s="4"/>
      <c r="EAV160" s="4"/>
      <c r="EAW160" s="4"/>
      <c r="EAX160" s="4"/>
      <c r="EAY160" s="4"/>
      <c r="EAZ160" s="4"/>
      <c r="EBA160" s="4"/>
      <c r="EBB160" s="4"/>
      <c r="EBC160" s="4"/>
      <c r="EBD160" s="4"/>
      <c r="EBE160" s="4"/>
      <c r="EBF160" s="4"/>
      <c r="EBG160" s="4"/>
      <c r="EBH160" s="4"/>
      <c r="EBI160" s="4"/>
      <c r="EBJ160" s="4"/>
      <c r="EBK160" s="4"/>
      <c r="EBL160" s="4"/>
      <c r="EBM160" s="4"/>
      <c r="EBN160" s="4"/>
      <c r="EBO160" s="4"/>
      <c r="EBP160" s="4"/>
      <c r="EBQ160" s="4"/>
      <c r="EBR160" s="4"/>
      <c r="EBS160" s="4"/>
      <c r="EBT160" s="4"/>
      <c r="EBU160" s="4"/>
      <c r="EBV160" s="4"/>
      <c r="EBW160" s="4"/>
      <c r="EBX160" s="4"/>
      <c r="EBY160" s="4"/>
      <c r="EBZ160" s="4"/>
      <c r="ECA160" s="4"/>
      <c r="ECB160" s="4"/>
      <c r="ECC160" s="4"/>
      <c r="ECD160" s="4"/>
      <c r="ECE160" s="4"/>
      <c r="ECF160" s="4"/>
      <c r="ECG160" s="4"/>
      <c r="ECH160" s="4"/>
      <c r="ECI160" s="4"/>
      <c r="ECJ160" s="4"/>
      <c r="ECK160" s="4"/>
      <c r="ECL160" s="4"/>
      <c r="ECM160" s="4"/>
      <c r="ECN160" s="4"/>
      <c r="ECO160" s="4"/>
      <c r="ECP160" s="4"/>
      <c r="ECQ160" s="4"/>
      <c r="ECR160" s="4"/>
      <c r="ECS160" s="4"/>
      <c r="ECT160" s="4"/>
      <c r="ECU160" s="4"/>
      <c r="ECV160" s="4"/>
      <c r="ECW160" s="4"/>
      <c r="ECX160" s="4"/>
      <c r="ECY160" s="4"/>
      <c r="ECZ160" s="4"/>
      <c r="EDA160" s="4"/>
      <c r="EDB160" s="4"/>
      <c r="EDC160" s="4"/>
      <c r="EDD160" s="4"/>
      <c r="EDE160" s="4"/>
      <c r="EDF160" s="4"/>
      <c r="EDG160" s="4"/>
      <c r="EDH160" s="4"/>
      <c r="EDI160" s="4"/>
      <c r="EDJ160" s="4"/>
      <c r="EDK160" s="4"/>
      <c r="EDL160" s="4"/>
      <c r="EDM160" s="4"/>
      <c r="EDN160" s="4"/>
      <c r="EDO160" s="4"/>
      <c r="EDP160" s="4"/>
      <c r="EDQ160" s="4"/>
      <c r="EDR160" s="4"/>
      <c r="EDS160" s="4"/>
      <c r="EDT160" s="4"/>
      <c r="EDU160" s="4"/>
      <c r="EDV160" s="4"/>
      <c r="EDW160" s="4"/>
      <c r="EDX160" s="4"/>
      <c r="EDY160" s="4"/>
      <c r="EDZ160" s="4"/>
      <c r="EEA160" s="4"/>
      <c r="EEB160" s="4"/>
      <c r="EEC160" s="4"/>
      <c r="EED160" s="4"/>
      <c r="EEE160" s="4"/>
      <c r="EEF160" s="4"/>
      <c r="EEG160" s="4"/>
      <c r="EEH160" s="4"/>
      <c r="EEI160" s="4"/>
      <c r="EEJ160" s="4"/>
      <c r="EEK160" s="4"/>
      <c r="EEL160" s="4"/>
      <c r="EEM160" s="4"/>
      <c r="EEN160" s="4"/>
      <c r="EEO160" s="4"/>
      <c r="EEP160" s="4"/>
      <c r="EEQ160" s="4"/>
      <c r="EER160" s="4"/>
      <c r="EES160" s="4"/>
      <c r="EET160" s="4"/>
      <c r="EEU160" s="4"/>
      <c r="EEV160" s="4"/>
      <c r="EEW160" s="4"/>
      <c r="EEX160" s="4"/>
      <c r="EEY160" s="4"/>
      <c r="EEZ160" s="4"/>
      <c r="EFA160" s="4"/>
      <c r="EFB160" s="4"/>
      <c r="EFC160" s="4"/>
      <c r="EFD160" s="4"/>
      <c r="EFE160" s="4"/>
      <c r="EFF160" s="4"/>
      <c r="EFG160" s="4"/>
      <c r="EFH160" s="4"/>
      <c r="EFI160" s="4"/>
      <c r="EFJ160" s="4"/>
      <c r="EFK160" s="4"/>
      <c r="EFL160" s="4"/>
      <c r="EFM160" s="4"/>
      <c r="EFN160" s="4"/>
      <c r="EFO160" s="4"/>
      <c r="EFP160" s="4"/>
      <c r="EFQ160" s="4"/>
      <c r="EFR160" s="4"/>
      <c r="EFS160" s="4"/>
      <c r="EFT160" s="4"/>
      <c r="EFU160" s="4"/>
      <c r="EFV160" s="4"/>
      <c r="EFW160" s="4"/>
      <c r="EFX160" s="4"/>
      <c r="EFY160" s="4"/>
      <c r="EFZ160" s="4"/>
      <c r="EGA160" s="4"/>
      <c r="EGB160" s="4"/>
      <c r="EGC160" s="4"/>
      <c r="EGD160" s="4"/>
      <c r="EGE160" s="4"/>
      <c r="EGF160" s="4"/>
      <c r="EGG160" s="4"/>
      <c r="EGH160" s="4"/>
      <c r="EGI160" s="4"/>
      <c r="EGJ160" s="4"/>
      <c r="EGK160" s="4"/>
      <c r="EGL160" s="4"/>
      <c r="EGM160" s="4"/>
      <c r="EGN160" s="4"/>
      <c r="EGO160" s="4"/>
      <c r="EGP160" s="4"/>
      <c r="EGQ160" s="4"/>
      <c r="EGR160" s="4"/>
      <c r="EGS160" s="4"/>
      <c r="EGT160" s="4"/>
      <c r="EGU160" s="4"/>
      <c r="EGV160" s="4"/>
      <c r="EGW160" s="4"/>
      <c r="EGX160" s="4"/>
      <c r="EGY160" s="4"/>
      <c r="EGZ160" s="4"/>
      <c r="EHA160" s="4"/>
      <c r="EHB160" s="4"/>
      <c r="EHC160" s="4"/>
      <c r="EHD160" s="4"/>
      <c r="EHE160" s="4"/>
      <c r="EHF160" s="4"/>
      <c r="EHG160" s="4"/>
      <c r="EHH160" s="4"/>
      <c r="EHI160" s="4"/>
      <c r="EHJ160" s="4"/>
      <c r="EHK160" s="4"/>
      <c r="EHL160" s="4"/>
      <c r="EHM160" s="4"/>
      <c r="EHN160" s="4"/>
      <c r="EHO160" s="4"/>
      <c r="EHP160" s="4"/>
      <c r="EHQ160" s="4"/>
      <c r="EHR160" s="4"/>
      <c r="EHS160" s="4"/>
      <c r="EHT160" s="4"/>
      <c r="EHU160" s="4"/>
      <c r="EHV160" s="4"/>
      <c r="EHW160" s="4"/>
      <c r="EHX160" s="4"/>
      <c r="EHY160" s="4"/>
      <c r="EHZ160" s="4"/>
      <c r="EIA160" s="4"/>
      <c r="EIB160" s="4"/>
      <c r="EIC160" s="4"/>
      <c r="EID160" s="4"/>
      <c r="EIE160" s="4"/>
      <c r="EIF160" s="4"/>
      <c r="EIG160" s="4"/>
      <c r="EIH160" s="4"/>
      <c r="EII160" s="4"/>
      <c r="EIJ160" s="4"/>
      <c r="EIK160" s="4"/>
      <c r="EIL160" s="4"/>
      <c r="EIM160" s="4"/>
      <c r="EIN160" s="4"/>
      <c r="EIO160" s="4"/>
      <c r="EIP160" s="4"/>
      <c r="EIQ160" s="4"/>
      <c r="EIR160" s="4"/>
      <c r="EIS160" s="4"/>
      <c r="EIT160" s="4"/>
      <c r="EIU160" s="4"/>
      <c r="EIV160" s="4"/>
      <c r="EIW160" s="4"/>
      <c r="EIX160" s="4"/>
      <c r="EIY160" s="4"/>
      <c r="EIZ160" s="4"/>
      <c r="EJA160" s="4"/>
      <c r="EJB160" s="4"/>
      <c r="EJC160" s="4"/>
      <c r="EJD160" s="4"/>
      <c r="EJE160" s="4"/>
      <c r="EJF160" s="4"/>
      <c r="EJG160" s="4"/>
      <c r="EJH160" s="4"/>
      <c r="EJI160" s="4"/>
      <c r="EJJ160" s="4"/>
      <c r="EJK160" s="4"/>
      <c r="EJL160" s="4"/>
      <c r="EJM160" s="4"/>
      <c r="EJN160" s="4"/>
      <c r="EJO160" s="4"/>
      <c r="EJP160" s="4"/>
      <c r="EJQ160" s="4"/>
      <c r="EJR160" s="4"/>
      <c r="EJS160" s="4"/>
      <c r="EJT160" s="4"/>
      <c r="EJU160" s="4"/>
      <c r="EJV160" s="4"/>
      <c r="EJW160" s="4"/>
      <c r="EJX160" s="4"/>
      <c r="EJY160" s="4"/>
      <c r="EJZ160" s="4"/>
      <c r="EKA160" s="4"/>
      <c r="EKB160" s="4"/>
      <c r="EKC160" s="4"/>
      <c r="EKD160" s="4"/>
      <c r="EKE160" s="4"/>
      <c r="EKF160" s="4"/>
      <c r="EKG160" s="4"/>
      <c r="EKH160" s="4"/>
      <c r="EKI160" s="4"/>
      <c r="EKJ160" s="4"/>
      <c r="EKK160" s="4"/>
      <c r="EKL160" s="4"/>
      <c r="EKM160" s="4"/>
      <c r="EKN160" s="4"/>
      <c r="EKO160" s="4"/>
      <c r="EKP160" s="4"/>
      <c r="EKQ160" s="4"/>
      <c r="EKR160" s="4"/>
      <c r="EKS160" s="4"/>
      <c r="EKT160" s="4"/>
      <c r="EKU160" s="4"/>
      <c r="EKV160" s="4"/>
      <c r="EKW160" s="4"/>
      <c r="EKX160" s="4"/>
      <c r="EKY160" s="4"/>
      <c r="EKZ160" s="4"/>
      <c r="ELA160" s="4"/>
      <c r="ELB160" s="4"/>
      <c r="ELC160" s="4"/>
      <c r="ELD160" s="4"/>
      <c r="ELE160" s="4"/>
      <c r="ELF160" s="4"/>
      <c r="ELG160" s="4"/>
      <c r="ELH160" s="4"/>
      <c r="ELI160" s="4"/>
      <c r="ELJ160" s="4"/>
      <c r="ELK160" s="4"/>
      <c r="ELL160" s="4"/>
      <c r="ELM160" s="4"/>
      <c r="ELN160" s="4"/>
      <c r="ELO160" s="4"/>
      <c r="ELP160" s="4"/>
      <c r="ELQ160" s="4"/>
      <c r="ELR160" s="4"/>
      <c r="ELS160" s="4"/>
      <c r="ELT160" s="4"/>
      <c r="ELU160" s="4"/>
      <c r="ELV160" s="4"/>
      <c r="ELW160" s="4"/>
      <c r="ELX160" s="4"/>
      <c r="ELY160" s="4"/>
      <c r="ELZ160" s="4"/>
      <c r="EMA160" s="4"/>
      <c r="EMB160" s="4"/>
      <c r="EMC160" s="4"/>
      <c r="EMD160" s="4"/>
      <c r="EME160" s="4"/>
      <c r="EMF160" s="4"/>
      <c r="EMG160" s="4"/>
      <c r="EMH160" s="4"/>
      <c r="EMI160" s="4"/>
      <c r="EMJ160" s="4"/>
      <c r="EMK160" s="4"/>
      <c r="EML160" s="4"/>
      <c r="EMM160" s="4"/>
      <c r="EMN160" s="4"/>
      <c r="EMO160" s="4"/>
      <c r="EMP160" s="4"/>
      <c r="EMQ160" s="4"/>
      <c r="EMR160" s="4"/>
      <c r="EMS160" s="4"/>
      <c r="EMT160" s="4"/>
      <c r="EMU160" s="4"/>
      <c r="EMV160" s="4"/>
      <c r="EMW160" s="4"/>
      <c r="EMX160" s="4"/>
      <c r="EMY160" s="4"/>
      <c r="EMZ160" s="4"/>
      <c r="ENA160" s="4"/>
      <c r="ENB160" s="4"/>
      <c r="ENC160" s="4"/>
      <c r="END160" s="4"/>
      <c r="ENE160" s="4"/>
      <c r="ENF160" s="4"/>
      <c r="ENG160" s="4"/>
      <c r="ENH160" s="4"/>
      <c r="ENI160" s="4"/>
      <c r="ENJ160" s="4"/>
      <c r="ENK160" s="4"/>
      <c r="ENL160" s="4"/>
      <c r="ENM160" s="4"/>
      <c r="ENN160" s="4"/>
      <c r="ENO160" s="4"/>
      <c r="ENP160" s="4"/>
      <c r="ENQ160" s="4"/>
      <c r="ENR160" s="4"/>
      <c r="ENS160" s="4"/>
      <c r="ENT160" s="4"/>
      <c r="ENU160" s="4"/>
      <c r="ENV160" s="4"/>
      <c r="ENW160" s="4"/>
      <c r="ENX160" s="4"/>
      <c r="ENY160" s="4"/>
      <c r="ENZ160" s="4"/>
      <c r="EOA160" s="4"/>
      <c r="EOB160" s="4"/>
      <c r="EOC160" s="4"/>
      <c r="EOD160" s="4"/>
      <c r="EOE160" s="4"/>
      <c r="EOF160" s="4"/>
      <c r="EOG160" s="4"/>
      <c r="EOH160" s="4"/>
      <c r="EOI160" s="4"/>
      <c r="EOJ160" s="4"/>
      <c r="EOK160" s="4"/>
      <c r="EOL160" s="4"/>
      <c r="EOM160" s="4"/>
      <c r="EON160" s="4"/>
      <c r="EOO160" s="4"/>
      <c r="EOP160" s="4"/>
      <c r="EOQ160" s="4"/>
      <c r="EOR160" s="4"/>
      <c r="EOS160" s="4"/>
      <c r="EOT160" s="4"/>
      <c r="EOU160" s="4"/>
      <c r="EOV160" s="4"/>
      <c r="EOW160" s="4"/>
      <c r="EOX160" s="4"/>
      <c r="EOY160" s="4"/>
      <c r="EOZ160" s="4"/>
      <c r="EPA160" s="4"/>
      <c r="EPB160" s="4"/>
      <c r="EPC160" s="4"/>
      <c r="EPD160" s="4"/>
      <c r="EPE160" s="4"/>
      <c r="EPF160" s="4"/>
      <c r="EPG160" s="4"/>
      <c r="EPH160" s="4"/>
      <c r="EPI160" s="4"/>
      <c r="EPJ160" s="4"/>
      <c r="EPK160" s="4"/>
      <c r="EPL160" s="4"/>
      <c r="EPM160" s="4"/>
      <c r="EPN160" s="4"/>
      <c r="EPO160" s="4"/>
      <c r="EPP160" s="4"/>
      <c r="EPQ160" s="4"/>
      <c r="EPR160" s="4"/>
      <c r="EPS160" s="4"/>
      <c r="EPT160" s="4"/>
      <c r="EPU160" s="4"/>
      <c r="EPV160" s="4"/>
      <c r="EPW160" s="4"/>
      <c r="EPX160" s="4"/>
      <c r="EPY160" s="4"/>
      <c r="EPZ160" s="4"/>
      <c r="EQA160" s="4"/>
      <c r="EQB160" s="4"/>
      <c r="EQC160" s="4"/>
      <c r="EQD160" s="4"/>
      <c r="EQE160" s="4"/>
      <c r="EQF160" s="4"/>
      <c r="EQG160" s="4"/>
      <c r="EQH160" s="4"/>
      <c r="EQI160" s="4"/>
      <c r="EQJ160" s="4"/>
      <c r="EQK160" s="4"/>
      <c r="EQL160" s="4"/>
      <c r="EQM160" s="4"/>
      <c r="EQN160" s="4"/>
      <c r="EQO160" s="4"/>
      <c r="EQP160" s="4"/>
      <c r="EQQ160" s="4"/>
      <c r="EQR160" s="4"/>
      <c r="EQS160" s="4"/>
      <c r="EQT160" s="4"/>
      <c r="EQU160" s="4"/>
      <c r="EQV160" s="4"/>
      <c r="EQW160" s="4"/>
      <c r="EQX160" s="4"/>
      <c r="EQY160" s="4"/>
      <c r="EQZ160" s="4"/>
      <c r="ERA160" s="4"/>
      <c r="ERB160" s="4"/>
      <c r="ERC160" s="4"/>
      <c r="ERD160" s="4"/>
      <c r="ERE160" s="4"/>
      <c r="ERF160" s="4"/>
      <c r="ERG160" s="4"/>
      <c r="ERH160" s="4"/>
      <c r="ERI160" s="4"/>
      <c r="ERJ160" s="4"/>
      <c r="ERK160" s="4"/>
      <c r="ERL160" s="4"/>
      <c r="ERM160" s="4"/>
      <c r="ERN160" s="4"/>
      <c r="ERO160" s="4"/>
      <c r="ERP160" s="4"/>
      <c r="ERQ160" s="4"/>
      <c r="ERR160" s="4"/>
      <c r="ERS160" s="4"/>
      <c r="ERT160" s="4"/>
      <c r="ERU160" s="4"/>
      <c r="ERV160" s="4"/>
      <c r="ERW160" s="4"/>
      <c r="ERX160" s="4"/>
      <c r="ERY160" s="4"/>
      <c r="ERZ160" s="4"/>
      <c r="ESA160" s="4"/>
      <c r="ESB160" s="4"/>
      <c r="ESC160" s="4"/>
      <c r="ESD160" s="4"/>
      <c r="ESE160" s="4"/>
      <c r="ESF160" s="4"/>
      <c r="ESG160" s="4"/>
      <c r="ESH160" s="4"/>
      <c r="ESI160" s="4"/>
      <c r="ESJ160" s="4"/>
      <c r="ESK160" s="4"/>
      <c r="ESL160" s="4"/>
      <c r="ESM160" s="4"/>
      <c r="ESN160" s="4"/>
      <c r="ESO160" s="4"/>
      <c r="ESP160" s="4"/>
      <c r="ESQ160" s="4"/>
      <c r="ESR160" s="4"/>
      <c r="ESS160" s="4"/>
      <c r="EST160" s="4"/>
      <c r="ESU160" s="4"/>
      <c r="ESV160" s="4"/>
      <c r="ESW160" s="4"/>
      <c r="ESX160" s="4"/>
      <c r="ESY160" s="4"/>
      <c r="ESZ160" s="4"/>
      <c r="ETA160" s="4"/>
      <c r="ETB160" s="4"/>
      <c r="ETC160" s="4"/>
      <c r="ETD160" s="4"/>
      <c r="ETE160" s="4"/>
      <c r="ETF160" s="4"/>
      <c r="ETG160" s="4"/>
      <c r="ETH160" s="4"/>
      <c r="ETI160" s="4"/>
      <c r="ETJ160" s="4"/>
      <c r="ETK160" s="4"/>
      <c r="ETL160" s="4"/>
      <c r="ETM160" s="4"/>
      <c r="ETN160" s="4"/>
      <c r="ETO160" s="4"/>
      <c r="ETP160" s="4"/>
      <c r="ETQ160" s="4"/>
      <c r="ETR160" s="4"/>
      <c r="ETS160" s="4"/>
      <c r="ETT160" s="4"/>
      <c r="ETU160" s="4"/>
      <c r="ETV160" s="4"/>
      <c r="ETW160" s="4"/>
      <c r="ETX160" s="4"/>
      <c r="ETY160" s="4"/>
      <c r="ETZ160" s="4"/>
      <c r="EUA160" s="4"/>
      <c r="EUB160" s="4"/>
      <c r="EUC160" s="4"/>
      <c r="EUD160" s="4"/>
      <c r="EUE160" s="4"/>
      <c r="EUF160" s="4"/>
      <c r="EUG160" s="4"/>
      <c r="EUH160" s="4"/>
      <c r="EUI160" s="4"/>
      <c r="EUJ160" s="4"/>
      <c r="EUK160" s="4"/>
      <c r="EUL160" s="4"/>
      <c r="EUM160" s="4"/>
      <c r="EUN160" s="4"/>
      <c r="EUO160" s="4"/>
      <c r="EUP160" s="4"/>
      <c r="EUQ160" s="4"/>
      <c r="EUR160" s="4"/>
      <c r="EUS160" s="4"/>
      <c r="EUT160" s="4"/>
      <c r="EUU160" s="4"/>
      <c r="EUV160" s="4"/>
      <c r="EUW160" s="4"/>
      <c r="EUX160" s="4"/>
      <c r="EUY160" s="4"/>
      <c r="EUZ160" s="4"/>
      <c r="EVA160" s="4"/>
      <c r="EVB160" s="4"/>
      <c r="EVC160" s="4"/>
      <c r="EVD160" s="4"/>
      <c r="EVE160" s="4"/>
      <c r="EVF160" s="4"/>
      <c r="EVG160" s="4"/>
      <c r="EVH160" s="4"/>
      <c r="EVI160" s="4"/>
      <c r="EVJ160" s="4"/>
      <c r="EVK160" s="4"/>
      <c r="EVL160" s="4"/>
      <c r="EVM160" s="4"/>
      <c r="EVN160" s="4"/>
      <c r="EVO160" s="4"/>
      <c r="EVP160" s="4"/>
      <c r="EVQ160" s="4"/>
      <c r="EVR160" s="4"/>
      <c r="EVS160" s="4"/>
      <c r="EVT160" s="4"/>
      <c r="EVU160" s="4"/>
      <c r="EVV160" s="4"/>
      <c r="EVW160" s="4"/>
      <c r="EVX160" s="4"/>
      <c r="EVY160" s="4"/>
      <c r="EVZ160" s="4"/>
      <c r="EWA160" s="4"/>
      <c r="EWB160" s="4"/>
      <c r="EWC160" s="4"/>
      <c r="EWD160" s="4"/>
      <c r="EWE160" s="4"/>
      <c r="EWF160" s="4"/>
      <c r="EWG160" s="4"/>
      <c r="EWH160" s="4"/>
      <c r="EWI160" s="4"/>
      <c r="EWJ160" s="4"/>
      <c r="EWK160" s="4"/>
      <c r="EWL160" s="4"/>
      <c r="EWM160" s="4"/>
      <c r="EWN160" s="4"/>
      <c r="EWO160" s="4"/>
      <c r="EWP160" s="4"/>
      <c r="EWQ160" s="4"/>
      <c r="EWR160" s="4"/>
      <c r="EWS160" s="4"/>
      <c r="EWT160" s="4"/>
      <c r="EWU160" s="4"/>
      <c r="EWV160" s="4"/>
      <c r="EWW160" s="4"/>
      <c r="EWX160" s="4"/>
      <c r="EWY160" s="4"/>
      <c r="EWZ160" s="4"/>
      <c r="EXA160" s="4"/>
      <c r="EXB160" s="4"/>
      <c r="EXC160" s="4"/>
      <c r="EXD160" s="4"/>
      <c r="EXE160" s="4"/>
      <c r="EXF160" s="4"/>
      <c r="EXG160" s="4"/>
      <c r="EXH160" s="4"/>
      <c r="EXI160" s="4"/>
      <c r="EXJ160" s="4"/>
      <c r="EXK160" s="4"/>
      <c r="EXL160" s="4"/>
      <c r="EXM160" s="4"/>
      <c r="EXN160" s="4"/>
      <c r="EXO160" s="4"/>
      <c r="EXP160" s="4"/>
      <c r="EXQ160" s="4"/>
      <c r="EXR160" s="4"/>
      <c r="EXS160" s="4"/>
      <c r="EXT160" s="4"/>
      <c r="EXU160" s="4"/>
      <c r="EXV160" s="4"/>
      <c r="EXW160" s="4"/>
      <c r="EXX160" s="4"/>
      <c r="EXY160" s="4"/>
      <c r="EXZ160" s="4"/>
      <c r="EYA160" s="4"/>
      <c r="EYB160" s="4"/>
      <c r="EYC160" s="4"/>
      <c r="EYD160" s="4"/>
      <c r="EYE160" s="4"/>
      <c r="EYF160" s="4"/>
      <c r="EYG160" s="4"/>
      <c r="EYH160" s="4"/>
      <c r="EYI160" s="4"/>
      <c r="EYJ160" s="4"/>
      <c r="EYK160" s="4"/>
      <c r="EYL160" s="4"/>
      <c r="EYM160" s="4"/>
      <c r="EYN160" s="4"/>
      <c r="EYO160" s="4"/>
      <c r="EYP160" s="4"/>
      <c r="EYQ160" s="4"/>
      <c r="EYR160" s="4"/>
      <c r="EYS160" s="4"/>
      <c r="EYT160" s="4"/>
      <c r="EYU160" s="4"/>
      <c r="EYV160" s="4"/>
      <c r="EYW160" s="4"/>
      <c r="EYX160" s="4"/>
      <c r="EYY160" s="4"/>
      <c r="EYZ160" s="4"/>
      <c r="EZA160" s="4"/>
      <c r="EZB160" s="4"/>
      <c r="EZC160" s="4"/>
      <c r="EZD160" s="4"/>
      <c r="EZE160" s="4"/>
      <c r="EZF160" s="4"/>
      <c r="EZG160" s="4"/>
      <c r="EZH160" s="4"/>
      <c r="EZI160" s="4"/>
      <c r="EZJ160" s="4"/>
      <c r="EZK160" s="4"/>
      <c r="EZL160" s="4"/>
      <c r="EZM160" s="4"/>
      <c r="EZN160" s="4"/>
      <c r="EZO160" s="4"/>
      <c r="EZP160" s="4"/>
      <c r="EZQ160" s="4"/>
      <c r="EZR160" s="4"/>
      <c r="EZS160" s="4"/>
      <c r="EZT160" s="4"/>
      <c r="EZU160" s="4"/>
      <c r="EZV160" s="4"/>
      <c r="EZW160" s="4"/>
      <c r="EZX160" s="4"/>
      <c r="EZY160" s="4"/>
      <c r="EZZ160" s="4"/>
      <c r="FAA160" s="4"/>
      <c r="FAB160" s="4"/>
      <c r="FAC160" s="4"/>
      <c r="FAD160" s="4"/>
      <c r="FAE160" s="4"/>
      <c r="FAF160" s="4"/>
      <c r="FAG160" s="4"/>
      <c r="FAH160" s="4"/>
      <c r="FAI160" s="4"/>
      <c r="FAJ160" s="4"/>
      <c r="FAK160" s="4"/>
      <c r="FAL160" s="4"/>
      <c r="FAM160" s="4"/>
      <c r="FAN160" s="4"/>
      <c r="FAO160" s="4"/>
      <c r="FAP160" s="4"/>
      <c r="FAQ160" s="4"/>
      <c r="FAR160" s="4"/>
      <c r="FAS160" s="4"/>
      <c r="FAT160" s="4"/>
      <c r="FAU160" s="4"/>
      <c r="FAV160" s="4"/>
      <c r="FAW160" s="4"/>
      <c r="FAX160" s="4"/>
      <c r="FAY160" s="4"/>
      <c r="FAZ160" s="4"/>
      <c r="FBA160" s="4"/>
      <c r="FBB160" s="4"/>
      <c r="FBC160" s="4"/>
      <c r="FBD160" s="4"/>
      <c r="FBE160" s="4"/>
      <c r="FBF160" s="4"/>
      <c r="FBG160" s="4"/>
      <c r="FBH160" s="4"/>
      <c r="FBI160" s="4"/>
      <c r="FBJ160" s="4"/>
      <c r="FBK160" s="4"/>
      <c r="FBL160" s="4"/>
      <c r="FBM160" s="4"/>
      <c r="FBN160" s="4"/>
      <c r="FBO160" s="4"/>
      <c r="FBP160" s="4"/>
      <c r="FBQ160" s="4"/>
      <c r="FBR160" s="4"/>
      <c r="FBS160" s="4"/>
      <c r="FBT160" s="4"/>
      <c r="FBU160" s="4"/>
      <c r="FBV160" s="4"/>
      <c r="FBW160" s="4"/>
      <c r="FBX160" s="4"/>
      <c r="FBY160" s="4"/>
      <c r="FBZ160" s="4"/>
      <c r="FCA160" s="4"/>
      <c r="FCB160" s="4"/>
      <c r="FCC160" s="4"/>
      <c r="FCD160" s="4"/>
      <c r="FCE160" s="4"/>
      <c r="FCF160" s="4"/>
      <c r="FCG160" s="4"/>
      <c r="FCH160" s="4"/>
      <c r="FCI160" s="4"/>
      <c r="FCJ160" s="4"/>
      <c r="FCK160" s="4"/>
      <c r="FCL160" s="4"/>
      <c r="FCM160" s="4"/>
      <c r="FCN160" s="4"/>
      <c r="FCO160" s="4"/>
      <c r="FCP160" s="4"/>
      <c r="FCQ160" s="4"/>
      <c r="FCR160" s="4"/>
      <c r="FCS160" s="4"/>
      <c r="FCT160" s="4"/>
      <c r="FCU160" s="4"/>
      <c r="FCV160" s="4"/>
      <c r="FCW160" s="4"/>
      <c r="FCX160" s="4"/>
      <c r="FCY160" s="4"/>
      <c r="FCZ160" s="4"/>
      <c r="FDA160" s="4"/>
      <c r="FDB160" s="4"/>
      <c r="FDC160" s="4"/>
      <c r="FDD160" s="4"/>
      <c r="FDE160" s="4"/>
      <c r="FDF160" s="4"/>
      <c r="FDG160" s="4"/>
      <c r="FDH160" s="4"/>
      <c r="FDI160" s="4"/>
      <c r="FDJ160" s="4"/>
      <c r="FDK160" s="4"/>
      <c r="FDL160" s="4"/>
      <c r="FDM160" s="4"/>
      <c r="FDN160" s="4"/>
      <c r="FDO160" s="4"/>
      <c r="FDP160" s="4"/>
      <c r="FDQ160" s="4"/>
      <c r="FDR160" s="4"/>
      <c r="FDS160" s="4"/>
      <c r="FDT160" s="4"/>
      <c r="FDU160" s="4"/>
      <c r="FDV160" s="4"/>
      <c r="FDW160" s="4"/>
      <c r="FDX160" s="4"/>
      <c r="FDY160" s="4"/>
      <c r="FDZ160" s="4"/>
      <c r="FEA160" s="4"/>
      <c r="FEB160" s="4"/>
      <c r="FEC160" s="4"/>
      <c r="FED160" s="4"/>
      <c r="FEE160" s="4"/>
      <c r="FEF160" s="4"/>
      <c r="FEG160" s="4"/>
      <c r="FEH160" s="4"/>
      <c r="FEI160" s="4"/>
      <c r="FEJ160" s="4"/>
      <c r="FEK160" s="4"/>
      <c r="FEL160" s="4"/>
      <c r="FEM160" s="4"/>
      <c r="FEN160" s="4"/>
      <c r="FEO160" s="4"/>
      <c r="FEP160" s="4"/>
      <c r="FEQ160" s="4"/>
      <c r="FER160" s="4"/>
      <c r="FES160" s="4"/>
      <c r="FET160" s="4"/>
      <c r="FEU160" s="4"/>
      <c r="FEV160" s="4"/>
      <c r="FEW160" s="4"/>
      <c r="FEX160" s="4"/>
      <c r="FEY160" s="4"/>
      <c r="FEZ160" s="4"/>
      <c r="FFA160" s="4"/>
      <c r="FFB160" s="4"/>
      <c r="FFC160" s="4"/>
      <c r="FFD160" s="4"/>
      <c r="FFE160" s="4"/>
      <c r="FFF160" s="4"/>
      <c r="FFG160" s="4"/>
      <c r="FFH160" s="4"/>
      <c r="FFI160" s="4"/>
      <c r="FFJ160" s="4"/>
      <c r="FFK160" s="4"/>
      <c r="FFL160" s="4"/>
      <c r="FFM160" s="4"/>
      <c r="FFN160" s="4"/>
      <c r="FFO160" s="4"/>
      <c r="FFP160" s="4"/>
      <c r="FFQ160" s="4"/>
      <c r="FFR160" s="4"/>
      <c r="FFS160" s="4"/>
      <c r="FFT160" s="4"/>
      <c r="FFU160" s="4"/>
      <c r="FFV160" s="4"/>
      <c r="FFW160" s="4"/>
      <c r="FFX160" s="4"/>
      <c r="FFY160" s="4"/>
      <c r="FFZ160" s="4"/>
      <c r="FGA160" s="4"/>
      <c r="FGB160" s="4"/>
      <c r="FGC160" s="4"/>
      <c r="FGD160" s="4"/>
      <c r="FGE160" s="4"/>
      <c r="FGF160" s="4"/>
      <c r="FGG160" s="4"/>
      <c r="FGH160" s="4"/>
      <c r="FGI160" s="4"/>
      <c r="FGJ160" s="4"/>
      <c r="FGK160" s="4"/>
      <c r="FGL160" s="4"/>
      <c r="FGM160" s="4"/>
      <c r="FGN160" s="4"/>
      <c r="FGO160" s="4"/>
      <c r="FGP160" s="4"/>
      <c r="FGQ160" s="4"/>
      <c r="FGR160" s="4"/>
      <c r="FGS160" s="4"/>
      <c r="FGT160" s="4"/>
      <c r="FGU160" s="4"/>
      <c r="FGV160" s="4"/>
      <c r="FGW160" s="4"/>
      <c r="FGX160" s="4"/>
      <c r="FGY160" s="4"/>
      <c r="FGZ160" s="4"/>
      <c r="FHA160" s="4"/>
      <c r="FHB160" s="4"/>
      <c r="FHC160" s="4"/>
      <c r="FHD160" s="4"/>
      <c r="FHE160" s="4"/>
      <c r="FHF160" s="4"/>
      <c r="FHG160" s="4"/>
      <c r="FHH160" s="4"/>
      <c r="FHI160" s="4"/>
      <c r="FHJ160" s="4"/>
      <c r="FHK160" s="4"/>
      <c r="FHL160" s="4"/>
      <c r="FHM160" s="4"/>
      <c r="FHN160" s="4"/>
      <c r="FHO160" s="4"/>
      <c r="FHP160" s="4"/>
      <c r="FHQ160" s="4"/>
      <c r="FHR160" s="4"/>
      <c r="FHS160" s="4"/>
      <c r="FHT160" s="4"/>
      <c r="FHU160" s="4"/>
      <c r="FHV160" s="4"/>
      <c r="FHW160" s="4"/>
      <c r="FHX160" s="4"/>
      <c r="FHY160" s="4"/>
      <c r="FHZ160" s="4"/>
      <c r="FIA160" s="4"/>
      <c r="FIB160" s="4"/>
      <c r="FIC160" s="4"/>
      <c r="FID160" s="4"/>
      <c r="FIE160" s="4"/>
      <c r="FIF160" s="4"/>
      <c r="FIG160" s="4"/>
      <c r="FIH160" s="4"/>
      <c r="FII160" s="4"/>
      <c r="FIJ160" s="4"/>
      <c r="FIK160" s="4"/>
      <c r="FIL160" s="4"/>
      <c r="FIM160" s="4"/>
      <c r="FIN160" s="4"/>
      <c r="FIO160" s="4"/>
      <c r="FIP160" s="4"/>
      <c r="FIQ160" s="4"/>
      <c r="FIR160" s="4"/>
      <c r="FIS160" s="4"/>
      <c r="FIT160" s="4"/>
      <c r="FIU160" s="4"/>
      <c r="FIV160" s="4"/>
      <c r="FIW160" s="4"/>
      <c r="FIX160" s="4"/>
      <c r="FIY160" s="4"/>
      <c r="FIZ160" s="4"/>
      <c r="FJA160" s="4"/>
      <c r="FJB160" s="4"/>
      <c r="FJC160" s="4"/>
      <c r="FJD160" s="4"/>
      <c r="FJE160" s="4"/>
      <c r="FJF160" s="4"/>
      <c r="FJG160" s="4"/>
      <c r="FJH160" s="4"/>
      <c r="FJI160" s="4"/>
      <c r="FJJ160" s="4"/>
      <c r="FJK160" s="4"/>
      <c r="FJL160" s="4"/>
      <c r="FJM160" s="4"/>
      <c r="FJN160" s="4"/>
      <c r="FJO160" s="4"/>
      <c r="FJP160" s="4"/>
      <c r="FJQ160" s="4"/>
      <c r="FJR160" s="4"/>
      <c r="FJS160" s="4"/>
      <c r="FJT160" s="4"/>
      <c r="FJU160" s="4"/>
      <c r="FJV160" s="4"/>
      <c r="FJW160" s="4"/>
      <c r="FJX160" s="4"/>
      <c r="FJY160" s="4"/>
      <c r="FJZ160" s="4"/>
      <c r="FKA160" s="4"/>
      <c r="FKB160" s="4"/>
      <c r="FKC160" s="4"/>
      <c r="FKD160" s="4"/>
      <c r="FKE160" s="4"/>
      <c r="FKF160" s="4"/>
      <c r="FKG160" s="4"/>
      <c r="FKH160" s="4"/>
      <c r="FKI160" s="4"/>
      <c r="FKJ160" s="4"/>
      <c r="FKK160" s="4"/>
      <c r="FKL160" s="4"/>
      <c r="FKM160" s="4"/>
      <c r="FKN160" s="4"/>
      <c r="FKO160" s="4"/>
      <c r="FKP160" s="4"/>
      <c r="FKQ160" s="4"/>
      <c r="FKR160" s="4"/>
      <c r="FKS160" s="4"/>
      <c r="FKT160" s="4"/>
      <c r="FKU160" s="4"/>
      <c r="FKV160" s="4"/>
      <c r="FKW160" s="4"/>
      <c r="FKX160" s="4"/>
      <c r="FKY160" s="4"/>
      <c r="FKZ160" s="4"/>
      <c r="FLA160" s="4"/>
      <c r="FLB160" s="4"/>
      <c r="FLC160" s="4"/>
      <c r="FLD160" s="4"/>
      <c r="FLE160" s="4"/>
      <c r="FLF160" s="4"/>
      <c r="FLG160" s="4"/>
      <c r="FLH160" s="4"/>
      <c r="FLI160" s="4"/>
      <c r="FLJ160" s="4"/>
      <c r="FLK160" s="4"/>
      <c r="FLL160" s="4"/>
      <c r="FLM160" s="4"/>
      <c r="FLN160" s="4"/>
      <c r="FLO160" s="4"/>
      <c r="FLP160" s="4"/>
      <c r="FLQ160" s="4"/>
      <c r="FLR160" s="4"/>
      <c r="FLS160" s="4"/>
      <c r="FLT160" s="4"/>
      <c r="FLU160" s="4"/>
      <c r="FLV160" s="4"/>
      <c r="FLW160" s="4"/>
      <c r="FLX160" s="4"/>
      <c r="FLY160" s="4"/>
      <c r="FLZ160" s="4"/>
      <c r="FMA160" s="4"/>
      <c r="FMB160" s="4"/>
      <c r="FMC160" s="4"/>
      <c r="FMD160" s="4"/>
      <c r="FME160" s="4"/>
      <c r="FMF160" s="4"/>
      <c r="FMG160" s="4"/>
      <c r="FMH160" s="4"/>
      <c r="FMI160" s="4"/>
      <c r="FMJ160" s="4"/>
      <c r="FMK160" s="4"/>
      <c r="FML160" s="4"/>
      <c r="FMM160" s="4"/>
      <c r="FMN160" s="4"/>
      <c r="FMO160" s="4"/>
      <c r="FMP160" s="4"/>
      <c r="FMQ160" s="4"/>
      <c r="FMR160" s="4"/>
      <c r="FMS160" s="4"/>
      <c r="FMT160" s="4"/>
      <c r="FMU160" s="4"/>
      <c r="FMV160" s="4"/>
      <c r="FMW160" s="4"/>
      <c r="FMX160" s="4"/>
      <c r="FMY160" s="4"/>
      <c r="FMZ160" s="4"/>
      <c r="FNA160" s="4"/>
      <c r="FNB160" s="4"/>
      <c r="FNC160" s="4"/>
      <c r="FND160" s="4"/>
      <c r="FNE160" s="4"/>
      <c r="FNF160" s="4"/>
      <c r="FNG160" s="4"/>
      <c r="FNH160" s="4"/>
      <c r="FNI160" s="4"/>
      <c r="FNJ160" s="4"/>
      <c r="FNK160" s="4"/>
      <c r="FNL160" s="4"/>
      <c r="FNM160" s="4"/>
      <c r="FNN160" s="4"/>
      <c r="FNO160" s="4"/>
      <c r="FNP160" s="4"/>
      <c r="FNQ160" s="4"/>
      <c r="FNR160" s="4"/>
      <c r="FNS160" s="4"/>
      <c r="FNT160" s="4"/>
      <c r="FNU160" s="4"/>
      <c r="FNV160" s="4"/>
      <c r="FNW160" s="4"/>
      <c r="FNX160" s="4"/>
      <c r="FNY160" s="4"/>
      <c r="FNZ160" s="4"/>
      <c r="FOA160" s="4"/>
      <c r="FOB160" s="4"/>
      <c r="FOC160" s="4"/>
      <c r="FOD160" s="4"/>
      <c r="FOE160" s="4"/>
      <c r="FOF160" s="4"/>
      <c r="FOG160" s="4"/>
      <c r="FOH160" s="4"/>
      <c r="FOI160" s="4"/>
      <c r="FOJ160" s="4"/>
      <c r="FOK160" s="4"/>
      <c r="FOL160" s="4"/>
      <c r="FOM160" s="4"/>
      <c r="FON160" s="4"/>
      <c r="FOO160" s="4"/>
      <c r="FOP160" s="4"/>
      <c r="FOQ160" s="4"/>
      <c r="FOR160" s="4"/>
      <c r="FOS160" s="4"/>
      <c r="FOT160" s="4"/>
      <c r="FOU160" s="4"/>
      <c r="FOV160" s="4"/>
      <c r="FOW160" s="4"/>
      <c r="FOX160" s="4"/>
      <c r="FOY160" s="4"/>
      <c r="FOZ160" s="4"/>
      <c r="FPA160" s="4"/>
      <c r="FPB160" s="4"/>
      <c r="FPC160" s="4"/>
      <c r="FPD160" s="4"/>
      <c r="FPE160" s="4"/>
      <c r="FPF160" s="4"/>
      <c r="FPG160" s="4"/>
      <c r="FPH160" s="4"/>
      <c r="FPI160" s="4"/>
      <c r="FPJ160" s="4"/>
      <c r="FPK160" s="4"/>
      <c r="FPL160" s="4"/>
      <c r="FPM160" s="4"/>
      <c r="FPN160" s="4"/>
      <c r="FPO160" s="4"/>
      <c r="FPP160" s="4"/>
      <c r="FPQ160" s="4"/>
      <c r="FPR160" s="4"/>
      <c r="FPS160" s="4"/>
      <c r="FPT160" s="4"/>
      <c r="FPU160" s="4"/>
      <c r="FPV160" s="4"/>
      <c r="FPW160" s="4"/>
      <c r="FPX160" s="4"/>
      <c r="FPY160" s="4"/>
      <c r="FPZ160" s="4"/>
      <c r="FQA160" s="4"/>
      <c r="FQB160" s="4"/>
      <c r="FQC160" s="4"/>
      <c r="FQD160" s="4"/>
      <c r="FQE160" s="4"/>
      <c r="FQF160" s="4"/>
      <c r="FQG160" s="4"/>
      <c r="FQH160" s="4"/>
      <c r="FQI160" s="4"/>
      <c r="FQJ160" s="4"/>
      <c r="FQK160" s="4"/>
      <c r="FQL160" s="4"/>
      <c r="FQM160" s="4"/>
      <c r="FQN160" s="4"/>
      <c r="FQO160" s="4"/>
      <c r="FQP160" s="4"/>
      <c r="FQQ160" s="4"/>
      <c r="FQR160" s="4"/>
      <c r="FQS160" s="4"/>
      <c r="FQT160" s="4"/>
      <c r="FQU160" s="4"/>
      <c r="FQV160" s="4"/>
      <c r="FQW160" s="4"/>
      <c r="FQX160" s="4"/>
      <c r="FQY160" s="4"/>
      <c r="FQZ160" s="4"/>
      <c r="FRA160" s="4"/>
      <c r="FRB160" s="4"/>
      <c r="FRC160" s="4"/>
      <c r="FRD160" s="4"/>
      <c r="FRE160" s="4"/>
      <c r="FRF160" s="4"/>
      <c r="FRG160" s="4"/>
      <c r="FRH160" s="4"/>
      <c r="FRI160" s="4"/>
      <c r="FRJ160" s="4"/>
      <c r="FRK160" s="4"/>
      <c r="FRL160" s="4"/>
      <c r="FRM160" s="4"/>
      <c r="FRN160" s="4"/>
      <c r="FRO160" s="4"/>
      <c r="FRP160" s="4"/>
      <c r="FRQ160" s="4"/>
      <c r="FRR160" s="4"/>
      <c r="FRS160" s="4"/>
      <c r="FRT160" s="4"/>
      <c r="FRU160" s="4"/>
      <c r="FRV160" s="4"/>
      <c r="FRW160" s="4"/>
      <c r="FRX160" s="4"/>
      <c r="FRY160" s="4"/>
      <c r="FRZ160" s="4"/>
      <c r="FSA160" s="4"/>
      <c r="FSB160" s="4"/>
      <c r="FSC160" s="4"/>
      <c r="FSD160" s="4"/>
      <c r="FSE160" s="4"/>
      <c r="FSF160" s="4"/>
      <c r="FSG160" s="4"/>
      <c r="FSH160" s="4"/>
      <c r="FSI160" s="4"/>
      <c r="FSJ160" s="4"/>
      <c r="FSK160" s="4"/>
      <c r="FSL160" s="4"/>
      <c r="FSM160" s="4"/>
      <c r="FSN160" s="4"/>
      <c r="FSO160" s="4"/>
      <c r="FSP160" s="4"/>
      <c r="FSQ160" s="4"/>
      <c r="FSR160" s="4"/>
      <c r="FSS160" s="4"/>
      <c r="FST160" s="4"/>
      <c r="FSU160" s="4"/>
      <c r="FSV160" s="4"/>
      <c r="FSW160" s="4"/>
      <c r="FSX160" s="4"/>
      <c r="FSY160" s="4"/>
      <c r="FSZ160" s="4"/>
      <c r="FTA160" s="4"/>
      <c r="FTB160" s="4"/>
      <c r="FTC160" s="4"/>
      <c r="FTD160" s="4"/>
      <c r="FTE160" s="4"/>
      <c r="FTF160" s="4"/>
      <c r="FTG160" s="4"/>
      <c r="FTH160" s="4"/>
      <c r="FTI160" s="4"/>
      <c r="FTJ160" s="4"/>
      <c r="FTK160" s="4"/>
      <c r="FTL160" s="4"/>
      <c r="FTM160" s="4"/>
      <c r="FTN160" s="4"/>
      <c r="FTO160" s="4"/>
      <c r="FTP160" s="4"/>
      <c r="FTQ160" s="4"/>
      <c r="FTR160" s="4"/>
      <c r="FTS160" s="4"/>
      <c r="FTT160" s="4"/>
      <c r="FTU160" s="4"/>
      <c r="FTV160" s="4"/>
      <c r="FTW160" s="4"/>
      <c r="FTX160" s="4"/>
      <c r="FTY160" s="4"/>
      <c r="FTZ160" s="4"/>
      <c r="FUA160" s="4"/>
      <c r="FUB160" s="4"/>
      <c r="FUC160" s="4"/>
      <c r="FUD160" s="4"/>
      <c r="FUE160" s="4"/>
      <c r="FUF160" s="4"/>
      <c r="FUG160" s="4"/>
      <c r="FUH160" s="4"/>
      <c r="FUI160" s="4"/>
      <c r="FUJ160" s="4"/>
      <c r="FUK160" s="4"/>
      <c r="FUL160" s="4"/>
      <c r="FUM160" s="4"/>
      <c r="FUN160" s="4"/>
      <c r="FUO160" s="4"/>
      <c r="FUP160" s="4"/>
      <c r="FUQ160" s="4"/>
      <c r="FUR160" s="4"/>
      <c r="FUS160" s="4"/>
      <c r="FUT160" s="4"/>
      <c r="FUU160" s="4"/>
      <c r="FUV160" s="4"/>
      <c r="FUW160" s="4"/>
      <c r="FUX160" s="4"/>
      <c r="FUY160" s="4"/>
      <c r="FUZ160" s="4"/>
      <c r="FVA160" s="4"/>
      <c r="FVB160" s="4"/>
      <c r="FVC160" s="4"/>
      <c r="FVD160" s="4"/>
      <c r="FVE160" s="4"/>
      <c r="FVF160" s="4"/>
      <c r="FVG160" s="4"/>
      <c r="FVH160" s="4"/>
      <c r="FVI160" s="4"/>
      <c r="FVJ160" s="4"/>
      <c r="FVK160" s="4"/>
      <c r="FVL160" s="4"/>
      <c r="FVM160" s="4"/>
      <c r="FVN160" s="4"/>
      <c r="FVO160" s="4"/>
      <c r="FVP160" s="4"/>
      <c r="FVQ160" s="4"/>
      <c r="FVR160" s="4"/>
      <c r="FVS160" s="4"/>
      <c r="FVT160" s="4"/>
      <c r="FVU160" s="4"/>
      <c r="FVV160" s="4"/>
      <c r="FVW160" s="4"/>
      <c r="FVX160" s="4"/>
      <c r="FVY160" s="4"/>
      <c r="FVZ160" s="4"/>
      <c r="FWA160" s="4"/>
      <c r="FWB160" s="4"/>
      <c r="FWC160" s="4"/>
      <c r="FWD160" s="4"/>
      <c r="FWE160" s="4"/>
      <c r="FWF160" s="4"/>
      <c r="FWG160" s="4"/>
      <c r="FWH160" s="4"/>
      <c r="FWI160" s="4"/>
      <c r="FWJ160" s="4"/>
      <c r="FWK160" s="4"/>
      <c r="FWL160" s="4"/>
      <c r="FWM160" s="4"/>
      <c r="FWN160" s="4"/>
      <c r="FWO160" s="4"/>
      <c r="FWP160" s="4"/>
      <c r="FWQ160" s="4"/>
      <c r="FWR160" s="4"/>
      <c r="FWS160" s="4"/>
      <c r="FWT160" s="4"/>
      <c r="FWU160" s="4"/>
      <c r="FWV160" s="4"/>
      <c r="FWW160" s="4"/>
      <c r="FWX160" s="4"/>
      <c r="FWY160" s="4"/>
      <c r="FWZ160" s="4"/>
      <c r="FXA160" s="4"/>
      <c r="FXB160" s="4"/>
      <c r="FXC160" s="4"/>
      <c r="FXD160" s="4"/>
      <c r="FXE160" s="4"/>
      <c r="FXF160" s="4"/>
      <c r="FXG160" s="4"/>
      <c r="FXH160" s="4"/>
      <c r="FXI160" s="4"/>
      <c r="FXJ160" s="4"/>
      <c r="FXK160" s="4"/>
      <c r="FXL160" s="4"/>
      <c r="FXM160" s="4"/>
      <c r="FXN160" s="4"/>
      <c r="FXO160" s="4"/>
      <c r="FXP160" s="4"/>
      <c r="FXQ160" s="4"/>
      <c r="FXR160" s="4"/>
      <c r="FXS160" s="4"/>
      <c r="FXT160" s="4"/>
      <c r="FXU160" s="4"/>
      <c r="FXV160" s="4"/>
      <c r="FXW160" s="4"/>
      <c r="FXX160" s="4"/>
      <c r="FXY160" s="4"/>
      <c r="FXZ160" s="4"/>
      <c r="FYA160" s="4"/>
      <c r="FYB160" s="4"/>
      <c r="FYC160" s="4"/>
      <c r="FYD160" s="4"/>
      <c r="FYE160" s="4"/>
      <c r="FYF160" s="4"/>
      <c r="FYG160" s="4"/>
      <c r="FYH160" s="4"/>
      <c r="FYI160" s="4"/>
      <c r="FYJ160" s="4"/>
      <c r="FYK160" s="4"/>
      <c r="FYL160" s="4"/>
      <c r="FYM160" s="4"/>
      <c r="FYN160" s="4"/>
      <c r="FYO160" s="4"/>
      <c r="FYP160" s="4"/>
      <c r="FYQ160" s="4"/>
      <c r="FYR160" s="4"/>
      <c r="FYS160" s="4"/>
      <c r="FYT160" s="4"/>
      <c r="FYU160" s="4"/>
      <c r="FYV160" s="4"/>
      <c r="FYW160" s="4"/>
      <c r="FYX160" s="4"/>
      <c r="FYY160" s="4"/>
      <c r="FYZ160" s="4"/>
      <c r="FZA160" s="4"/>
      <c r="FZB160" s="4"/>
      <c r="FZC160" s="4"/>
      <c r="FZD160" s="4"/>
      <c r="FZE160" s="4"/>
      <c r="FZF160" s="4"/>
      <c r="FZG160" s="4"/>
      <c r="FZH160" s="4"/>
      <c r="FZI160" s="4"/>
      <c r="FZJ160" s="4"/>
      <c r="FZK160" s="4"/>
      <c r="FZL160" s="4"/>
      <c r="FZM160" s="4"/>
      <c r="FZN160" s="4"/>
      <c r="FZO160" s="4"/>
      <c r="FZP160" s="4"/>
      <c r="FZQ160" s="4"/>
      <c r="FZR160" s="4"/>
      <c r="FZS160" s="4"/>
      <c r="FZT160" s="4"/>
      <c r="FZU160" s="4"/>
      <c r="FZV160" s="4"/>
      <c r="FZW160" s="4"/>
      <c r="FZX160" s="4"/>
      <c r="FZY160" s="4"/>
      <c r="FZZ160" s="4"/>
      <c r="GAA160" s="4"/>
      <c r="GAB160" s="4"/>
      <c r="GAC160" s="4"/>
      <c r="GAD160" s="4"/>
      <c r="GAE160" s="4"/>
      <c r="GAF160" s="4"/>
      <c r="GAG160" s="4"/>
      <c r="GAH160" s="4"/>
      <c r="GAI160" s="4"/>
      <c r="GAJ160" s="4"/>
      <c r="GAK160" s="4"/>
      <c r="GAL160" s="4"/>
      <c r="GAM160" s="4"/>
      <c r="GAN160" s="4"/>
      <c r="GAO160" s="4"/>
      <c r="GAP160" s="4"/>
      <c r="GAQ160" s="4"/>
      <c r="GAR160" s="4"/>
      <c r="GAS160" s="4"/>
      <c r="GAT160" s="4"/>
      <c r="GAU160" s="4"/>
      <c r="GAV160" s="4"/>
      <c r="GAW160" s="4"/>
      <c r="GAX160" s="4"/>
      <c r="GAY160" s="4"/>
      <c r="GAZ160" s="4"/>
      <c r="GBA160" s="4"/>
      <c r="GBB160" s="4"/>
      <c r="GBC160" s="4"/>
      <c r="GBD160" s="4"/>
      <c r="GBE160" s="4"/>
      <c r="GBF160" s="4"/>
      <c r="GBG160" s="4"/>
      <c r="GBH160" s="4"/>
      <c r="GBI160" s="4"/>
      <c r="GBJ160" s="4"/>
      <c r="GBK160" s="4"/>
      <c r="GBL160" s="4"/>
      <c r="GBM160" s="4"/>
      <c r="GBN160" s="4"/>
      <c r="GBO160" s="4"/>
      <c r="GBP160" s="4"/>
      <c r="GBQ160" s="4"/>
      <c r="GBR160" s="4"/>
      <c r="GBS160" s="4"/>
      <c r="GBT160" s="4"/>
      <c r="GBU160" s="4"/>
      <c r="GBV160" s="4"/>
      <c r="GBW160" s="4"/>
      <c r="GBX160" s="4"/>
      <c r="GBY160" s="4"/>
      <c r="GBZ160" s="4"/>
      <c r="GCA160" s="4"/>
      <c r="GCB160" s="4"/>
      <c r="GCC160" s="4"/>
      <c r="GCD160" s="4"/>
      <c r="GCE160" s="4"/>
      <c r="GCF160" s="4"/>
      <c r="GCG160" s="4"/>
      <c r="GCH160" s="4"/>
      <c r="GCI160" s="4"/>
      <c r="GCJ160" s="4"/>
      <c r="GCK160" s="4"/>
      <c r="GCL160" s="4"/>
      <c r="GCM160" s="4"/>
      <c r="GCN160" s="4"/>
      <c r="GCO160" s="4"/>
      <c r="GCP160" s="4"/>
      <c r="GCQ160" s="4"/>
      <c r="GCR160" s="4"/>
      <c r="GCS160" s="4"/>
      <c r="GCT160" s="4"/>
      <c r="GCU160" s="4"/>
      <c r="GCV160" s="4"/>
      <c r="GCW160" s="4"/>
      <c r="GCX160" s="4"/>
      <c r="GCY160" s="4"/>
      <c r="GCZ160" s="4"/>
      <c r="GDA160" s="4"/>
      <c r="GDB160" s="4"/>
      <c r="GDC160" s="4"/>
      <c r="GDD160" s="4"/>
      <c r="GDE160" s="4"/>
      <c r="GDF160" s="4"/>
      <c r="GDG160" s="4"/>
      <c r="GDH160" s="4"/>
      <c r="GDI160" s="4"/>
      <c r="GDJ160" s="4"/>
      <c r="GDK160" s="4"/>
      <c r="GDL160" s="4"/>
      <c r="GDM160" s="4"/>
      <c r="GDN160" s="4"/>
      <c r="GDO160" s="4"/>
      <c r="GDP160" s="4"/>
      <c r="GDQ160" s="4"/>
      <c r="GDR160" s="4"/>
      <c r="GDS160" s="4"/>
      <c r="GDT160" s="4"/>
      <c r="GDU160" s="4"/>
      <c r="GDV160" s="4"/>
      <c r="GDW160" s="4"/>
      <c r="GDX160" s="4"/>
      <c r="GDY160" s="4"/>
      <c r="GDZ160" s="4"/>
      <c r="GEA160" s="4"/>
      <c r="GEB160" s="4"/>
      <c r="GEC160" s="4"/>
      <c r="GED160" s="4"/>
      <c r="GEE160" s="4"/>
      <c r="GEF160" s="4"/>
      <c r="GEG160" s="4"/>
      <c r="GEH160" s="4"/>
      <c r="GEI160" s="4"/>
      <c r="GEJ160" s="4"/>
      <c r="GEK160" s="4"/>
      <c r="GEL160" s="4"/>
      <c r="GEM160" s="4"/>
      <c r="GEN160" s="4"/>
      <c r="GEO160" s="4"/>
      <c r="GEP160" s="4"/>
      <c r="GEQ160" s="4"/>
      <c r="GER160" s="4"/>
      <c r="GES160" s="4"/>
      <c r="GET160" s="4"/>
      <c r="GEU160" s="4"/>
      <c r="GEV160" s="4"/>
      <c r="GEW160" s="4"/>
      <c r="GEX160" s="4"/>
      <c r="GEY160" s="4"/>
      <c r="GEZ160" s="4"/>
      <c r="GFA160" s="4"/>
      <c r="GFB160" s="4"/>
      <c r="GFC160" s="4"/>
      <c r="GFD160" s="4"/>
      <c r="GFE160" s="4"/>
      <c r="GFF160" s="4"/>
      <c r="GFG160" s="4"/>
      <c r="GFH160" s="4"/>
      <c r="GFI160" s="4"/>
      <c r="GFJ160" s="4"/>
      <c r="GFK160" s="4"/>
      <c r="GFL160" s="4"/>
      <c r="GFM160" s="4"/>
      <c r="GFN160" s="4"/>
      <c r="GFO160" s="4"/>
      <c r="GFP160" s="4"/>
      <c r="GFQ160" s="4"/>
      <c r="GFR160" s="4"/>
      <c r="GFS160" s="4"/>
      <c r="GFT160" s="4"/>
      <c r="GFU160" s="4"/>
      <c r="GFV160" s="4"/>
      <c r="GFW160" s="4"/>
      <c r="GFX160" s="4"/>
      <c r="GFY160" s="4"/>
      <c r="GFZ160" s="4"/>
      <c r="GGA160" s="4"/>
      <c r="GGB160" s="4"/>
      <c r="GGC160" s="4"/>
      <c r="GGD160" s="4"/>
      <c r="GGE160" s="4"/>
      <c r="GGF160" s="4"/>
      <c r="GGG160" s="4"/>
      <c r="GGH160" s="4"/>
      <c r="GGI160" s="4"/>
      <c r="GGJ160" s="4"/>
      <c r="GGK160" s="4"/>
      <c r="GGL160" s="4"/>
      <c r="GGM160" s="4"/>
      <c r="GGN160" s="4"/>
      <c r="GGO160" s="4"/>
      <c r="GGP160" s="4"/>
      <c r="GGQ160" s="4"/>
      <c r="GGR160" s="4"/>
      <c r="GGS160" s="4"/>
      <c r="GGT160" s="4"/>
      <c r="GGU160" s="4"/>
      <c r="GGV160" s="4"/>
      <c r="GGW160" s="4"/>
      <c r="GGX160" s="4"/>
      <c r="GGY160" s="4"/>
      <c r="GGZ160" s="4"/>
      <c r="GHA160" s="4"/>
      <c r="GHB160" s="4"/>
      <c r="GHC160" s="4"/>
      <c r="GHD160" s="4"/>
      <c r="GHE160" s="4"/>
      <c r="GHF160" s="4"/>
      <c r="GHG160" s="4"/>
      <c r="GHH160" s="4"/>
      <c r="GHI160" s="4"/>
      <c r="GHJ160" s="4"/>
      <c r="GHK160" s="4"/>
      <c r="GHL160" s="4"/>
      <c r="GHM160" s="4"/>
      <c r="GHN160" s="4"/>
      <c r="GHO160" s="4"/>
      <c r="GHP160" s="4"/>
      <c r="GHQ160" s="4"/>
      <c r="GHR160" s="4"/>
      <c r="GHS160" s="4"/>
      <c r="GHT160" s="4"/>
      <c r="GHU160" s="4"/>
      <c r="GHV160" s="4"/>
      <c r="GHW160" s="4"/>
      <c r="GHX160" s="4"/>
      <c r="GHY160" s="4"/>
      <c r="GHZ160" s="4"/>
      <c r="GIA160" s="4"/>
      <c r="GIB160" s="4"/>
      <c r="GIC160" s="4"/>
      <c r="GID160" s="4"/>
      <c r="GIE160" s="4"/>
      <c r="GIF160" s="4"/>
      <c r="GIG160" s="4"/>
      <c r="GIH160" s="4"/>
      <c r="GII160" s="4"/>
      <c r="GIJ160" s="4"/>
      <c r="GIK160" s="4"/>
      <c r="GIL160" s="4"/>
      <c r="GIM160" s="4"/>
      <c r="GIN160" s="4"/>
      <c r="GIO160" s="4"/>
      <c r="GIP160" s="4"/>
      <c r="GIQ160" s="4"/>
      <c r="GIR160" s="4"/>
      <c r="GIS160" s="4"/>
      <c r="GIT160" s="4"/>
      <c r="GIU160" s="4"/>
      <c r="GIV160" s="4"/>
      <c r="GIW160" s="4"/>
      <c r="GIX160" s="4"/>
      <c r="GIY160" s="4"/>
      <c r="GIZ160" s="4"/>
      <c r="GJA160" s="4"/>
      <c r="GJB160" s="4"/>
      <c r="GJC160" s="4"/>
      <c r="GJD160" s="4"/>
      <c r="GJE160" s="4"/>
      <c r="GJF160" s="4"/>
      <c r="GJG160" s="4"/>
      <c r="GJH160" s="4"/>
      <c r="GJI160" s="4"/>
      <c r="GJJ160" s="4"/>
      <c r="GJK160" s="4"/>
      <c r="GJL160" s="4"/>
      <c r="GJM160" s="4"/>
      <c r="GJN160" s="4"/>
      <c r="GJO160" s="4"/>
      <c r="GJP160" s="4"/>
      <c r="GJQ160" s="4"/>
      <c r="GJR160" s="4"/>
      <c r="GJS160" s="4"/>
      <c r="GJT160" s="4"/>
      <c r="GJU160" s="4"/>
      <c r="GJV160" s="4"/>
      <c r="GJW160" s="4"/>
      <c r="GJX160" s="4"/>
      <c r="GJY160" s="4"/>
      <c r="GJZ160" s="4"/>
      <c r="GKA160" s="4"/>
      <c r="GKB160" s="4"/>
      <c r="GKC160" s="4"/>
      <c r="GKD160" s="4"/>
      <c r="GKE160" s="4"/>
      <c r="GKF160" s="4"/>
      <c r="GKG160" s="4"/>
      <c r="GKH160" s="4"/>
      <c r="GKI160" s="4"/>
      <c r="GKJ160" s="4"/>
      <c r="GKK160" s="4"/>
      <c r="GKL160" s="4"/>
      <c r="GKM160" s="4"/>
      <c r="GKN160" s="4"/>
      <c r="GKO160" s="4"/>
      <c r="GKP160" s="4"/>
      <c r="GKQ160" s="4"/>
      <c r="GKR160" s="4"/>
      <c r="GKS160" s="4"/>
      <c r="GKT160" s="4"/>
      <c r="GKU160" s="4"/>
      <c r="GKV160" s="4"/>
      <c r="GKW160" s="4"/>
      <c r="GKX160" s="4"/>
      <c r="GKY160" s="4"/>
      <c r="GKZ160" s="4"/>
      <c r="GLA160" s="4"/>
      <c r="GLB160" s="4"/>
      <c r="GLC160" s="4"/>
      <c r="GLD160" s="4"/>
      <c r="GLE160" s="4"/>
      <c r="GLF160" s="4"/>
      <c r="GLG160" s="4"/>
      <c r="GLH160" s="4"/>
      <c r="GLI160" s="4"/>
      <c r="GLJ160" s="4"/>
      <c r="GLK160" s="4"/>
      <c r="GLL160" s="4"/>
      <c r="GLM160" s="4"/>
      <c r="GLN160" s="4"/>
      <c r="GLO160" s="4"/>
      <c r="GLP160" s="4"/>
      <c r="GLQ160" s="4"/>
      <c r="GLR160" s="4"/>
      <c r="GLS160" s="4"/>
      <c r="GLT160" s="4"/>
      <c r="GLU160" s="4"/>
      <c r="GLV160" s="4"/>
      <c r="GLW160" s="4"/>
      <c r="GLX160" s="4"/>
      <c r="GLY160" s="4"/>
      <c r="GLZ160" s="4"/>
      <c r="GMA160" s="4"/>
      <c r="GMB160" s="4"/>
      <c r="GMC160" s="4"/>
      <c r="GMD160" s="4"/>
      <c r="GME160" s="4"/>
      <c r="GMF160" s="4"/>
      <c r="GMG160" s="4"/>
      <c r="GMH160" s="4"/>
      <c r="GMI160" s="4"/>
      <c r="GMJ160" s="4"/>
      <c r="GMK160" s="4"/>
      <c r="GML160" s="4"/>
      <c r="GMM160" s="4"/>
      <c r="GMN160" s="4"/>
      <c r="GMO160" s="4"/>
      <c r="GMP160" s="4"/>
      <c r="GMQ160" s="4"/>
      <c r="GMR160" s="4"/>
      <c r="GMS160" s="4"/>
      <c r="GMT160" s="4"/>
      <c r="GMU160" s="4"/>
      <c r="GMV160" s="4"/>
      <c r="GMW160" s="4"/>
      <c r="GMX160" s="4"/>
      <c r="GMY160" s="4"/>
      <c r="GMZ160" s="4"/>
      <c r="GNA160" s="4"/>
      <c r="GNB160" s="4"/>
      <c r="GNC160" s="4"/>
      <c r="GND160" s="4"/>
      <c r="GNE160" s="4"/>
      <c r="GNF160" s="4"/>
      <c r="GNG160" s="4"/>
      <c r="GNH160" s="4"/>
      <c r="GNI160" s="4"/>
      <c r="GNJ160" s="4"/>
      <c r="GNK160" s="4"/>
      <c r="GNL160" s="4"/>
      <c r="GNM160" s="4"/>
      <c r="GNN160" s="4"/>
      <c r="GNO160" s="4"/>
      <c r="GNP160" s="4"/>
      <c r="GNQ160" s="4"/>
      <c r="GNR160" s="4"/>
      <c r="GNS160" s="4"/>
      <c r="GNT160" s="4"/>
      <c r="GNU160" s="4"/>
      <c r="GNV160" s="4"/>
      <c r="GNW160" s="4"/>
      <c r="GNX160" s="4"/>
      <c r="GNY160" s="4"/>
      <c r="GNZ160" s="4"/>
      <c r="GOA160" s="4"/>
      <c r="GOB160" s="4"/>
      <c r="GOC160" s="4"/>
      <c r="GOD160" s="4"/>
      <c r="GOE160" s="4"/>
      <c r="GOF160" s="4"/>
      <c r="GOG160" s="4"/>
      <c r="GOH160" s="4"/>
      <c r="GOI160" s="4"/>
      <c r="GOJ160" s="4"/>
      <c r="GOK160" s="4"/>
      <c r="GOL160" s="4"/>
      <c r="GOM160" s="4"/>
      <c r="GON160" s="4"/>
      <c r="GOO160" s="4"/>
      <c r="GOP160" s="4"/>
      <c r="GOQ160" s="4"/>
      <c r="GOR160" s="4"/>
      <c r="GOS160" s="4"/>
      <c r="GOT160" s="4"/>
      <c r="GOU160" s="4"/>
      <c r="GOV160" s="4"/>
      <c r="GOW160" s="4"/>
      <c r="GOX160" s="4"/>
      <c r="GOY160" s="4"/>
      <c r="GOZ160" s="4"/>
      <c r="GPA160" s="4"/>
      <c r="GPB160" s="4"/>
      <c r="GPC160" s="4"/>
      <c r="GPD160" s="4"/>
      <c r="GPE160" s="4"/>
      <c r="GPF160" s="4"/>
      <c r="GPG160" s="4"/>
      <c r="GPH160" s="4"/>
      <c r="GPI160" s="4"/>
      <c r="GPJ160" s="4"/>
      <c r="GPK160" s="4"/>
      <c r="GPL160" s="4"/>
      <c r="GPM160" s="4"/>
      <c r="GPN160" s="4"/>
      <c r="GPO160" s="4"/>
      <c r="GPP160" s="4"/>
      <c r="GPQ160" s="4"/>
      <c r="GPR160" s="4"/>
      <c r="GPS160" s="4"/>
      <c r="GPT160" s="4"/>
      <c r="GPU160" s="4"/>
      <c r="GPV160" s="4"/>
      <c r="GPW160" s="4"/>
      <c r="GPX160" s="4"/>
      <c r="GPY160" s="4"/>
      <c r="GPZ160" s="4"/>
      <c r="GQA160" s="4"/>
      <c r="GQB160" s="4"/>
      <c r="GQC160" s="4"/>
      <c r="GQD160" s="4"/>
      <c r="GQE160" s="4"/>
      <c r="GQF160" s="4"/>
      <c r="GQG160" s="4"/>
      <c r="GQH160" s="4"/>
      <c r="GQI160" s="4"/>
      <c r="GQJ160" s="4"/>
      <c r="GQK160" s="4"/>
      <c r="GQL160" s="4"/>
      <c r="GQM160" s="4"/>
      <c r="GQN160" s="4"/>
      <c r="GQO160" s="4"/>
      <c r="GQP160" s="4"/>
      <c r="GQQ160" s="4"/>
      <c r="GQR160" s="4"/>
      <c r="GQS160" s="4"/>
      <c r="GQT160" s="4"/>
      <c r="GQU160" s="4"/>
      <c r="GQV160" s="4"/>
      <c r="GQW160" s="4"/>
      <c r="GQX160" s="4"/>
      <c r="GQY160" s="4"/>
      <c r="GQZ160" s="4"/>
      <c r="GRA160" s="4"/>
      <c r="GRB160" s="4"/>
      <c r="GRC160" s="4"/>
      <c r="GRD160" s="4"/>
      <c r="GRE160" s="4"/>
      <c r="GRF160" s="4"/>
      <c r="GRG160" s="4"/>
      <c r="GRH160" s="4"/>
      <c r="GRI160" s="4"/>
      <c r="GRJ160" s="4"/>
      <c r="GRK160" s="4"/>
      <c r="GRL160" s="4"/>
      <c r="GRM160" s="4"/>
      <c r="GRN160" s="4"/>
      <c r="GRO160" s="4"/>
      <c r="GRP160" s="4"/>
      <c r="GRQ160" s="4"/>
      <c r="GRR160" s="4"/>
      <c r="GRS160" s="4"/>
      <c r="GRT160" s="4"/>
      <c r="GRU160" s="4"/>
      <c r="GRV160" s="4"/>
      <c r="GRW160" s="4"/>
      <c r="GRX160" s="4"/>
      <c r="GRY160" s="4"/>
      <c r="GRZ160" s="4"/>
      <c r="GSA160" s="4"/>
      <c r="GSB160" s="4"/>
      <c r="GSC160" s="4"/>
      <c r="GSD160" s="4"/>
      <c r="GSE160" s="4"/>
      <c r="GSF160" s="4"/>
      <c r="GSG160" s="4"/>
      <c r="GSH160" s="4"/>
      <c r="GSI160" s="4"/>
      <c r="GSJ160" s="4"/>
      <c r="GSK160" s="4"/>
      <c r="GSL160" s="4"/>
      <c r="GSM160" s="4"/>
      <c r="GSN160" s="4"/>
      <c r="GSO160" s="4"/>
      <c r="GSP160" s="4"/>
      <c r="GSQ160" s="4"/>
      <c r="GSR160" s="4"/>
      <c r="GSS160" s="4"/>
      <c r="GST160" s="4"/>
      <c r="GSU160" s="4"/>
      <c r="GSV160" s="4"/>
      <c r="GSW160" s="4"/>
      <c r="GSX160" s="4"/>
      <c r="GSY160" s="4"/>
      <c r="GSZ160" s="4"/>
      <c r="GTA160" s="4"/>
      <c r="GTB160" s="4"/>
      <c r="GTC160" s="4"/>
      <c r="GTD160" s="4"/>
      <c r="GTE160" s="4"/>
      <c r="GTF160" s="4"/>
      <c r="GTG160" s="4"/>
      <c r="GTH160" s="4"/>
      <c r="GTI160" s="4"/>
      <c r="GTJ160" s="4"/>
      <c r="GTK160" s="4"/>
      <c r="GTL160" s="4"/>
      <c r="GTM160" s="4"/>
      <c r="GTN160" s="4"/>
      <c r="GTO160" s="4"/>
      <c r="GTP160" s="4"/>
      <c r="GTQ160" s="4"/>
      <c r="GTR160" s="4"/>
      <c r="GTS160" s="4"/>
      <c r="GTT160" s="4"/>
      <c r="GTU160" s="4"/>
      <c r="GTV160" s="4"/>
      <c r="GTW160" s="4"/>
      <c r="GTX160" s="4"/>
      <c r="GTY160" s="4"/>
      <c r="GTZ160" s="4"/>
      <c r="GUA160" s="4"/>
      <c r="GUB160" s="4"/>
      <c r="GUC160" s="4"/>
      <c r="GUD160" s="4"/>
      <c r="GUE160" s="4"/>
      <c r="GUF160" s="4"/>
      <c r="GUG160" s="4"/>
      <c r="GUH160" s="4"/>
      <c r="GUI160" s="4"/>
      <c r="GUJ160" s="4"/>
      <c r="GUK160" s="4"/>
      <c r="GUL160" s="4"/>
      <c r="GUM160" s="4"/>
      <c r="GUN160" s="4"/>
      <c r="GUO160" s="4"/>
      <c r="GUP160" s="4"/>
      <c r="GUQ160" s="4"/>
      <c r="GUR160" s="4"/>
      <c r="GUS160" s="4"/>
      <c r="GUT160" s="4"/>
      <c r="GUU160" s="4"/>
      <c r="GUV160" s="4"/>
      <c r="GUW160" s="4"/>
      <c r="GUX160" s="4"/>
      <c r="GUY160" s="4"/>
      <c r="GUZ160" s="4"/>
      <c r="GVA160" s="4"/>
      <c r="GVB160" s="4"/>
      <c r="GVC160" s="4"/>
      <c r="GVD160" s="4"/>
      <c r="GVE160" s="4"/>
      <c r="GVF160" s="4"/>
      <c r="GVG160" s="4"/>
      <c r="GVH160" s="4"/>
      <c r="GVI160" s="4"/>
      <c r="GVJ160" s="4"/>
      <c r="GVK160" s="4"/>
      <c r="GVL160" s="4"/>
      <c r="GVM160" s="4"/>
      <c r="GVN160" s="4"/>
      <c r="GVO160" s="4"/>
      <c r="GVP160" s="4"/>
      <c r="GVQ160" s="4"/>
      <c r="GVR160" s="4"/>
      <c r="GVS160" s="4"/>
      <c r="GVT160" s="4"/>
      <c r="GVU160" s="4"/>
      <c r="GVV160" s="4"/>
      <c r="GVW160" s="4"/>
      <c r="GVX160" s="4"/>
      <c r="GVY160" s="4"/>
      <c r="GVZ160" s="4"/>
      <c r="GWA160" s="4"/>
      <c r="GWB160" s="4"/>
      <c r="GWC160" s="4"/>
      <c r="GWD160" s="4"/>
      <c r="GWE160" s="4"/>
      <c r="GWF160" s="4"/>
      <c r="GWG160" s="4"/>
      <c r="GWH160" s="4"/>
      <c r="GWI160" s="4"/>
      <c r="GWJ160" s="4"/>
      <c r="GWK160" s="4"/>
      <c r="GWL160" s="4"/>
      <c r="GWM160" s="4"/>
      <c r="GWN160" s="4"/>
      <c r="GWO160" s="4"/>
      <c r="GWP160" s="4"/>
      <c r="GWQ160" s="4"/>
      <c r="GWR160" s="4"/>
      <c r="GWS160" s="4"/>
      <c r="GWT160" s="4"/>
      <c r="GWU160" s="4"/>
      <c r="GWV160" s="4"/>
      <c r="GWW160" s="4"/>
      <c r="GWX160" s="4"/>
      <c r="GWY160" s="4"/>
      <c r="GWZ160" s="4"/>
      <c r="GXA160" s="4"/>
      <c r="GXB160" s="4"/>
      <c r="GXC160" s="4"/>
      <c r="GXD160" s="4"/>
      <c r="GXE160" s="4"/>
      <c r="GXF160" s="4"/>
      <c r="GXG160" s="4"/>
      <c r="GXH160" s="4"/>
      <c r="GXI160" s="4"/>
      <c r="GXJ160" s="4"/>
      <c r="GXK160" s="4"/>
      <c r="GXL160" s="4"/>
      <c r="GXM160" s="4"/>
      <c r="GXN160" s="4"/>
      <c r="GXO160" s="4"/>
      <c r="GXP160" s="4"/>
      <c r="GXQ160" s="4"/>
      <c r="GXR160" s="4"/>
      <c r="GXS160" s="4"/>
      <c r="GXT160" s="4"/>
      <c r="GXU160" s="4"/>
      <c r="GXV160" s="4"/>
      <c r="GXW160" s="4"/>
      <c r="GXX160" s="4"/>
      <c r="GXY160" s="4"/>
      <c r="GXZ160" s="4"/>
      <c r="GYA160" s="4"/>
      <c r="GYB160" s="4"/>
      <c r="GYC160" s="4"/>
      <c r="GYD160" s="4"/>
      <c r="GYE160" s="4"/>
      <c r="GYF160" s="4"/>
      <c r="GYG160" s="4"/>
      <c r="GYH160" s="4"/>
      <c r="GYI160" s="4"/>
      <c r="GYJ160" s="4"/>
      <c r="GYK160" s="4"/>
      <c r="GYL160" s="4"/>
      <c r="GYM160" s="4"/>
      <c r="GYN160" s="4"/>
      <c r="GYO160" s="4"/>
      <c r="GYP160" s="4"/>
      <c r="GYQ160" s="4"/>
      <c r="GYR160" s="4"/>
      <c r="GYS160" s="4"/>
      <c r="GYT160" s="4"/>
      <c r="GYU160" s="4"/>
      <c r="GYV160" s="4"/>
      <c r="GYW160" s="4"/>
      <c r="GYX160" s="4"/>
      <c r="GYY160" s="4"/>
      <c r="GYZ160" s="4"/>
      <c r="GZA160" s="4"/>
      <c r="GZB160" s="4"/>
      <c r="GZC160" s="4"/>
      <c r="GZD160" s="4"/>
      <c r="GZE160" s="4"/>
      <c r="GZF160" s="4"/>
      <c r="GZG160" s="4"/>
      <c r="GZH160" s="4"/>
      <c r="GZI160" s="4"/>
      <c r="GZJ160" s="4"/>
      <c r="GZK160" s="4"/>
      <c r="GZL160" s="4"/>
      <c r="GZM160" s="4"/>
      <c r="GZN160" s="4"/>
      <c r="GZO160" s="4"/>
      <c r="GZP160" s="4"/>
      <c r="GZQ160" s="4"/>
      <c r="GZR160" s="4"/>
      <c r="GZS160" s="4"/>
      <c r="GZT160" s="4"/>
      <c r="GZU160" s="4"/>
      <c r="GZV160" s="4"/>
      <c r="GZW160" s="4"/>
      <c r="GZX160" s="4"/>
      <c r="GZY160" s="4"/>
      <c r="GZZ160" s="4"/>
      <c r="HAA160" s="4"/>
      <c r="HAB160" s="4"/>
      <c r="HAC160" s="4"/>
      <c r="HAD160" s="4"/>
      <c r="HAE160" s="4"/>
      <c r="HAF160" s="4"/>
      <c r="HAG160" s="4"/>
      <c r="HAH160" s="4"/>
      <c r="HAI160" s="4"/>
      <c r="HAJ160" s="4"/>
      <c r="HAK160" s="4"/>
      <c r="HAL160" s="4"/>
      <c r="HAM160" s="4"/>
      <c r="HAN160" s="4"/>
      <c r="HAO160" s="4"/>
      <c r="HAP160" s="4"/>
      <c r="HAQ160" s="4"/>
      <c r="HAR160" s="4"/>
      <c r="HAS160" s="4"/>
      <c r="HAT160" s="4"/>
      <c r="HAU160" s="4"/>
      <c r="HAV160" s="4"/>
      <c r="HAW160" s="4"/>
      <c r="HAX160" s="4"/>
      <c r="HAY160" s="4"/>
      <c r="HAZ160" s="4"/>
      <c r="HBA160" s="4"/>
      <c r="HBB160" s="4"/>
      <c r="HBC160" s="4"/>
      <c r="HBD160" s="4"/>
      <c r="HBE160" s="4"/>
      <c r="HBF160" s="4"/>
      <c r="HBG160" s="4"/>
      <c r="HBH160" s="4"/>
      <c r="HBI160" s="4"/>
      <c r="HBJ160" s="4"/>
      <c r="HBK160" s="4"/>
      <c r="HBL160" s="4"/>
      <c r="HBM160" s="4"/>
      <c r="HBN160" s="4"/>
      <c r="HBO160" s="4"/>
      <c r="HBP160" s="4"/>
      <c r="HBQ160" s="4"/>
      <c r="HBR160" s="4"/>
      <c r="HBS160" s="4"/>
      <c r="HBT160" s="4"/>
      <c r="HBU160" s="4"/>
      <c r="HBV160" s="4"/>
      <c r="HBW160" s="4"/>
      <c r="HBX160" s="4"/>
      <c r="HBY160" s="4"/>
      <c r="HBZ160" s="4"/>
      <c r="HCA160" s="4"/>
      <c r="HCB160" s="4"/>
      <c r="HCC160" s="4"/>
      <c r="HCD160" s="4"/>
      <c r="HCE160" s="4"/>
      <c r="HCF160" s="4"/>
      <c r="HCG160" s="4"/>
      <c r="HCH160" s="4"/>
      <c r="HCI160" s="4"/>
      <c r="HCJ160" s="4"/>
      <c r="HCK160" s="4"/>
      <c r="HCL160" s="4"/>
      <c r="HCM160" s="4"/>
      <c r="HCN160" s="4"/>
      <c r="HCO160" s="4"/>
      <c r="HCP160" s="4"/>
      <c r="HCQ160" s="4"/>
      <c r="HCR160" s="4"/>
      <c r="HCS160" s="4"/>
      <c r="HCT160" s="4"/>
      <c r="HCU160" s="4"/>
      <c r="HCV160" s="4"/>
      <c r="HCW160" s="4"/>
      <c r="HCX160" s="4"/>
      <c r="HCY160" s="4"/>
      <c r="HCZ160" s="4"/>
      <c r="HDA160" s="4"/>
      <c r="HDB160" s="4"/>
      <c r="HDC160" s="4"/>
      <c r="HDD160" s="4"/>
      <c r="HDE160" s="4"/>
      <c r="HDF160" s="4"/>
      <c r="HDG160" s="4"/>
      <c r="HDH160" s="4"/>
      <c r="HDI160" s="4"/>
      <c r="HDJ160" s="4"/>
      <c r="HDK160" s="4"/>
      <c r="HDL160" s="4"/>
      <c r="HDM160" s="4"/>
      <c r="HDN160" s="4"/>
      <c r="HDO160" s="4"/>
      <c r="HDP160" s="4"/>
      <c r="HDQ160" s="4"/>
      <c r="HDR160" s="4"/>
      <c r="HDS160" s="4"/>
      <c r="HDT160" s="4"/>
      <c r="HDU160" s="4"/>
      <c r="HDV160" s="4"/>
      <c r="HDW160" s="4"/>
      <c r="HDX160" s="4"/>
      <c r="HDY160" s="4"/>
      <c r="HDZ160" s="4"/>
      <c r="HEA160" s="4"/>
      <c r="HEB160" s="4"/>
      <c r="HEC160" s="4"/>
      <c r="HED160" s="4"/>
      <c r="HEE160" s="4"/>
      <c r="HEF160" s="4"/>
      <c r="HEG160" s="4"/>
      <c r="HEH160" s="4"/>
      <c r="HEI160" s="4"/>
      <c r="HEJ160" s="4"/>
      <c r="HEK160" s="4"/>
      <c r="HEL160" s="4"/>
      <c r="HEM160" s="4"/>
      <c r="HEN160" s="4"/>
      <c r="HEO160" s="4"/>
      <c r="HEP160" s="4"/>
      <c r="HEQ160" s="4"/>
      <c r="HER160" s="4"/>
      <c r="HES160" s="4"/>
      <c r="HET160" s="4"/>
      <c r="HEU160" s="4"/>
      <c r="HEV160" s="4"/>
      <c r="HEW160" s="4"/>
      <c r="HEX160" s="4"/>
      <c r="HEY160" s="4"/>
      <c r="HEZ160" s="4"/>
      <c r="HFA160" s="4"/>
      <c r="HFB160" s="4"/>
      <c r="HFC160" s="4"/>
      <c r="HFD160" s="4"/>
      <c r="HFE160" s="4"/>
      <c r="HFF160" s="4"/>
      <c r="HFG160" s="4"/>
      <c r="HFH160" s="4"/>
      <c r="HFI160" s="4"/>
      <c r="HFJ160" s="4"/>
      <c r="HFK160" s="4"/>
      <c r="HFL160" s="4"/>
      <c r="HFM160" s="4"/>
      <c r="HFN160" s="4"/>
      <c r="HFO160" s="4"/>
      <c r="HFP160" s="4"/>
      <c r="HFQ160" s="4"/>
      <c r="HFR160" s="4"/>
      <c r="HFS160" s="4"/>
      <c r="HFT160" s="4"/>
      <c r="HFU160" s="4"/>
      <c r="HFV160" s="4"/>
      <c r="HFW160" s="4"/>
      <c r="HFX160" s="4"/>
      <c r="HFY160" s="4"/>
      <c r="HFZ160" s="4"/>
      <c r="HGA160" s="4"/>
      <c r="HGB160" s="4"/>
      <c r="HGC160" s="4"/>
      <c r="HGD160" s="4"/>
      <c r="HGE160" s="4"/>
      <c r="HGF160" s="4"/>
      <c r="HGG160" s="4"/>
      <c r="HGH160" s="4"/>
      <c r="HGI160" s="4"/>
      <c r="HGJ160" s="4"/>
      <c r="HGK160" s="4"/>
      <c r="HGL160" s="4"/>
      <c r="HGM160" s="4"/>
      <c r="HGN160" s="4"/>
      <c r="HGO160" s="4"/>
      <c r="HGP160" s="4"/>
      <c r="HGQ160" s="4"/>
      <c r="HGR160" s="4"/>
      <c r="HGS160" s="4"/>
      <c r="HGT160" s="4"/>
      <c r="HGU160" s="4"/>
      <c r="HGV160" s="4"/>
      <c r="HGW160" s="4"/>
      <c r="HGX160" s="4"/>
      <c r="HGY160" s="4"/>
      <c r="HGZ160" s="4"/>
      <c r="HHA160" s="4"/>
      <c r="HHB160" s="4"/>
      <c r="HHC160" s="4"/>
      <c r="HHD160" s="4"/>
      <c r="HHE160" s="4"/>
      <c r="HHF160" s="4"/>
      <c r="HHG160" s="4"/>
      <c r="HHH160" s="4"/>
      <c r="HHI160" s="4"/>
      <c r="HHJ160" s="4"/>
      <c r="HHK160" s="4"/>
      <c r="HHL160" s="4"/>
      <c r="HHM160" s="4"/>
      <c r="HHN160" s="4"/>
      <c r="HHO160" s="4"/>
      <c r="HHP160" s="4"/>
      <c r="HHQ160" s="4"/>
      <c r="HHR160" s="4"/>
      <c r="HHS160" s="4"/>
      <c r="HHT160" s="4"/>
      <c r="HHU160" s="4"/>
      <c r="HHV160" s="4"/>
      <c r="HHW160" s="4"/>
      <c r="HHX160" s="4"/>
      <c r="HHY160" s="4"/>
      <c r="HHZ160" s="4"/>
      <c r="HIA160" s="4"/>
      <c r="HIB160" s="4"/>
      <c r="HIC160" s="4"/>
      <c r="HID160" s="4"/>
      <c r="HIE160" s="4"/>
      <c r="HIF160" s="4"/>
      <c r="HIG160" s="4"/>
      <c r="HIH160" s="4"/>
      <c r="HII160" s="4"/>
      <c r="HIJ160" s="4"/>
      <c r="HIK160" s="4"/>
      <c r="HIL160" s="4"/>
      <c r="HIM160" s="4"/>
      <c r="HIN160" s="4"/>
      <c r="HIO160" s="4"/>
      <c r="HIP160" s="4"/>
      <c r="HIQ160" s="4"/>
      <c r="HIR160" s="4"/>
      <c r="HIS160" s="4"/>
      <c r="HIT160" s="4"/>
      <c r="HIU160" s="4"/>
      <c r="HIV160" s="4"/>
      <c r="HIW160" s="4"/>
      <c r="HIX160" s="4"/>
      <c r="HIY160" s="4"/>
      <c r="HIZ160" s="4"/>
      <c r="HJA160" s="4"/>
      <c r="HJB160" s="4"/>
      <c r="HJC160" s="4"/>
      <c r="HJD160" s="4"/>
      <c r="HJE160" s="4"/>
      <c r="HJF160" s="4"/>
      <c r="HJG160" s="4"/>
      <c r="HJH160" s="4"/>
      <c r="HJI160" s="4"/>
      <c r="HJJ160" s="4"/>
      <c r="HJK160" s="4"/>
      <c r="HJL160" s="4"/>
      <c r="HJM160" s="4"/>
      <c r="HJN160" s="4"/>
      <c r="HJO160" s="4"/>
      <c r="HJP160" s="4"/>
      <c r="HJQ160" s="4"/>
      <c r="HJR160" s="4"/>
      <c r="HJS160" s="4"/>
      <c r="HJT160" s="4"/>
      <c r="HJU160" s="4"/>
      <c r="HJV160" s="4"/>
      <c r="HJW160" s="4"/>
      <c r="HJX160" s="4"/>
      <c r="HJY160" s="4"/>
      <c r="HJZ160" s="4"/>
      <c r="HKA160" s="4"/>
      <c r="HKB160" s="4"/>
      <c r="HKC160" s="4"/>
      <c r="HKD160" s="4"/>
      <c r="HKE160" s="4"/>
      <c r="HKF160" s="4"/>
      <c r="HKG160" s="4"/>
      <c r="HKH160" s="4"/>
      <c r="HKI160" s="4"/>
      <c r="HKJ160" s="4"/>
      <c r="HKK160" s="4"/>
      <c r="HKL160" s="4"/>
      <c r="HKM160" s="4"/>
      <c r="HKN160" s="4"/>
      <c r="HKO160" s="4"/>
      <c r="HKP160" s="4"/>
      <c r="HKQ160" s="4"/>
      <c r="HKR160" s="4"/>
      <c r="HKS160" s="4"/>
      <c r="HKT160" s="4"/>
      <c r="HKU160" s="4"/>
      <c r="HKV160" s="4"/>
      <c r="HKW160" s="4"/>
      <c r="HKX160" s="4"/>
      <c r="HKY160" s="4"/>
      <c r="HKZ160" s="4"/>
      <c r="HLA160" s="4"/>
      <c r="HLB160" s="4"/>
      <c r="HLC160" s="4"/>
      <c r="HLD160" s="4"/>
      <c r="HLE160" s="4"/>
      <c r="HLF160" s="4"/>
      <c r="HLG160" s="4"/>
      <c r="HLH160" s="4"/>
      <c r="HLI160" s="4"/>
      <c r="HLJ160" s="4"/>
      <c r="HLK160" s="4"/>
      <c r="HLL160" s="4"/>
      <c r="HLM160" s="4"/>
      <c r="HLN160" s="4"/>
      <c r="HLO160" s="4"/>
      <c r="HLP160" s="4"/>
      <c r="HLQ160" s="4"/>
      <c r="HLR160" s="4"/>
      <c r="HLS160" s="4"/>
      <c r="HLT160" s="4"/>
      <c r="HLU160" s="4"/>
      <c r="HLV160" s="4"/>
      <c r="HLW160" s="4"/>
      <c r="HLX160" s="4"/>
      <c r="HLY160" s="4"/>
      <c r="HLZ160" s="4"/>
      <c r="HMA160" s="4"/>
      <c r="HMB160" s="4"/>
      <c r="HMC160" s="4"/>
      <c r="HMD160" s="4"/>
      <c r="HME160" s="4"/>
      <c r="HMF160" s="4"/>
      <c r="HMG160" s="4"/>
      <c r="HMH160" s="4"/>
      <c r="HMI160" s="4"/>
      <c r="HMJ160" s="4"/>
      <c r="HMK160" s="4"/>
      <c r="HML160" s="4"/>
      <c r="HMM160" s="4"/>
      <c r="HMN160" s="4"/>
      <c r="HMO160" s="4"/>
      <c r="HMP160" s="4"/>
      <c r="HMQ160" s="4"/>
      <c r="HMR160" s="4"/>
      <c r="HMS160" s="4"/>
      <c r="HMT160" s="4"/>
      <c r="HMU160" s="4"/>
      <c r="HMV160" s="4"/>
      <c r="HMW160" s="4"/>
      <c r="HMX160" s="4"/>
      <c r="HMY160" s="4"/>
      <c r="HMZ160" s="4"/>
      <c r="HNA160" s="4"/>
      <c r="HNB160" s="4"/>
      <c r="HNC160" s="4"/>
      <c r="HND160" s="4"/>
      <c r="HNE160" s="4"/>
      <c r="HNF160" s="4"/>
      <c r="HNG160" s="4"/>
      <c r="HNH160" s="4"/>
      <c r="HNI160" s="4"/>
      <c r="HNJ160" s="4"/>
      <c r="HNK160" s="4"/>
      <c r="HNL160" s="4"/>
      <c r="HNM160" s="4"/>
      <c r="HNN160" s="4"/>
      <c r="HNO160" s="4"/>
      <c r="HNP160" s="4"/>
      <c r="HNQ160" s="4"/>
      <c r="HNR160" s="4"/>
      <c r="HNS160" s="4"/>
      <c r="HNT160" s="4"/>
      <c r="HNU160" s="4"/>
      <c r="HNV160" s="4"/>
      <c r="HNW160" s="4"/>
      <c r="HNX160" s="4"/>
      <c r="HNY160" s="4"/>
      <c r="HNZ160" s="4"/>
      <c r="HOA160" s="4"/>
      <c r="HOB160" s="4"/>
      <c r="HOC160" s="4"/>
      <c r="HOD160" s="4"/>
      <c r="HOE160" s="4"/>
      <c r="HOF160" s="4"/>
      <c r="HOG160" s="4"/>
      <c r="HOH160" s="4"/>
      <c r="HOI160" s="4"/>
      <c r="HOJ160" s="4"/>
      <c r="HOK160" s="4"/>
      <c r="HOL160" s="4"/>
      <c r="HOM160" s="4"/>
      <c r="HON160" s="4"/>
      <c r="HOO160" s="4"/>
      <c r="HOP160" s="4"/>
      <c r="HOQ160" s="4"/>
      <c r="HOR160" s="4"/>
      <c r="HOS160" s="4"/>
      <c r="HOT160" s="4"/>
      <c r="HOU160" s="4"/>
      <c r="HOV160" s="4"/>
      <c r="HOW160" s="4"/>
      <c r="HOX160" s="4"/>
      <c r="HOY160" s="4"/>
      <c r="HOZ160" s="4"/>
      <c r="HPA160" s="4"/>
      <c r="HPB160" s="4"/>
      <c r="HPC160" s="4"/>
      <c r="HPD160" s="4"/>
      <c r="HPE160" s="4"/>
      <c r="HPF160" s="4"/>
      <c r="HPG160" s="4"/>
      <c r="HPH160" s="4"/>
      <c r="HPI160" s="4"/>
      <c r="HPJ160" s="4"/>
      <c r="HPK160" s="4"/>
      <c r="HPL160" s="4"/>
      <c r="HPM160" s="4"/>
      <c r="HPN160" s="4"/>
      <c r="HPO160" s="4"/>
      <c r="HPP160" s="4"/>
      <c r="HPQ160" s="4"/>
      <c r="HPR160" s="4"/>
      <c r="HPS160" s="4"/>
      <c r="HPT160" s="4"/>
      <c r="HPU160" s="4"/>
      <c r="HPV160" s="4"/>
      <c r="HPW160" s="4"/>
      <c r="HPX160" s="4"/>
      <c r="HPY160" s="4"/>
      <c r="HPZ160" s="4"/>
      <c r="HQA160" s="4"/>
      <c r="HQB160" s="4"/>
      <c r="HQC160" s="4"/>
      <c r="HQD160" s="4"/>
      <c r="HQE160" s="4"/>
      <c r="HQF160" s="4"/>
      <c r="HQG160" s="4"/>
      <c r="HQH160" s="4"/>
      <c r="HQI160" s="4"/>
      <c r="HQJ160" s="4"/>
      <c r="HQK160" s="4"/>
      <c r="HQL160" s="4"/>
      <c r="HQM160" s="4"/>
      <c r="HQN160" s="4"/>
      <c r="HQO160" s="4"/>
      <c r="HQP160" s="4"/>
      <c r="HQQ160" s="4"/>
      <c r="HQR160" s="4"/>
      <c r="HQS160" s="4"/>
      <c r="HQT160" s="4"/>
      <c r="HQU160" s="4"/>
      <c r="HQV160" s="4"/>
      <c r="HQW160" s="4"/>
      <c r="HQX160" s="4"/>
      <c r="HQY160" s="4"/>
      <c r="HQZ160" s="4"/>
      <c r="HRA160" s="4"/>
      <c r="HRB160" s="4"/>
      <c r="HRC160" s="4"/>
      <c r="HRD160" s="4"/>
      <c r="HRE160" s="4"/>
      <c r="HRF160" s="4"/>
      <c r="HRG160" s="4"/>
      <c r="HRH160" s="4"/>
      <c r="HRI160" s="4"/>
      <c r="HRJ160" s="4"/>
      <c r="HRK160" s="4"/>
      <c r="HRL160" s="4"/>
      <c r="HRM160" s="4"/>
      <c r="HRN160" s="4"/>
      <c r="HRO160" s="4"/>
      <c r="HRP160" s="4"/>
      <c r="HRQ160" s="4"/>
      <c r="HRR160" s="4"/>
      <c r="HRS160" s="4"/>
      <c r="HRT160" s="4"/>
      <c r="HRU160" s="4"/>
      <c r="HRV160" s="4"/>
      <c r="HRW160" s="4"/>
      <c r="HRX160" s="4"/>
      <c r="HRY160" s="4"/>
      <c r="HRZ160" s="4"/>
      <c r="HSA160" s="4"/>
      <c r="HSB160" s="4"/>
      <c r="HSC160" s="4"/>
      <c r="HSD160" s="4"/>
      <c r="HSE160" s="4"/>
      <c r="HSF160" s="4"/>
      <c r="HSG160" s="4"/>
      <c r="HSH160" s="4"/>
      <c r="HSI160" s="4"/>
      <c r="HSJ160" s="4"/>
      <c r="HSK160" s="4"/>
      <c r="HSL160" s="4"/>
      <c r="HSM160" s="4"/>
      <c r="HSN160" s="4"/>
      <c r="HSO160" s="4"/>
      <c r="HSP160" s="4"/>
      <c r="HSQ160" s="4"/>
      <c r="HSR160" s="4"/>
      <c r="HSS160" s="4"/>
      <c r="HST160" s="4"/>
      <c r="HSU160" s="4"/>
      <c r="HSV160" s="4"/>
      <c r="HSW160" s="4"/>
      <c r="HSX160" s="4"/>
      <c r="HSY160" s="4"/>
      <c r="HSZ160" s="4"/>
      <c r="HTA160" s="4"/>
      <c r="HTB160" s="4"/>
      <c r="HTC160" s="4"/>
      <c r="HTD160" s="4"/>
      <c r="HTE160" s="4"/>
      <c r="HTF160" s="4"/>
      <c r="HTG160" s="4"/>
      <c r="HTH160" s="4"/>
      <c r="HTI160" s="4"/>
      <c r="HTJ160" s="4"/>
      <c r="HTK160" s="4"/>
      <c r="HTL160" s="4"/>
      <c r="HTM160" s="4"/>
      <c r="HTN160" s="4"/>
      <c r="HTO160" s="4"/>
      <c r="HTP160" s="4"/>
      <c r="HTQ160" s="4"/>
      <c r="HTR160" s="4"/>
      <c r="HTS160" s="4"/>
      <c r="HTT160" s="4"/>
      <c r="HTU160" s="4"/>
      <c r="HTV160" s="4"/>
      <c r="HTW160" s="4"/>
      <c r="HTX160" s="4"/>
      <c r="HTY160" s="4"/>
      <c r="HTZ160" s="4"/>
      <c r="HUA160" s="4"/>
      <c r="HUB160" s="4"/>
      <c r="HUC160" s="4"/>
      <c r="HUD160" s="4"/>
      <c r="HUE160" s="4"/>
      <c r="HUF160" s="4"/>
      <c r="HUG160" s="4"/>
      <c r="HUH160" s="4"/>
      <c r="HUI160" s="4"/>
      <c r="HUJ160" s="4"/>
      <c r="HUK160" s="4"/>
      <c r="HUL160" s="4"/>
      <c r="HUM160" s="4"/>
      <c r="HUN160" s="4"/>
      <c r="HUO160" s="4"/>
      <c r="HUP160" s="4"/>
      <c r="HUQ160" s="4"/>
      <c r="HUR160" s="4"/>
      <c r="HUS160" s="4"/>
      <c r="HUT160" s="4"/>
      <c r="HUU160" s="4"/>
      <c r="HUV160" s="4"/>
      <c r="HUW160" s="4"/>
      <c r="HUX160" s="4"/>
      <c r="HUY160" s="4"/>
      <c r="HUZ160" s="4"/>
      <c r="HVA160" s="4"/>
      <c r="HVB160" s="4"/>
      <c r="HVC160" s="4"/>
      <c r="HVD160" s="4"/>
      <c r="HVE160" s="4"/>
      <c r="HVF160" s="4"/>
      <c r="HVG160" s="4"/>
      <c r="HVH160" s="4"/>
      <c r="HVI160" s="4"/>
      <c r="HVJ160" s="4"/>
      <c r="HVK160" s="4"/>
      <c r="HVL160" s="4"/>
      <c r="HVM160" s="4"/>
      <c r="HVN160" s="4"/>
      <c r="HVO160" s="4"/>
      <c r="HVP160" s="4"/>
      <c r="HVQ160" s="4"/>
      <c r="HVR160" s="4"/>
      <c r="HVS160" s="4"/>
      <c r="HVT160" s="4"/>
      <c r="HVU160" s="4"/>
      <c r="HVV160" s="4"/>
      <c r="HVW160" s="4"/>
      <c r="HVX160" s="4"/>
      <c r="HVY160" s="4"/>
      <c r="HVZ160" s="4"/>
      <c r="HWA160" s="4"/>
      <c r="HWB160" s="4"/>
      <c r="HWC160" s="4"/>
      <c r="HWD160" s="4"/>
      <c r="HWE160" s="4"/>
      <c r="HWF160" s="4"/>
      <c r="HWG160" s="4"/>
      <c r="HWH160" s="4"/>
      <c r="HWI160" s="4"/>
      <c r="HWJ160" s="4"/>
      <c r="HWK160" s="4"/>
      <c r="HWL160" s="4"/>
      <c r="HWM160" s="4"/>
      <c r="HWN160" s="4"/>
      <c r="HWO160" s="4"/>
      <c r="HWP160" s="4"/>
      <c r="HWQ160" s="4"/>
      <c r="HWR160" s="4"/>
      <c r="HWS160" s="4"/>
      <c r="HWT160" s="4"/>
      <c r="HWU160" s="4"/>
      <c r="HWV160" s="4"/>
      <c r="HWW160" s="4"/>
      <c r="HWX160" s="4"/>
      <c r="HWY160" s="4"/>
      <c r="HWZ160" s="4"/>
      <c r="HXA160" s="4"/>
      <c r="HXB160" s="4"/>
      <c r="HXC160" s="4"/>
      <c r="HXD160" s="4"/>
      <c r="HXE160" s="4"/>
      <c r="HXF160" s="4"/>
      <c r="HXG160" s="4"/>
      <c r="HXH160" s="4"/>
      <c r="HXI160" s="4"/>
      <c r="HXJ160" s="4"/>
      <c r="HXK160" s="4"/>
      <c r="HXL160" s="4"/>
      <c r="HXM160" s="4"/>
      <c r="HXN160" s="4"/>
      <c r="HXO160" s="4"/>
      <c r="HXP160" s="4"/>
      <c r="HXQ160" s="4"/>
      <c r="HXR160" s="4"/>
      <c r="HXS160" s="4"/>
      <c r="HXT160" s="4"/>
      <c r="HXU160" s="4"/>
      <c r="HXV160" s="4"/>
      <c r="HXW160" s="4"/>
      <c r="HXX160" s="4"/>
      <c r="HXY160" s="4"/>
      <c r="HXZ160" s="4"/>
      <c r="HYA160" s="4"/>
      <c r="HYB160" s="4"/>
      <c r="HYC160" s="4"/>
      <c r="HYD160" s="4"/>
      <c r="HYE160" s="4"/>
      <c r="HYF160" s="4"/>
      <c r="HYG160" s="4"/>
      <c r="HYH160" s="4"/>
      <c r="HYI160" s="4"/>
      <c r="HYJ160" s="4"/>
      <c r="HYK160" s="4"/>
      <c r="HYL160" s="4"/>
      <c r="HYM160" s="4"/>
      <c r="HYN160" s="4"/>
      <c r="HYO160" s="4"/>
      <c r="HYP160" s="4"/>
      <c r="HYQ160" s="4"/>
      <c r="HYR160" s="4"/>
      <c r="HYS160" s="4"/>
      <c r="HYT160" s="4"/>
      <c r="HYU160" s="4"/>
      <c r="HYV160" s="4"/>
      <c r="HYW160" s="4"/>
      <c r="HYX160" s="4"/>
      <c r="HYY160" s="4"/>
      <c r="HYZ160" s="4"/>
      <c r="HZA160" s="4"/>
      <c r="HZB160" s="4"/>
      <c r="HZC160" s="4"/>
      <c r="HZD160" s="4"/>
      <c r="HZE160" s="4"/>
      <c r="HZF160" s="4"/>
      <c r="HZG160" s="4"/>
      <c r="HZH160" s="4"/>
      <c r="HZI160" s="4"/>
      <c r="HZJ160" s="4"/>
      <c r="HZK160" s="4"/>
      <c r="HZL160" s="4"/>
      <c r="HZM160" s="4"/>
      <c r="HZN160" s="4"/>
      <c r="HZO160" s="4"/>
      <c r="HZP160" s="4"/>
      <c r="HZQ160" s="4"/>
      <c r="HZR160" s="4"/>
      <c r="HZS160" s="4"/>
      <c r="HZT160" s="4"/>
      <c r="HZU160" s="4"/>
      <c r="HZV160" s="4"/>
      <c r="HZW160" s="4"/>
      <c r="HZX160" s="4"/>
      <c r="HZY160" s="4"/>
      <c r="HZZ160" s="4"/>
      <c r="IAA160" s="4"/>
      <c r="IAB160" s="4"/>
      <c r="IAC160" s="4"/>
      <c r="IAD160" s="4"/>
      <c r="IAE160" s="4"/>
      <c r="IAF160" s="4"/>
      <c r="IAG160" s="4"/>
      <c r="IAH160" s="4"/>
      <c r="IAI160" s="4"/>
      <c r="IAJ160" s="4"/>
      <c r="IAK160" s="4"/>
      <c r="IAL160" s="4"/>
      <c r="IAM160" s="4"/>
      <c r="IAN160" s="4"/>
      <c r="IAO160" s="4"/>
      <c r="IAP160" s="4"/>
      <c r="IAQ160" s="4"/>
      <c r="IAR160" s="4"/>
      <c r="IAS160" s="4"/>
      <c r="IAT160" s="4"/>
      <c r="IAU160" s="4"/>
      <c r="IAV160" s="4"/>
      <c r="IAW160" s="4"/>
      <c r="IAX160" s="4"/>
      <c r="IAY160" s="4"/>
      <c r="IAZ160" s="4"/>
      <c r="IBA160" s="4"/>
      <c r="IBB160" s="4"/>
      <c r="IBC160" s="4"/>
      <c r="IBD160" s="4"/>
      <c r="IBE160" s="4"/>
      <c r="IBF160" s="4"/>
      <c r="IBG160" s="4"/>
      <c r="IBH160" s="4"/>
      <c r="IBI160" s="4"/>
      <c r="IBJ160" s="4"/>
      <c r="IBK160" s="4"/>
      <c r="IBL160" s="4"/>
      <c r="IBM160" s="4"/>
      <c r="IBN160" s="4"/>
      <c r="IBO160" s="4"/>
      <c r="IBP160" s="4"/>
      <c r="IBQ160" s="4"/>
      <c r="IBR160" s="4"/>
      <c r="IBS160" s="4"/>
      <c r="IBT160" s="4"/>
      <c r="IBU160" s="4"/>
      <c r="IBV160" s="4"/>
      <c r="IBW160" s="4"/>
      <c r="IBX160" s="4"/>
      <c r="IBY160" s="4"/>
      <c r="IBZ160" s="4"/>
      <c r="ICA160" s="4"/>
      <c r="ICB160" s="4"/>
      <c r="ICC160" s="4"/>
      <c r="ICD160" s="4"/>
      <c r="ICE160" s="4"/>
      <c r="ICF160" s="4"/>
      <c r="ICG160" s="4"/>
      <c r="ICH160" s="4"/>
      <c r="ICI160" s="4"/>
      <c r="ICJ160" s="4"/>
      <c r="ICK160" s="4"/>
      <c r="ICL160" s="4"/>
      <c r="ICM160" s="4"/>
      <c r="ICN160" s="4"/>
      <c r="ICO160" s="4"/>
      <c r="ICP160" s="4"/>
      <c r="ICQ160" s="4"/>
      <c r="ICR160" s="4"/>
      <c r="ICS160" s="4"/>
      <c r="ICT160" s="4"/>
      <c r="ICU160" s="4"/>
      <c r="ICV160" s="4"/>
      <c r="ICW160" s="4"/>
      <c r="ICX160" s="4"/>
      <c r="ICY160" s="4"/>
      <c r="ICZ160" s="4"/>
      <c r="IDA160" s="4"/>
      <c r="IDB160" s="4"/>
      <c r="IDC160" s="4"/>
      <c r="IDD160" s="4"/>
      <c r="IDE160" s="4"/>
      <c r="IDF160" s="4"/>
      <c r="IDG160" s="4"/>
      <c r="IDH160" s="4"/>
      <c r="IDI160" s="4"/>
      <c r="IDJ160" s="4"/>
      <c r="IDK160" s="4"/>
      <c r="IDL160" s="4"/>
      <c r="IDM160" s="4"/>
      <c r="IDN160" s="4"/>
      <c r="IDO160" s="4"/>
      <c r="IDP160" s="4"/>
      <c r="IDQ160" s="4"/>
      <c r="IDR160" s="4"/>
      <c r="IDS160" s="4"/>
      <c r="IDT160" s="4"/>
      <c r="IDU160" s="4"/>
      <c r="IDV160" s="4"/>
      <c r="IDW160" s="4"/>
      <c r="IDX160" s="4"/>
      <c r="IDY160" s="4"/>
      <c r="IDZ160" s="4"/>
      <c r="IEA160" s="4"/>
      <c r="IEB160" s="4"/>
      <c r="IEC160" s="4"/>
      <c r="IED160" s="4"/>
      <c r="IEE160" s="4"/>
      <c r="IEF160" s="4"/>
      <c r="IEG160" s="4"/>
      <c r="IEH160" s="4"/>
      <c r="IEI160" s="4"/>
      <c r="IEJ160" s="4"/>
      <c r="IEK160" s="4"/>
      <c r="IEL160" s="4"/>
      <c r="IEM160" s="4"/>
      <c r="IEN160" s="4"/>
      <c r="IEO160" s="4"/>
      <c r="IEP160" s="4"/>
      <c r="IEQ160" s="4"/>
      <c r="IER160" s="4"/>
      <c r="IES160" s="4"/>
      <c r="IET160" s="4"/>
      <c r="IEU160" s="4"/>
      <c r="IEV160" s="4"/>
      <c r="IEW160" s="4"/>
      <c r="IEX160" s="4"/>
      <c r="IEY160" s="4"/>
      <c r="IEZ160" s="4"/>
      <c r="IFA160" s="4"/>
      <c r="IFB160" s="4"/>
      <c r="IFC160" s="4"/>
      <c r="IFD160" s="4"/>
      <c r="IFE160" s="4"/>
      <c r="IFF160" s="4"/>
      <c r="IFG160" s="4"/>
      <c r="IFH160" s="4"/>
      <c r="IFI160" s="4"/>
      <c r="IFJ160" s="4"/>
      <c r="IFK160" s="4"/>
      <c r="IFL160" s="4"/>
      <c r="IFM160" s="4"/>
      <c r="IFN160" s="4"/>
      <c r="IFO160" s="4"/>
      <c r="IFP160" s="4"/>
      <c r="IFQ160" s="4"/>
      <c r="IFR160" s="4"/>
      <c r="IFS160" s="4"/>
      <c r="IFT160" s="4"/>
      <c r="IFU160" s="4"/>
      <c r="IFV160" s="4"/>
      <c r="IFW160" s="4"/>
      <c r="IFX160" s="4"/>
      <c r="IFY160" s="4"/>
      <c r="IFZ160" s="4"/>
      <c r="IGA160" s="4"/>
      <c r="IGB160" s="4"/>
      <c r="IGC160" s="4"/>
      <c r="IGD160" s="4"/>
      <c r="IGE160" s="4"/>
      <c r="IGF160" s="4"/>
      <c r="IGG160" s="4"/>
      <c r="IGH160" s="4"/>
      <c r="IGI160" s="4"/>
      <c r="IGJ160" s="4"/>
      <c r="IGK160" s="4"/>
      <c r="IGL160" s="4"/>
      <c r="IGM160" s="4"/>
      <c r="IGN160" s="4"/>
      <c r="IGO160" s="4"/>
      <c r="IGP160" s="4"/>
      <c r="IGQ160" s="4"/>
      <c r="IGR160" s="4"/>
      <c r="IGS160" s="4"/>
      <c r="IGT160" s="4"/>
      <c r="IGU160" s="4"/>
      <c r="IGV160" s="4"/>
      <c r="IGW160" s="4"/>
      <c r="IGX160" s="4"/>
      <c r="IGY160" s="4"/>
      <c r="IGZ160" s="4"/>
      <c r="IHA160" s="4"/>
      <c r="IHB160" s="4"/>
      <c r="IHC160" s="4"/>
      <c r="IHD160" s="4"/>
      <c r="IHE160" s="4"/>
      <c r="IHF160" s="4"/>
      <c r="IHG160" s="4"/>
      <c r="IHH160" s="4"/>
      <c r="IHI160" s="4"/>
      <c r="IHJ160" s="4"/>
      <c r="IHK160" s="4"/>
      <c r="IHL160" s="4"/>
      <c r="IHM160" s="4"/>
      <c r="IHN160" s="4"/>
      <c r="IHO160" s="4"/>
      <c r="IHP160" s="4"/>
      <c r="IHQ160" s="4"/>
      <c r="IHR160" s="4"/>
      <c r="IHS160" s="4"/>
      <c r="IHT160" s="4"/>
      <c r="IHU160" s="4"/>
      <c r="IHV160" s="4"/>
      <c r="IHW160" s="4"/>
      <c r="IHX160" s="4"/>
      <c r="IHY160" s="4"/>
      <c r="IHZ160" s="4"/>
      <c r="IIA160" s="4"/>
      <c r="IIB160" s="4"/>
      <c r="IIC160" s="4"/>
      <c r="IID160" s="4"/>
      <c r="IIE160" s="4"/>
      <c r="IIF160" s="4"/>
      <c r="IIG160" s="4"/>
      <c r="IIH160" s="4"/>
      <c r="III160" s="4"/>
      <c r="IIJ160" s="4"/>
      <c r="IIK160" s="4"/>
      <c r="IIL160" s="4"/>
      <c r="IIM160" s="4"/>
      <c r="IIN160" s="4"/>
      <c r="IIO160" s="4"/>
      <c r="IIP160" s="4"/>
      <c r="IIQ160" s="4"/>
      <c r="IIR160" s="4"/>
      <c r="IIS160" s="4"/>
      <c r="IIT160" s="4"/>
      <c r="IIU160" s="4"/>
      <c r="IIV160" s="4"/>
      <c r="IIW160" s="4"/>
      <c r="IIX160" s="4"/>
      <c r="IIY160" s="4"/>
      <c r="IIZ160" s="4"/>
      <c r="IJA160" s="4"/>
      <c r="IJB160" s="4"/>
      <c r="IJC160" s="4"/>
      <c r="IJD160" s="4"/>
      <c r="IJE160" s="4"/>
      <c r="IJF160" s="4"/>
      <c r="IJG160" s="4"/>
      <c r="IJH160" s="4"/>
      <c r="IJI160" s="4"/>
      <c r="IJJ160" s="4"/>
      <c r="IJK160" s="4"/>
      <c r="IJL160" s="4"/>
      <c r="IJM160" s="4"/>
      <c r="IJN160" s="4"/>
      <c r="IJO160" s="4"/>
      <c r="IJP160" s="4"/>
      <c r="IJQ160" s="4"/>
      <c r="IJR160" s="4"/>
      <c r="IJS160" s="4"/>
      <c r="IJT160" s="4"/>
      <c r="IJU160" s="4"/>
      <c r="IJV160" s="4"/>
      <c r="IJW160" s="4"/>
      <c r="IJX160" s="4"/>
      <c r="IJY160" s="4"/>
      <c r="IJZ160" s="4"/>
      <c r="IKA160" s="4"/>
      <c r="IKB160" s="4"/>
      <c r="IKC160" s="4"/>
      <c r="IKD160" s="4"/>
      <c r="IKE160" s="4"/>
      <c r="IKF160" s="4"/>
      <c r="IKG160" s="4"/>
      <c r="IKH160" s="4"/>
      <c r="IKI160" s="4"/>
      <c r="IKJ160" s="4"/>
      <c r="IKK160" s="4"/>
      <c r="IKL160" s="4"/>
      <c r="IKM160" s="4"/>
      <c r="IKN160" s="4"/>
      <c r="IKO160" s="4"/>
      <c r="IKP160" s="4"/>
      <c r="IKQ160" s="4"/>
      <c r="IKR160" s="4"/>
      <c r="IKS160" s="4"/>
      <c r="IKT160" s="4"/>
      <c r="IKU160" s="4"/>
      <c r="IKV160" s="4"/>
      <c r="IKW160" s="4"/>
      <c r="IKX160" s="4"/>
      <c r="IKY160" s="4"/>
      <c r="IKZ160" s="4"/>
      <c r="ILA160" s="4"/>
      <c r="ILB160" s="4"/>
      <c r="ILC160" s="4"/>
      <c r="ILD160" s="4"/>
      <c r="ILE160" s="4"/>
      <c r="ILF160" s="4"/>
      <c r="ILG160" s="4"/>
      <c r="ILH160" s="4"/>
      <c r="ILI160" s="4"/>
      <c r="ILJ160" s="4"/>
      <c r="ILK160" s="4"/>
      <c r="ILL160" s="4"/>
      <c r="ILM160" s="4"/>
      <c r="ILN160" s="4"/>
      <c r="ILO160" s="4"/>
      <c r="ILP160" s="4"/>
      <c r="ILQ160" s="4"/>
      <c r="ILR160" s="4"/>
      <c r="ILS160" s="4"/>
      <c r="ILT160" s="4"/>
      <c r="ILU160" s="4"/>
      <c r="ILV160" s="4"/>
      <c r="ILW160" s="4"/>
      <c r="ILX160" s="4"/>
      <c r="ILY160" s="4"/>
      <c r="ILZ160" s="4"/>
      <c r="IMA160" s="4"/>
      <c r="IMB160" s="4"/>
      <c r="IMC160" s="4"/>
      <c r="IMD160" s="4"/>
      <c r="IME160" s="4"/>
      <c r="IMF160" s="4"/>
      <c r="IMG160" s="4"/>
      <c r="IMH160" s="4"/>
      <c r="IMI160" s="4"/>
      <c r="IMJ160" s="4"/>
      <c r="IMK160" s="4"/>
      <c r="IML160" s="4"/>
      <c r="IMM160" s="4"/>
      <c r="IMN160" s="4"/>
      <c r="IMO160" s="4"/>
      <c r="IMP160" s="4"/>
      <c r="IMQ160" s="4"/>
      <c r="IMR160" s="4"/>
      <c r="IMS160" s="4"/>
      <c r="IMT160" s="4"/>
      <c r="IMU160" s="4"/>
      <c r="IMV160" s="4"/>
      <c r="IMW160" s="4"/>
      <c r="IMX160" s="4"/>
      <c r="IMY160" s="4"/>
      <c r="IMZ160" s="4"/>
      <c r="INA160" s="4"/>
      <c r="INB160" s="4"/>
      <c r="INC160" s="4"/>
      <c r="IND160" s="4"/>
      <c r="INE160" s="4"/>
      <c r="INF160" s="4"/>
      <c r="ING160" s="4"/>
      <c r="INH160" s="4"/>
      <c r="INI160" s="4"/>
      <c r="INJ160" s="4"/>
      <c r="INK160" s="4"/>
      <c r="INL160" s="4"/>
      <c r="INM160" s="4"/>
      <c r="INN160" s="4"/>
      <c r="INO160" s="4"/>
      <c r="INP160" s="4"/>
      <c r="INQ160" s="4"/>
      <c r="INR160" s="4"/>
      <c r="INS160" s="4"/>
      <c r="INT160" s="4"/>
      <c r="INU160" s="4"/>
      <c r="INV160" s="4"/>
      <c r="INW160" s="4"/>
      <c r="INX160" s="4"/>
      <c r="INY160" s="4"/>
      <c r="INZ160" s="4"/>
      <c r="IOA160" s="4"/>
      <c r="IOB160" s="4"/>
      <c r="IOC160" s="4"/>
      <c r="IOD160" s="4"/>
      <c r="IOE160" s="4"/>
      <c r="IOF160" s="4"/>
      <c r="IOG160" s="4"/>
      <c r="IOH160" s="4"/>
      <c r="IOI160" s="4"/>
      <c r="IOJ160" s="4"/>
      <c r="IOK160" s="4"/>
      <c r="IOL160" s="4"/>
      <c r="IOM160" s="4"/>
      <c r="ION160" s="4"/>
      <c r="IOO160" s="4"/>
      <c r="IOP160" s="4"/>
      <c r="IOQ160" s="4"/>
      <c r="IOR160" s="4"/>
      <c r="IOS160" s="4"/>
      <c r="IOT160" s="4"/>
      <c r="IOU160" s="4"/>
      <c r="IOV160" s="4"/>
      <c r="IOW160" s="4"/>
      <c r="IOX160" s="4"/>
      <c r="IOY160" s="4"/>
      <c r="IOZ160" s="4"/>
      <c r="IPA160" s="4"/>
      <c r="IPB160" s="4"/>
      <c r="IPC160" s="4"/>
      <c r="IPD160" s="4"/>
      <c r="IPE160" s="4"/>
      <c r="IPF160" s="4"/>
      <c r="IPG160" s="4"/>
      <c r="IPH160" s="4"/>
      <c r="IPI160" s="4"/>
      <c r="IPJ160" s="4"/>
      <c r="IPK160" s="4"/>
      <c r="IPL160" s="4"/>
      <c r="IPM160" s="4"/>
      <c r="IPN160" s="4"/>
      <c r="IPO160" s="4"/>
      <c r="IPP160" s="4"/>
      <c r="IPQ160" s="4"/>
      <c r="IPR160" s="4"/>
      <c r="IPS160" s="4"/>
      <c r="IPT160" s="4"/>
      <c r="IPU160" s="4"/>
      <c r="IPV160" s="4"/>
      <c r="IPW160" s="4"/>
      <c r="IPX160" s="4"/>
      <c r="IPY160" s="4"/>
      <c r="IPZ160" s="4"/>
      <c r="IQA160" s="4"/>
      <c r="IQB160" s="4"/>
      <c r="IQC160" s="4"/>
      <c r="IQD160" s="4"/>
      <c r="IQE160" s="4"/>
      <c r="IQF160" s="4"/>
      <c r="IQG160" s="4"/>
      <c r="IQH160" s="4"/>
      <c r="IQI160" s="4"/>
      <c r="IQJ160" s="4"/>
      <c r="IQK160" s="4"/>
      <c r="IQL160" s="4"/>
      <c r="IQM160" s="4"/>
      <c r="IQN160" s="4"/>
      <c r="IQO160" s="4"/>
      <c r="IQP160" s="4"/>
      <c r="IQQ160" s="4"/>
      <c r="IQR160" s="4"/>
      <c r="IQS160" s="4"/>
      <c r="IQT160" s="4"/>
      <c r="IQU160" s="4"/>
      <c r="IQV160" s="4"/>
      <c r="IQW160" s="4"/>
      <c r="IQX160" s="4"/>
      <c r="IQY160" s="4"/>
      <c r="IQZ160" s="4"/>
      <c r="IRA160" s="4"/>
      <c r="IRB160" s="4"/>
      <c r="IRC160" s="4"/>
      <c r="IRD160" s="4"/>
      <c r="IRE160" s="4"/>
      <c r="IRF160" s="4"/>
      <c r="IRG160" s="4"/>
      <c r="IRH160" s="4"/>
      <c r="IRI160" s="4"/>
      <c r="IRJ160" s="4"/>
      <c r="IRK160" s="4"/>
      <c r="IRL160" s="4"/>
      <c r="IRM160" s="4"/>
      <c r="IRN160" s="4"/>
      <c r="IRO160" s="4"/>
      <c r="IRP160" s="4"/>
      <c r="IRQ160" s="4"/>
      <c r="IRR160" s="4"/>
      <c r="IRS160" s="4"/>
      <c r="IRT160" s="4"/>
      <c r="IRU160" s="4"/>
      <c r="IRV160" s="4"/>
      <c r="IRW160" s="4"/>
      <c r="IRX160" s="4"/>
      <c r="IRY160" s="4"/>
      <c r="IRZ160" s="4"/>
      <c r="ISA160" s="4"/>
      <c r="ISB160" s="4"/>
      <c r="ISC160" s="4"/>
      <c r="ISD160" s="4"/>
      <c r="ISE160" s="4"/>
      <c r="ISF160" s="4"/>
      <c r="ISG160" s="4"/>
      <c r="ISH160" s="4"/>
      <c r="ISI160" s="4"/>
      <c r="ISJ160" s="4"/>
      <c r="ISK160" s="4"/>
      <c r="ISL160" s="4"/>
      <c r="ISM160" s="4"/>
      <c r="ISN160" s="4"/>
      <c r="ISO160" s="4"/>
      <c r="ISP160" s="4"/>
      <c r="ISQ160" s="4"/>
      <c r="ISR160" s="4"/>
      <c r="ISS160" s="4"/>
      <c r="IST160" s="4"/>
      <c r="ISU160" s="4"/>
      <c r="ISV160" s="4"/>
      <c r="ISW160" s="4"/>
      <c r="ISX160" s="4"/>
      <c r="ISY160" s="4"/>
      <c r="ISZ160" s="4"/>
      <c r="ITA160" s="4"/>
      <c r="ITB160" s="4"/>
      <c r="ITC160" s="4"/>
      <c r="ITD160" s="4"/>
      <c r="ITE160" s="4"/>
      <c r="ITF160" s="4"/>
      <c r="ITG160" s="4"/>
      <c r="ITH160" s="4"/>
      <c r="ITI160" s="4"/>
      <c r="ITJ160" s="4"/>
      <c r="ITK160" s="4"/>
      <c r="ITL160" s="4"/>
      <c r="ITM160" s="4"/>
      <c r="ITN160" s="4"/>
      <c r="ITO160" s="4"/>
      <c r="ITP160" s="4"/>
      <c r="ITQ160" s="4"/>
      <c r="ITR160" s="4"/>
      <c r="ITS160" s="4"/>
      <c r="ITT160" s="4"/>
      <c r="ITU160" s="4"/>
      <c r="ITV160" s="4"/>
      <c r="ITW160" s="4"/>
      <c r="ITX160" s="4"/>
      <c r="ITY160" s="4"/>
      <c r="ITZ160" s="4"/>
      <c r="IUA160" s="4"/>
      <c r="IUB160" s="4"/>
      <c r="IUC160" s="4"/>
      <c r="IUD160" s="4"/>
      <c r="IUE160" s="4"/>
      <c r="IUF160" s="4"/>
      <c r="IUG160" s="4"/>
      <c r="IUH160" s="4"/>
      <c r="IUI160" s="4"/>
      <c r="IUJ160" s="4"/>
      <c r="IUK160" s="4"/>
      <c r="IUL160" s="4"/>
      <c r="IUM160" s="4"/>
      <c r="IUN160" s="4"/>
      <c r="IUO160" s="4"/>
      <c r="IUP160" s="4"/>
      <c r="IUQ160" s="4"/>
      <c r="IUR160" s="4"/>
      <c r="IUS160" s="4"/>
      <c r="IUT160" s="4"/>
      <c r="IUU160" s="4"/>
      <c r="IUV160" s="4"/>
      <c r="IUW160" s="4"/>
      <c r="IUX160" s="4"/>
      <c r="IUY160" s="4"/>
      <c r="IUZ160" s="4"/>
      <c r="IVA160" s="4"/>
      <c r="IVB160" s="4"/>
      <c r="IVC160" s="4"/>
      <c r="IVD160" s="4"/>
      <c r="IVE160" s="4"/>
      <c r="IVF160" s="4"/>
      <c r="IVG160" s="4"/>
      <c r="IVH160" s="4"/>
      <c r="IVI160" s="4"/>
      <c r="IVJ160" s="4"/>
      <c r="IVK160" s="4"/>
      <c r="IVL160" s="4"/>
      <c r="IVM160" s="4"/>
      <c r="IVN160" s="4"/>
      <c r="IVO160" s="4"/>
      <c r="IVP160" s="4"/>
      <c r="IVQ160" s="4"/>
      <c r="IVR160" s="4"/>
      <c r="IVS160" s="4"/>
      <c r="IVT160" s="4"/>
      <c r="IVU160" s="4"/>
      <c r="IVV160" s="4"/>
      <c r="IVW160" s="4"/>
      <c r="IVX160" s="4"/>
      <c r="IVY160" s="4"/>
      <c r="IVZ160" s="4"/>
      <c r="IWA160" s="4"/>
      <c r="IWB160" s="4"/>
      <c r="IWC160" s="4"/>
      <c r="IWD160" s="4"/>
      <c r="IWE160" s="4"/>
      <c r="IWF160" s="4"/>
      <c r="IWG160" s="4"/>
      <c r="IWH160" s="4"/>
      <c r="IWI160" s="4"/>
      <c r="IWJ160" s="4"/>
      <c r="IWK160" s="4"/>
      <c r="IWL160" s="4"/>
      <c r="IWM160" s="4"/>
      <c r="IWN160" s="4"/>
      <c r="IWO160" s="4"/>
      <c r="IWP160" s="4"/>
      <c r="IWQ160" s="4"/>
      <c r="IWR160" s="4"/>
      <c r="IWS160" s="4"/>
      <c r="IWT160" s="4"/>
      <c r="IWU160" s="4"/>
      <c r="IWV160" s="4"/>
      <c r="IWW160" s="4"/>
      <c r="IWX160" s="4"/>
      <c r="IWY160" s="4"/>
      <c r="IWZ160" s="4"/>
      <c r="IXA160" s="4"/>
      <c r="IXB160" s="4"/>
      <c r="IXC160" s="4"/>
      <c r="IXD160" s="4"/>
      <c r="IXE160" s="4"/>
      <c r="IXF160" s="4"/>
      <c r="IXG160" s="4"/>
      <c r="IXH160" s="4"/>
      <c r="IXI160" s="4"/>
      <c r="IXJ160" s="4"/>
      <c r="IXK160" s="4"/>
      <c r="IXL160" s="4"/>
      <c r="IXM160" s="4"/>
      <c r="IXN160" s="4"/>
      <c r="IXO160" s="4"/>
      <c r="IXP160" s="4"/>
      <c r="IXQ160" s="4"/>
      <c r="IXR160" s="4"/>
      <c r="IXS160" s="4"/>
      <c r="IXT160" s="4"/>
      <c r="IXU160" s="4"/>
      <c r="IXV160" s="4"/>
      <c r="IXW160" s="4"/>
      <c r="IXX160" s="4"/>
      <c r="IXY160" s="4"/>
      <c r="IXZ160" s="4"/>
      <c r="IYA160" s="4"/>
      <c r="IYB160" s="4"/>
      <c r="IYC160" s="4"/>
      <c r="IYD160" s="4"/>
      <c r="IYE160" s="4"/>
      <c r="IYF160" s="4"/>
      <c r="IYG160" s="4"/>
      <c r="IYH160" s="4"/>
      <c r="IYI160" s="4"/>
      <c r="IYJ160" s="4"/>
      <c r="IYK160" s="4"/>
      <c r="IYL160" s="4"/>
      <c r="IYM160" s="4"/>
      <c r="IYN160" s="4"/>
      <c r="IYO160" s="4"/>
      <c r="IYP160" s="4"/>
      <c r="IYQ160" s="4"/>
      <c r="IYR160" s="4"/>
      <c r="IYS160" s="4"/>
      <c r="IYT160" s="4"/>
      <c r="IYU160" s="4"/>
      <c r="IYV160" s="4"/>
      <c r="IYW160" s="4"/>
      <c r="IYX160" s="4"/>
      <c r="IYY160" s="4"/>
      <c r="IYZ160" s="4"/>
      <c r="IZA160" s="4"/>
      <c r="IZB160" s="4"/>
      <c r="IZC160" s="4"/>
      <c r="IZD160" s="4"/>
      <c r="IZE160" s="4"/>
      <c r="IZF160" s="4"/>
      <c r="IZG160" s="4"/>
      <c r="IZH160" s="4"/>
      <c r="IZI160" s="4"/>
      <c r="IZJ160" s="4"/>
      <c r="IZK160" s="4"/>
      <c r="IZL160" s="4"/>
      <c r="IZM160" s="4"/>
      <c r="IZN160" s="4"/>
      <c r="IZO160" s="4"/>
      <c r="IZP160" s="4"/>
      <c r="IZQ160" s="4"/>
      <c r="IZR160" s="4"/>
      <c r="IZS160" s="4"/>
      <c r="IZT160" s="4"/>
      <c r="IZU160" s="4"/>
      <c r="IZV160" s="4"/>
      <c r="IZW160" s="4"/>
      <c r="IZX160" s="4"/>
      <c r="IZY160" s="4"/>
      <c r="IZZ160" s="4"/>
      <c r="JAA160" s="4"/>
      <c r="JAB160" s="4"/>
      <c r="JAC160" s="4"/>
      <c r="JAD160" s="4"/>
      <c r="JAE160" s="4"/>
      <c r="JAF160" s="4"/>
      <c r="JAG160" s="4"/>
      <c r="JAH160" s="4"/>
      <c r="JAI160" s="4"/>
      <c r="JAJ160" s="4"/>
      <c r="JAK160" s="4"/>
      <c r="JAL160" s="4"/>
      <c r="JAM160" s="4"/>
      <c r="JAN160" s="4"/>
      <c r="JAO160" s="4"/>
      <c r="JAP160" s="4"/>
      <c r="JAQ160" s="4"/>
      <c r="JAR160" s="4"/>
      <c r="JAS160" s="4"/>
      <c r="JAT160" s="4"/>
      <c r="JAU160" s="4"/>
      <c r="JAV160" s="4"/>
      <c r="JAW160" s="4"/>
      <c r="JAX160" s="4"/>
      <c r="JAY160" s="4"/>
      <c r="JAZ160" s="4"/>
      <c r="JBA160" s="4"/>
      <c r="JBB160" s="4"/>
      <c r="JBC160" s="4"/>
      <c r="JBD160" s="4"/>
      <c r="JBE160" s="4"/>
      <c r="JBF160" s="4"/>
      <c r="JBG160" s="4"/>
      <c r="JBH160" s="4"/>
      <c r="JBI160" s="4"/>
      <c r="JBJ160" s="4"/>
      <c r="JBK160" s="4"/>
      <c r="JBL160" s="4"/>
      <c r="JBM160" s="4"/>
      <c r="JBN160" s="4"/>
      <c r="JBO160" s="4"/>
      <c r="JBP160" s="4"/>
      <c r="JBQ160" s="4"/>
      <c r="JBR160" s="4"/>
      <c r="JBS160" s="4"/>
      <c r="JBT160" s="4"/>
      <c r="JBU160" s="4"/>
      <c r="JBV160" s="4"/>
      <c r="JBW160" s="4"/>
      <c r="JBX160" s="4"/>
      <c r="JBY160" s="4"/>
      <c r="JBZ160" s="4"/>
      <c r="JCA160" s="4"/>
      <c r="JCB160" s="4"/>
      <c r="JCC160" s="4"/>
      <c r="JCD160" s="4"/>
      <c r="JCE160" s="4"/>
      <c r="JCF160" s="4"/>
      <c r="JCG160" s="4"/>
      <c r="JCH160" s="4"/>
      <c r="JCI160" s="4"/>
      <c r="JCJ160" s="4"/>
      <c r="JCK160" s="4"/>
      <c r="JCL160" s="4"/>
      <c r="JCM160" s="4"/>
      <c r="JCN160" s="4"/>
      <c r="JCO160" s="4"/>
      <c r="JCP160" s="4"/>
      <c r="JCQ160" s="4"/>
      <c r="JCR160" s="4"/>
      <c r="JCS160" s="4"/>
      <c r="JCT160" s="4"/>
      <c r="JCU160" s="4"/>
      <c r="JCV160" s="4"/>
      <c r="JCW160" s="4"/>
      <c r="JCX160" s="4"/>
      <c r="JCY160" s="4"/>
      <c r="JCZ160" s="4"/>
      <c r="JDA160" s="4"/>
      <c r="JDB160" s="4"/>
      <c r="JDC160" s="4"/>
      <c r="JDD160" s="4"/>
      <c r="JDE160" s="4"/>
      <c r="JDF160" s="4"/>
      <c r="JDG160" s="4"/>
      <c r="JDH160" s="4"/>
      <c r="JDI160" s="4"/>
      <c r="JDJ160" s="4"/>
      <c r="JDK160" s="4"/>
      <c r="JDL160" s="4"/>
      <c r="JDM160" s="4"/>
      <c r="JDN160" s="4"/>
      <c r="JDO160" s="4"/>
      <c r="JDP160" s="4"/>
      <c r="JDQ160" s="4"/>
      <c r="JDR160" s="4"/>
      <c r="JDS160" s="4"/>
      <c r="JDT160" s="4"/>
      <c r="JDU160" s="4"/>
      <c r="JDV160" s="4"/>
      <c r="JDW160" s="4"/>
      <c r="JDX160" s="4"/>
      <c r="JDY160" s="4"/>
      <c r="JDZ160" s="4"/>
      <c r="JEA160" s="4"/>
      <c r="JEB160" s="4"/>
      <c r="JEC160" s="4"/>
      <c r="JED160" s="4"/>
      <c r="JEE160" s="4"/>
      <c r="JEF160" s="4"/>
      <c r="JEG160" s="4"/>
      <c r="JEH160" s="4"/>
      <c r="JEI160" s="4"/>
      <c r="JEJ160" s="4"/>
      <c r="JEK160" s="4"/>
      <c r="JEL160" s="4"/>
      <c r="JEM160" s="4"/>
      <c r="JEN160" s="4"/>
      <c r="JEO160" s="4"/>
      <c r="JEP160" s="4"/>
      <c r="JEQ160" s="4"/>
      <c r="JER160" s="4"/>
      <c r="JES160" s="4"/>
      <c r="JET160" s="4"/>
      <c r="JEU160" s="4"/>
      <c r="JEV160" s="4"/>
      <c r="JEW160" s="4"/>
      <c r="JEX160" s="4"/>
      <c r="JEY160" s="4"/>
      <c r="JEZ160" s="4"/>
      <c r="JFA160" s="4"/>
      <c r="JFB160" s="4"/>
      <c r="JFC160" s="4"/>
      <c r="JFD160" s="4"/>
      <c r="JFE160" s="4"/>
      <c r="JFF160" s="4"/>
      <c r="JFG160" s="4"/>
      <c r="JFH160" s="4"/>
      <c r="JFI160" s="4"/>
      <c r="JFJ160" s="4"/>
      <c r="JFK160" s="4"/>
      <c r="JFL160" s="4"/>
      <c r="JFM160" s="4"/>
      <c r="JFN160" s="4"/>
      <c r="JFO160" s="4"/>
      <c r="JFP160" s="4"/>
      <c r="JFQ160" s="4"/>
      <c r="JFR160" s="4"/>
      <c r="JFS160" s="4"/>
      <c r="JFT160" s="4"/>
      <c r="JFU160" s="4"/>
      <c r="JFV160" s="4"/>
      <c r="JFW160" s="4"/>
      <c r="JFX160" s="4"/>
      <c r="JFY160" s="4"/>
      <c r="JFZ160" s="4"/>
      <c r="JGA160" s="4"/>
      <c r="JGB160" s="4"/>
      <c r="JGC160" s="4"/>
      <c r="JGD160" s="4"/>
      <c r="JGE160" s="4"/>
      <c r="JGF160" s="4"/>
      <c r="JGG160" s="4"/>
      <c r="JGH160" s="4"/>
      <c r="JGI160" s="4"/>
      <c r="JGJ160" s="4"/>
      <c r="JGK160" s="4"/>
      <c r="JGL160" s="4"/>
      <c r="JGM160" s="4"/>
      <c r="JGN160" s="4"/>
      <c r="JGO160" s="4"/>
      <c r="JGP160" s="4"/>
      <c r="JGQ160" s="4"/>
      <c r="JGR160" s="4"/>
      <c r="JGS160" s="4"/>
      <c r="JGT160" s="4"/>
      <c r="JGU160" s="4"/>
      <c r="JGV160" s="4"/>
      <c r="JGW160" s="4"/>
      <c r="JGX160" s="4"/>
      <c r="JGY160" s="4"/>
      <c r="JGZ160" s="4"/>
      <c r="JHA160" s="4"/>
      <c r="JHB160" s="4"/>
      <c r="JHC160" s="4"/>
      <c r="JHD160" s="4"/>
      <c r="JHE160" s="4"/>
      <c r="JHF160" s="4"/>
      <c r="JHG160" s="4"/>
      <c r="JHH160" s="4"/>
      <c r="JHI160" s="4"/>
      <c r="JHJ160" s="4"/>
      <c r="JHK160" s="4"/>
      <c r="JHL160" s="4"/>
      <c r="JHM160" s="4"/>
      <c r="JHN160" s="4"/>
      <c r="JHO160" s="4"/>
      <c r="JHP160" s="4"/>
      <c r="JHQ160" s="4"/>
      <c r="JHR160" s="4"/>
      <c r="JHS160" s="4"/>
      <c r="JHT160" s="4"/>
      <c r="JHU160" s="4"/>
      <c r="JHV160" s="4"/>
      <c r="JHW160" s="4"/>
      <c r="JHX160" s="4"/>
      <c r="JHY160" s="4"/>
      <c r="JHZ160" s="4"/>
      <c r="JIA160" s="4"/>
      <c r="JIB160" s="4"/>
      <c r="JIC160" s="4"/>
      <c r="JID160" s="4"/>
      <c r="JIE160" s="4"/>
      <c r="JIF160" s="4"/>
      <c r="JIG160" s="4"/>
      <c r="JIH160" s="4"/>
      <c r="JII160" s="4"/>
      <c r="JIJ160" s="4"/>
      <c r="JIK160" s="4"/>
      <c r="JIL160" s="4"/>
      <c r="JIM160" s="4"/>
      <c r="JIN160" s="4"/>
      <c r="JIO160" s="4"/>
      <c r="JIP160" s="4"/>
      <c r="JIQ160" s="4"/>
      <c r="JIR160" s="4"/>
      <c r="JIS160" s="4"/>
      <c r="JIT160" s="4"/>
      <c r="JIU160" s="4"/>
      <c r="JIV160" s="4"/>
      <c r="JIW160" s="4"/>
      <c r="JIX160" s="4"/>
      <c r="JIY160" s="4"/>
      <c r="JIZ160" s="4"/>
      <c r="JJA160" s="4"/>
      <c r="JJB160" s="4"/>
      <c r="JJC160" s="4"/>
      <c r="JJD160" s="4"/>
      <c r="JJE160" s="4"/>
      <c r="JJF160" s="4"/>
      <c r="JJG160" s="4"/>
      <c r="JJH160" s="4"/>
      <c r="JJI160" s="4"/>
      <c r="JJJ160" s="4"/>
      <c r="JJK160" s="4"/>
      <c r="JJL160" s="4"/>
      <c r="JJM160" s="4"/>
      <c r="JJN160" s="4"/>
      <c r="JJO160" s="4"/>
      <c r="JJP160" s="4"/>
      <c r="JJQ160" s="4"/>
      <c r="JJR160" s="4"/>
      <c r="JJS160" s="4"/>
      <c r="JJT160" s="4"/>
      <c r="JJU160" s="4"/>
      <c r="JJV160" s="4"/>
      <c r="JJW160" s="4"/>
      <c r="JJX160" s="4"/>
      <c r="JJY160" s="4"/>
      <c r="JJZ160" s="4"/>
      <c r="JKA160" s="4"/>
      <c r="JKB160" s="4"/>
      <c r="JKC160" s="4"/>
      <c r="JKD160" s="4"/>
      <c r="JKE160" s="4"/>
      <c r="JKF160" s="4"/>
      <c r="JKG160" s="4"/>
      <c r="JKH160" s="4"/>
      <c r="JKI160" s="4"/>
      <c r="JKJ160" s="4"/>
      <c r="JKK160" s="4"/>
      <c r="JKL160" s="4"/>
      <c r="JKM160" s="4"/>
      <c r="JKN160" s="4"/>
      <c r="JKO160" s="4"/>
      <c r="JKP160" s="4"/>
      <c r="JKQ160" s="4"/>
      <c r="JKR160" s="4"/>
      <c r="JKS160" s="4"/>
      <c r="JKT160" s="4"/>
      <c r="JKU160" s="4"/>
      <c r="JKV160" s="4"/>
      <c r="JKW160" s="4"/>
      <c r="JKX160" s="4"/>
      <c r="JKY160" s="4"/>
      <c r="JKZ160" s="4"/>
      <c r="JLA160" s="4"/>
      <c r="JLB160" s="4"/>
      <c r="JLC160" s="4"/>
      <c r="JLD160" s="4"/>
      <c r="JLE160" s="4"/>
      <c r="JLF160" s="4"/>
      <c r="JLG160" s="4"/>
      <c r="JLH160" s="4"/>
      <c r="JLI160" s="4"/>
      <c r="JLJ160" s="4"/>
      <c r="JLK160" s="4"/>
      <c r="JLL160" s="4"/>
      <c r="JLM160" s="4"/>
      <c r="JLN160" s="4"/>
      <c r="JLO160" s="4"/>
      <c r="JLP160" s="4"/>
      <c r="JLQ160" s="4"/>
      <c r="JLR160" s="4"/>
      <c r="JLS160" s="4"/>
      <c r="JLT160" s="4"/>
      <c r="JLU160" s="4"/>
      <c r="JLV160" s="4"/>
      <c r="JLW160" s="4"/>
      <c r="JLX160" s="4"/>
      <c r="JLY160" s="4"/>
      <c r="JLZ160" s="4"/>
      <c r="JMA160" s="4"/>
      <c r="JMB160" s="4"/>
      <c r="JMC160" s="4"/>
      <c r="JMD160" s="4"/>
      <c r="JME160" s="4"/>
      <c r="JMF160" s="4"/>
      <c r="JMG160" s="4"/>
      <c r="JMH160" s="4"/>
      <c r="JMI160" s="4"/>
      <c r="JMJ160" s="4"/>
      <c r="JMK160" s="4"/>
      <c r="JML160" s="4"/>
      <c r="JMM160" s="4"/>
      <c r="JMN160" s="4"/>
      <c r="JMO160" s="4"/>
      <c r="JMP160" s="4"/>
      <c r="JMQ160" s="4"/>
      <c r="JMR160" s="4"/>
      <c r="JMS160" s="4"/>
      <c r="JMT160" s="4"/>
      <c r="JMU160" s="4"/>
      <c r="JMV160" s="4"/>
      <c r="JMW160" s="4"/>
      <c r="JMX160" s="4"/>
      <c r="JMY160" s="4"/>
      <c r="JMZ160" s="4"/>
      <c r="JNA160" s="4"/>
      <c r="JNB160" s="4"/>
      <c r="JNC160" s="4"/>
      <c r="JND160" s="4"/>
      <c r="JNE160" s="4"/>
      <c r="JNF160" s="4"/>
      <c r="JNG160" s="4"/>
      <c r="JNH160" s="4"/>
      <c r="JNI160" s="4"/>
      <c r="JNJ160" s="4"/>
      <c r="JNK160" s="4"/>
      <c r="JNL160" s="4"/>
      <c r="JNM160" s="4"/>
      <c r="JNN160" s="4"/>
      <c r="JNO160" s="4"/>
      <c r="JNP160" s="4"/>
      <c r="JNQ160" s="4"/>
      <c r="JNR160" s="4"/>
      <c r="JNS160" s="4"/>
      <c r="JNT160" s="4"/>
      <c r="JNU160" s="4"/>
      <c r="JNV160" s="4"/>
      <c r="JNW160" s="4"/>
      <c r="JNX160" s="4"/>
      <c r="JNY160" s="4"/>
      <c r="JNZ160" s="4"/>
      <c r="JOA160" s="4"/>
      <c r="JOB160" s="4"/>
      <c r="JOC160" s="4"/>
      <c r="JOD160" s="4"/>
      <c r="JOE160" s="4"/>
      <c r="JOF160" s="4"/>
      <c r="JOG160" s="4"/>
      <c r="JOH160" s="4"/>
      <c r="JOI160" s="4"/>
      <c r="JOJ160" s="4"/>
      <c r="JOK160" s="4"/>
      <c r="JOL160" s="4"/>
      <c r="JOM160" s="4"/>
      <c r="JON160" s="4"/>
      <c r="JOO160" s="4"/>
      <c r="JOP160" s="4"/>
      <c r="JOQ160" s="4"/>
      <c r="JOR160" s="4"/>
      <c r="JOS160" s="4"/>
      <c r="JOT160" s="4"/>
      <c r="JOU160" s="4"/>
      <c r="JOV160" s="4"/>
      <c r="JOW160" s="4"/>
      <c r="JOX160" s="4"/>
      <c r="JOY160" s="4"/>
      <c r="JOZ160" s="4"/>
      <c r="JPA160" s="4"/>
      <c r="JPB160" s="4"/>
      <c r="JPC160" s="4"/>
      <c r="JPD160" s="4"/>
      <c r="JPE160" s="4"/>
      <c r="JPF160" s="4"/>
      <c r="JPG160" s="4"/>
      <c r="JPH160" s="4"/>
      <c r="JPI160" s="4"/>
      <c r="JPJ160" s="4"/>
      <c r="JPK160" s="4"/>
      <c r="JPL160" s="4"/>
      <c r="JPM160" s="4"/>
      <c r="JPN160" s="4"/>
      <c r="JPO160" s="4"/>
      <c r="JPP160" s="4"/>
      <c r="JPQ160" s="4"/>
      <c r="JPR160" s="4"/>
      <c r="JPS160" s="4"/>
      <c r="JPT160" s="4"/>
      <c r="JPU160" s="4"/>
      <c r="JPV160" s="4"/>
      <c r="JPW160" s="4"/>
      <c r="JPX160" s="4"/>
      <c r="JPY160" s="4"/>
      <c r="JPZ160" s="4"/>
      <c r="JQA160" s="4"/>
      <c r="JQB160" s="4"/>
      <c r="JQC160" s="4"/>
      <c r="JQD160" s="4"/>
      <c r="JQE160" s="4"/>
      <c r="JQF160" s="4"/>
      <c r="JQG160" s="4"/>
      <c r="JQH160" s="4"/>
      <c r="JQI160" s="4"/>
      <c r="JQJ160" s="4"/>
      <c r="JQK160" s="4"/>
      <c r="JQL160" s="4"/>
      <c r="JQM160" s="4"/>
      <c r="JQN160" s="4"/>
      <c r="JQO160" s="4"/>
      <c r="JQP160" s="4"/>
      <c r="JQQ160" s="4"/>
      <c r="JQR160" s="4"/>
      <c r="JQS160" s="4"/>
      <c r="JQT160" s="4"/>
      <c r="JQU160" s="4"/>
      <c r="JQV160" s="4"/>
      <c r="JQW160" s="4"/>
      <c r="JQX160" s="4"/>
      <c r="JQY160" s="4"/>
      <c r="JQZ160" s="4"/>
      <c r="JRA160" s="4"/>
      <c r="JRB160" s="4"/>
      <c r="JRC160" s="4"/>
      <c r="JRD160" s="4"/>
      <c r="JRE160" s="4"/>
      <c r="JRF160" s="4"/>
      <c r="JRG160" s="4"/>
      <c r="JRH160" s="4"/>
      <c r="JRI160" s="4"/>
      <c r="JRJ160" s="4"/>
      <c r="JRK160" s="4"/>
      <c r="JRL160" s="4"/>
      <c r="JRM160" s="4"/>
      <c r="JRN160" s="4"/>
      <c r="JRO160" s="4"/>
      <c r="JRP160" s="4"/>
      <c r="JRQ160" s="4"/>
      <c r="JRR160" s="4"/>
      <c r="JRS160" s="4"/>
      <c r="JRT160" s="4"/>
      <c r="JRU160" s="4"/>
      <c r="JRV160" s="4"/>
      <c r="JRW160" s="4"/>
      <c r="JRX160" s="4"/>
      <c r="JRY160" s="4"/>
      <c r="JRZ160" s="4"/>
      <c r="JSA160" s="4"/>
      <c r="JSB160" s="4"/>
      <c r="JSC160" s="4"/>
      <c r="JSD160" s="4"/>
      <c r="JSE160" s="4"/>
      <c r="JSF160" s="4"/>
      <c r="JSG160" s="4"/>
      <c r="JSH160" s="4"/>
      <c r="JSI160" s="4"/>
      <c r="JSJ160" s="4"/>
      <c r="JSK160" s="4"/>
      <c r="JSL160" s="4"/>
      <c r="JSM160" s="4"/>
      <c r="JSN160" s="4"/>
      <c r="JSO160" s="4"/>
      <c r="JSP160" s="4"/>
      <c r="JSQ160" s="4"/>
      <c r="JSR160" s="4"/>
      <c r="JSS160" s="4"/>
      <c r="JST160" s="4"/>
      <c r="JSU160" s="4"/>
      <c r="JSV160" s="4"/>
      <c r="JSW160" s="4"/>
      <c r="JSX160" s="4"/>
      <c r="JSY160" s="4"/>
      <c r="JSZ160" s="4"/>
      <c r="JTA160" s="4"/>
      <c r="JTB160" s="4"/>
      <c r="JTC160" s="4"/>
      <c r="JTD160" s="4"/>
      <c r="JTE160" s="4"/>
      <c r="JTF160" s="4"/>
      <c r="JTG160" s="4"/>
      <c r="JTH160" s="4"/>
      <c r="JTI160" s="4"/>
      <c r="JTJ160" s="4"/>
      <c r="JTK160" s="4"/>
      <c r="JTL160" s="4"/>
      <c r="JTM160" s="4"/>
      <c r="JTN160" s="4"/>
      <c r="JTO160" s="4"/>
      <c r="JTP160" s="4"/>
      <c r="JTQ160" s="4"/>
      <c r="JTR160" s="4"/>
      <c r="JTS160" s="4"/>
      <c r="JTT160" s="4"/>
      <c r="JTU160" s="4"/>
      <c r="JTV160" s="4"/>
      <c r="JTW160" s="4"/>
      <c r="JTX160" s="4"/>
      <c r="JTY160" s="4"/>
      <c r="JTZ160" s="4"/>
      <c r="JUA160" s="4"/>
      <c r="JUB160" s="4"/>
      <c r="JUC160" s="4"/>
      <c r="JUD160" s="4"/>
      <c r="JUE160" s="4"/>
      <c r="JUF160" s="4"/>
      <c r="JUG160" s="4"/>
      <c r="JUH160" s="4"/>
      <c r="JUI160" s="4"/>
      <c r="JUJ160" s="4"/>
      <c r="JUK160" s="4"/>
      <c r="JUL160" s="4"/>
      <c r="JUM160" s="4"/>
      <c r="JUN160" s="4"/>
      <c r="JUO160" s="4"/>
      <c r="JUP160" s="4"/>
      <c r="JUQ160" s="4"/>
      <c r="JUR160" s="4"/>
      <c r="JUS160" s="4"/>
      <c r="JUT160" s="4"/>
      <c r="JUU160" s="4"/>
      <c r="JUV160" s="4"/>
      <c r="JUW160" s="4"/>
      <c r="JUX160" s="4"/>
      <c r="JUY160" s="4"/>
      <c r="JUZ160" s="4"/>
      <c r="JVA160" s="4"/>
      <c r="JVB160" s="4"/>
      <c r="JVC160" s="4"/>
      <c r="JVD160" s="4"/>
      <c r="JVE160" s="4"/>
      <c r="JVF160" s="4"/>
      <c r="JVG160" s="4"/>
      <c r="JVH160" s="4"/>
      <c r="JVI160" s="4"/>
      <c r="JVJ160" s="4"/>
      <c r="JVK160" s="4"/>
      <c r="JVL160" s="4"/>
      <c r="JVM160" s="4"/>
      <c r="JVN160" s="4"/>
      <c r="JVO160" s="4"/>
      <c r="JVP160" s="4"/>
      <c r="JVQ160" s="4"/>
      <c r="JVR160" s="4"/>
      <c r="JVS160" s="4"/>
      <c r="JVT160" s="4"/>
      <c r="JVU160" s="4"/>
      <c r="JVV160" s="4"/>
      <c r="JVW160" s="4"/>
      <c r="JVX160" s="4"/>
      <c r="JVY160" s="4"/>
      <c r="JVZ160" s="4"/>
      <c r="JWA160" s="4"/>
      <c r="JWB160" s="4"/>
      <c r="JWC160" s="4"/>
      <c r="JWD160" s="4"/>
      <c r="JWE160" s="4"/>
      <c r="JWF160" s="4"/>
      <c r="JWG160" s="4"/>
      <c r="JWH160" s="4"/>
      <c r="JWI160" s="4"/>
      <c r="JWJ160" s="4"/>
      <c r="JWK160" s="4"/>
      <c r="JWL160" s="4"/>
      <c r="JWM160" s="4"/>
      <c r="JWN160" s="4"/>
      <c r="JWO160" s="4"/>
      <c r="JWP160" s="4"/>
      <c r="JWQ160" s="4"/>
      <c r="JWR160" s="4"/>
      <c r="JWS160" s="4"/>
      <c r="JWT160" s="4"/>
      <c r="JWU160" s="4"/>
      <c r="JWV160" s="4"/>
      <c r="JWW160" s="4"/>
      <c r="JWX160" s="4"/>
      <c r="JWY160" s="4"/>
      <c r="JWZ160" s="4"/>
      <c r="JXA160" s="4"/>
      <c r="JXB160" s="4"/>
      <c r="JXC160" s="4"/>
      <c r="JXD160" s="4"/>
      <c r="JXE160" s="4"/>
      <c r="JXF160" s="4"/>
      <c r="JXG160" s="4"/>
      <c r="JXH160" s="4"/>
      <c r="JXI160" s="4"/>
      <c r="JXJ160" s="4"/>
      <c r="JXK160" s="4"/>
      <c r="JXL160" s="4"/>
      <c r="JXM160" s="4"/>
      <c r="JXN160" s="4"/>
      <c r="JXO160" s="4"/>
      <c r="JXP160" s="4"/>
      <c r="JXQ160" s="4"/>
      <c r="JXR160" s="4"/>
      <c r="JXS160" s="4"/>
      <c r="JXT160" s="4"/>
      <c r="JXU160" s="4"/>
      <c r="JXV160" s="4"/>
      <c r="JXW160" s="4"/>
      <c r="JXX160" s="4"/>
      <c r="JXY160" s="4"/>
      <c r="JXZ160" s="4"/>
      <c r="JYA160" s="4"/>
      <c r="JYB160" s="4"/>
      <c r="JYC160" s="4"/>
      <c r="JYD160" s="4"/>
      <c r="JYE160" s="4"/>
      <c r="JYF160" s="4"/>
      <c r="JYG160" s="4"/>
      <c r="JYH160" s="4"/>
      <c r="JYI160" s="4"/>
      <c r="JYJ160" s="4"/>
      <c r="JYK160" s="4"/>
      <c r="JYL160" s="4"/>
      <c r="JYM160" s="4"/>
      <c r="JYN160" s="4"/>
      <c r="JYO160" s="4"/>
      <c r="JYP160" s="4"/>
      <c r="JYQ160" s="4"/>
      <c r="JYR160" s="4"/>
      <c r="JYS160" s="4"/>
      <c r="JYT160" s="4"/>
      <c r="JYU160" s="4"/>
      <c r="JYV160" s="4"/>
      <c r="JYW160" s="4"/>
      <c r="JYX160" s="4"/>
      <c r="JYY160" s="4"/>
      <c r="JYZ160" s="4"/>
      <c r="JZA160" s="4"/>
      <c r="JZB160" s="4"/>
      <c r="JZC160" s="4"/>
      <c r="JZD160" s="4"/>
      <c r="JZE160" s="4"/>
      <c r="JZF160" s="4"/>
      <c r="JZG160" s="4"/>
      <c r="JZH160" s="4"/>
      <c r="JZI160" s="4"/>
      <c r="JZJ160" s="4"/>
      <c r="JZK160" s="4"/>
      <c r="JZL160" s="4"/>
      <c r="JZM160" s="4"/>
      <c r="JZN160" s="4"/>
      <c r="JZO160" s="4"/>
      <c r="JZP160" s="4"/>
      <c r="JZQ160" s="4"/>
      <c r="JZR160" s="4"/>
      <c r="JZS160" s="4"/>
      <c r="JZT160" s="4"/>
      <c r="JZU160" s="4"/>
      <c r="JZV160" s="4"/>
      <c r="JZW160" s="4"/>
      <c r="JZX160" s="4"/>
      <c r="JZY160" s="4"/>
      <c r="JZZ160" s="4"/>
      <c r="KAA160" s="4"/>
      <c r="KAB160" s="4"/>
      <c r="KAC160" s="4"/>
      <c r="KAD160" s="4"/>
      <c r="KAE160" s="4"/>
      <c r="KAF160" s="4"/>
      <c r="KAG160" s="4"/>
      <c r="KAH160" s="4"/>
      <c r="KAI160" s="4"/>
      <c r="KAJ160" s="4"/>
      <c r="KAK160" s="4"/>
      <c r="KAL160" s="4"/>
      <c r="KAM160" s="4"/>
      <c r="KAN160" s="4"/>
      <c r="KAO160" s="4"/>
      <c r="KAP160" s="4"/>
      <c r="KAQ160" s="4"/>
      <c r="KAR160" s="4"/>
      <c r="KAS160" s="4"/>
      <c r="KAT160" s="4"/>
      <c r="KAU160" s="4"/>
      <c r="KAV160" s="4"/>
      <c r="KAW160" s="4"/>
      <c r="KAX160" s="4"/>
      <c r="KAY160" s="4"/>
      <c r="KAZ160" s="4"/>
      <c r="KBA160" s="4"/>
      <c r="KBB160" s="4"/>
      <c r="KBC160" s="4"/>
      <c r="KBD160" s="4"/>
      <c r="KBE160" s="4"/>
      <c r="KBF160" s="4"/>
      <c r="KBG160" s="4"/>
      <c r="KBH160" s="4"/>
      <c r="KBI160" s="4"/>
      <c r="KBJ160" s="4"/>
      <c r="KBK160" s="4"/>
      <c r="KBL160" s="4"/>
      <c r="KBM160" s="4"/>
      <c r="KBN160" s="4"/>
      <c r="KBO160" s="4"/>
      <c r="KBP160" s="4"/>
      <c r="KBQ160" s="4"/>
      <c r="KBR160" s="4"/>
      <c r="KBS160" s="4"/>
      <c r="KBT160" s="4"/>
      <c r="KBU160" s="4"/>
      <c r="KBV160" s="4"/>
      <c r="KBW160" s="4"/>
      <c r="KBX160" s="4"/>
      <c r="KBY160" s="4"/>
      <c r="KBZ160" s="4"/>
      <c r="KCA160" s="4"/>
      <c r="KCB160" s="4"/>
      <c r="KCC160" s="4"/>
      <c r="KCD160" s="4"/>
      <c r="KCE160" s="4"/>
      <c r="KCF160" s="4"/>
      <c r="KCG160" s="4"/>
      <c r="KCH160" s="4"/>
      <c r="KCI160" s="4"/>
      <c r="KCJ160" s="4"/>
      <c r="KCK160" s="4"/>
      <c r="KCL160" s="4"/>
      <c r="KCM160" s="4"/>
      <c r="KCN160" s="4"/>
      <c r="KCO160" s="4"/>
      <c r="KCP160" s="4"/>
      <c r="KCQ160" s="4"/>
      <c r="KCR160" s="4"/>
      <c r="KCS160" s="4"/>
      <c r="KCT160" s="4"/>
      <c r="KCU160" s="4"/>
      <c r="KCV160" s="4"/>
      <c r="KCW160" s="4"/>
      <c r="KCX160" s="4"/>
      <c r="KCY160" s="4"/>
      <c r="KCZ160" s="4"/>
      <c r="KDA160" s="4"/>
      <c r="KDB160" s="4"/>
      <c r="KDC160" s="4"/>
      <c r="KDD160" s="4"/>
      <c r="KDE160" s="4"/>
      <c r="KDF160" s="4"/>
      <c r="KDG160" s="4"/>
      <c r="KDH160" s="4"/>
      <c r="KDI160" s="4"/>
      <c r="KDJ160" s="4"/>
      <c r="KDK160" s="4"/>
      <c r="KDL160" s="4"/>
      <c r="KDM160" s="4"/>
      <c r="KDN160" s="4"/>
      <c r="KDO160" s="4"/>
      <c r="KDP160" s="4"/>
      <c r="KDQ160" s="4"/>
      <c r="KDR160" s="4"/>
      <c r="KDS160" s="4"/>
      <c r="KDT160" s="4"/>
      <c r="KDU160" s="4"/>
      <c r="KDV160" s="4"/>
      <c r="KDW160" s="4"/>
      <c r="KDX160" s="4"/>
      <c r="KDY160" s="4"/>
      <c r="KDZ160" s="4"/>
      <c r="KEA160" s="4"/>
      <c r="KEB160" s="4"/>
      <c r="KEC160" s="4"/>
      <c r="KED160" s="4"/>
      <c r="KEE160" s="4"/>
      <c r="KEF160" s="4"/>
      <c r="KEG160" s="4"/>
      <c r="KEH160" s="4"/>
      <c r="KEI160" s="4"/>
      <c r="KEJ160" s="4"/>
      <c r="KEK160" s="4"/>
      <c r="KEL160" s="4"/>
      <c r="KEM160" s="4"/>
      <c r="KEN160" s="4"/>
      <c r="KEO160" s="4"/>
      <c r="KEP160" s="4"/>
      <c r="KEQ160" s="4"/>
      <c r="KER160" s="4"/>
      <c r="KES160" s="4"/>
      <c r="KET160" s="4"/>
      <c r="KEU160" s="4"/>
      <c r="KEV160" s="4"/>
      <c r="KEW160" s="4"/>
      <c r="KEX160" s="4"/>
      <c r="KEY160" s="4"/>
      <c r="KEZ160" s="4"/>
      <c r="KFA160" s="4"/>
      <c r="KFB160" s="4"/>
      <c r="KFC160" s="4"/>
      <c r="KFD160" s="4"/>
      <c r="KFE160" s="4"/>
      <c r="KFF160" s="4"/>
      <c r="KFG160" s="4"/>
      <c r="KFH160" s="4"/>
      <c r="KFI160" s="4"/>
      <c r="KFJ160" s="4"/>
      <c r="KFK160" s="4"/>
      <c r="KFL160" s="4"/>
      <c r="KFM160" s="4"/>
      <c r="KFN160" s="4"/>
      <c r="KFO160" s="4"/>
      <c r="KFP160" s="4"/>
      <c r="KFQ160" s="4"/>
      <c r="KFR160" s="4"/>
      <c r="KFS160" s="4"/>
      <c r="KFT160" s="4"/>
      <c r="KFU160" s="4"/>
      <c r="KFV160" s="4"/>
      <c r="KFW160" s="4"/>
      <c r="KFX160" s="4"/>
      <c r="KFY160" s="4"/>
      <c r="KFZ160" s="4"/>
      <c r="KGA160" s="4"/>
      <c r="KGB160" s="4"/>
      <c r="KGC160" s="4"/>
      <c r="KGD160" s="4"/>
      <c r="KGE160" s="4"/>
      <c r="KGF160" s="4"/>
      <c r="KGG160" s="4"/>
      <c r="KGH160" s="4"/>
      <c r="KGI160" s="4"/>
      <c r="KGJ160" s="4"/>
      <c r="KGK160" s="4"/>
      <c r="KGL160" s="4"/>
      <c r="KGM160" s="4"/>
      <c r="KGN160" s="4"/>
      <c r="KGO160" s="4"/>
      <c r="KGP160" s="4"/>
      <c r="KGQ160" s="4"/>
      <c r="KGR160" s="4"/>
      <c r="KGS160" s="4"/>
      <c r="KGT160" s="4"/>
      <c r="KGU160" s="4"/>
      <c r="KGV160" s="4"/>
      <c r="KGW160" s="4"/>
      <c r="KGX160" s="4"/>
      <c r="KGY160" s="4"/>
      <c r="KGZ160" s="4"/>
      <c r="KHA160" s="4"/>
      <c r="KHB160" s="4"/>
      <c r="KHC160" s="4"/>
      <c r="KHD160" s="4"/>
      <c r="KHE160" s="4"/>
      <c r="KHF160" s="4"/>
      <c r="KHG160" s="4"/>
      <c r="KHH160" s="4"/>
      <c r="KHI160" s="4"/>
      <c r="KHJ160" s="4"/>
      <c r="KHK160" s="4"/>
      <c r="KHL160" s="4"/>
      <c r="KHM160" s="4"/>
      <c r="KHN160" s="4"/>
      <c r="KHO160" s="4"/>
      <c r="KHP160" s="4"/>
      <c r="KHQ160" s="4"/>
      <c r="KHR160" s="4"/>
      <c r="KHS160" s="4"/>
      <c r="KHT160" s="4"/>
      <c r="KHU160" s="4"/>
      <c r="KHV160" s="4"/>
      <c r="KHW160" s="4"/>
      <c r="KHX160" s="4"/>
      <c r="KHY160" s="4"/>
      <c r="KHZ160" s="4"/>
      <c r="KIA160" s="4"/>
      <c r="KIB160" s="4"/>
      <c r="KIC160" s="4"/>
      <c r="KID160" s="4"/>
      <c r="KIE160" s="4"/>
      <c r="KIF160" s="4"/>
      <c r="KIG160" s="4"/>
      <c r="KIH160" s="4"/>
      <c r="KII160" s="4"/>
      <c r="KIJ160" s="4"/>
      <c r="KIK160" s="4"/>
      <c r="KIL160" s="4"/>
      <c r="KIM160" s="4"/>
      <c r="KIN160" s="4"/>
      <c r="KIO160" s="4"/>
      <c r="KIP160" s="4"/>
      <c r="KIQ160" s="4"/>
      <c r="KIR160" s="4"/>
      <c r="KIS160" s="4"/>
      <c r="KIT160" s="4"/>
      <c r="KIU160" s="4"/>
      <c r="KIV160" s="4"/>
      <c r="KIW160" s="4"/>
      <c r="KIX160" s="4"/>
      <c r="KIY160" s="4"/>
      <c r="KIZ160" s="4"/>
      <c r="KJA160" s="4"/>
      <c r="KJB160" s="4"/>
      <c r="KJC160" s="4"/>
      <c r="KJD160" s="4"/>
      <c r="KJE160" s="4"/>
      <c r="KJF160" s="4"/>
      <c r="KJG160" s="4"/>
      <c r="KJH160" s="4"/>
      <c r="KJI160" s="4"/>
      <c r="KJJ160" s="4"/>
      <c r="KJK160" s="4"/>
      <c r="KJL160" s="4"/>
      <c r="KJM160" s="4"/>
      <c r="KJN160" s="4"/>
      <c r="KJO160" s="4"/>
      <c r="KJP160" s="4"/>
      <c r="KJQ160" s="4"/>
      <c r="KJR160" s="4"/>
      <c r="KJS160" s="4"/>
      <c r="KJT160" s="4"/>
      <c r="KJU160" s="4"/>
      <c r="KJV160" s="4"/>
      <c r="KJW160" s="4"/>
      <c r="KJX160" s="4"/>
      <c r="KJY160" s="4"/>
      <c r="KJZ160" s="4"/>
      <c r="KKA160" s="4"/>
      <c r="KKB160" s="4"/>
      <c r="KKC160" s="4"/>
      <c r="KKD160" s="4"/>
      <c r="KKE160" s="4"/>
      <c r="KKF160" s="4"/>
      <c r="KKG160" s="4"/>
      <c r="KKH160" s="4"/>
      <c r="KKI160" s="4"/>
      <c r="KKJ160" s="4"/>
      <c r="KKK160" s="4"/>
      <c r="KKL160" s="4"/>
      <c r="KKM160" s="4"/>
      <c r="KKN160" s="4"/>
      <c r="KKO160" s="4"/>
      <c r="KKP160" s="4"/>
      <c r="KKQ160" s="4"/>
      <c r="KKR160" s="4"/>
      <c r="KKS160" s="4"/>
      <c r="KKT160" s="4"/>
      <c r="KKU160" s="4"/>
      <c r="KKV160" s="4"/>
      <c r="KKW160" s="4"/>
      <c r="KKX160" s="4"/>
      <c r="KKY160" s="4"/>
      <c r="KKZ160" s="4"/>
      <c r="KLA160" s="4"/>
      <c r="KLB160" s="4"/>
      <c r="KLC160" s="4"/>
      <c r="KLD160" s="4"/>
      <c r="KLE160" s="4"/>
      <c r="KLF160" s="4"/>
      <c r="KLG160" s="4"/>
      <c r="KLH160" s="4"/>
      <c r="KLI160" s="4"/>
      <c r="KLJ160" s="4"/>
      <c r="KLK160" s="4"/>
      <c r="KLL160" s="4"/>
      <c r="KLM160" s="4"/>
      <c r="KLN160" s="4"/>
      <c r="KLO160" s="4"/>
      <c r="KLP160" s="4"/>
      <c r="KLQ160" s="4"/>
      <c r="KLR160" s="4"/>
      <c r="KLS160" s="4"/>
      <c r="KLT160" s="4"/>
      <c r="KLU160" s="4"/>
      <c r="KLV160" s="4"/>
      <c r="KLW160" s="4"/>
      <c r="KLX160" s="4"/>
      <c r="KLY160" s="4"/>
      <c r="KLZ160" s="4"/>
      <c r="KMA160" s="4"/>
      <c r="KMB160" s="4"/>
      <c r="KMC160" s="4"/>
      <c r="KMD160" s="4"/>
      <c r="KME160" s="4"/>
      <c r="KMF160" s="4"/>
      <c r="KMG160" s="4"/>
      <c r="KMH160" s="4"/>
      <c r="KMI160" s="4"/>
      <c r="KMJ160" s="4"/>
      <c r="KMK160" s="4"/>
      <c r="KML160" s="4"/>
      <c r="KMM160" s="4"/>
      <c r="KMN160" s="4"/>
      <c r="KMO160" s="4"/>
      <c r="KMP160" s="4"/>
      <c r="KMQ160" s="4"/>
      <c r="KMR160" s="4"/>
      <c r="KMS160" s="4"/>
      <c r="KMT160" s="4"/>
      <c r="KMU160" s="4"/>
      <c r="KMV160" s="4"/>
      <c r="KMW160" s="4"/>
      <c r="KMX160" s="4"/>
      <c r="KMY160" s="4"/>
      <c r="KMZ160" s="4"/>
      <c r="KNA160" s="4"/>
      <c r="KNB160" s="4"/>
      <c r="KNC160" s="4"/>
      <c r="KND160" s="4"/>
      <c r="KNE160" s="4"/>
      <c r="KNF160" s="4"/>
      <c r="KNG160" s="4"/>
      <c r="KNH160" s="4"/>
      <c r="KNI160" s="4"/>
      <c r="KNJ160" s="4"/>
      <c r="KNK160" s="4"/>
      <c r="KNL160" s="4"/>
      <c r="KNM160" s="4"/>
      <c r="KNN160" s="4"/>
      <c r="KNO160" s="4"/>
      <c r="KNP160" s="4"/>
      <c r="KNQ160" s="4"/>
      <c r="KNR160" s="4"/>
      <c r="KNS160" s="4"/>
      <c r="KNT160" s="4"/>
      <c r="KNU160" s="4"/>
      <c r="KNV160" s="4"/>
      <c r="KNW160" s="4"/>
      <c r="KNX160" s="4"/>
      <c r="KNY160" s="4"/>
      <c r="KNZ160" s="4"/>
      <c r="KOA160" s="4"/>
      <c r="KOB160" s="4"/>
      <c r="KOC160" s="4"/>
      <c r="KOD160" s="4"/>
      <c r="KOE160" s="4"/>
      <c r="KOF160" s="4"/>
      <c r="KOG160" s="4"/>
      <c r="KOH160" s="4"/>
      <c r="KOI160" s="4"/>
      <c r="KOJ160" s="4"/>
      <c r="KOK160" s="4"/>
      <c r="KOL160" s="4"/>
      <c r="KOM160" s="4"/>
      <c r="KON160" s="4"/>
      <c r="KOO160" s="4"/>
      <c r="KOP160" s="4"/>
      <c r="KOQ160" s="4"/>
      <c r="KOR160" s="4"/>
      <c r="KOS160" s="4"/>
      <c r="KOT160" s="4"/>
      <c r="KOU160" s="4"/>
      <c r="KOV160" s="4"/>
      <c r="KOW160" s="4"/>
      <c r="KOX160" s="4"/>
      <c r="KOY160" s="4"/>
      <c r="KOZ160" s="4"/>
      <c r="KPA160" s="4"/>
      <c r="KPB160" s="4"/>
      <c r="KPC160" s="4"/>
      <c r="KPD160" s="4"/>
      <c r="KPE160" s="4"/>
      <c r="KPF160" s="4"/>
      <c r="KPG160" s="4"/>
      <c r="KPH160" s="4"/>
      <c r="KPI160" s="4"/>
      <c r="KPJ160" s="4"/>
      <c r="KPK160" s="4"/>
      <c r="KPL160" s="4"/>
      <c r="KPM160" s="4"/>
      <c r="KPN160" s="4"/>
      <c r="KPO160" s="4"/>
      <c r="KPP160" s="4"/>
      <c r="KPQ160" s="4"/>
      <c r="KPR160" s="4"/>
      <c r="KPS160" s="4"/>
      <c r="KPT160" s="4"/>
      <c r="KPU160" s="4"/>
      <c r="KPV160" s="4"/>
      <c r="KPW160" s="4"/>
      <c r="KPX160" s="4"/>
      <c r="KPY160" s="4"/>
      <c r="KPZ160" s="4"/>
      <c r="KQA160" s="4"/>
      <c r="KQB160" s="4"/>
      <c r="KQC160" s="4"/>
      <c r="KQD160" s="4"/>
      <c r="KQE160" s="4"/>
      <c r="KQF160" s="4"/>
      <c r="KQG160" s="4"/>
      <c r="KQH160" s="4"/>
      <c r="KQI160" s="4"/>
      <c r="KQJ160" s="4"/>
      <c r="KQK160" s="4"/>
      <c r="KQL160" s="4"/>
      <c r="KQM160" s="4"/>
      <c r="KQN160" s="4"/>
      <c r="KQO160" s="4"/>
      <c r="KQP160" s="4"/>
      <c r="KQQ160" s="4"/>
      <c r="KQR160" s="4"/>
      <c r="KQS160" s="4"/>
      <c r="KQT160" s="4"/>
      <c r="KQU160" s="4"/>
      <c r="KQV160" s="4"/>
      <c r="KQW160" s="4"/>
      <c r="KQX160" s="4"/>
      <c r="KQY160" s="4"/>
      <c r="KQZ160" s="4"/>
      <c r="KRA160" s="4"/>
      <c r="KRB160" s="4"/>
      <c r="KRC160" s="4"/>
      <c r="KRD160" s="4"/>
      <c r="KRE160" s="4"/>
      <c r="KRF160" s="4"/>
      <c r="KRG160" s="4"/>
      <c r="KRH160" s="4"/>
      <c r="KRI160" s="4"/>
      <c r="KRJ160" s="4"/>
      <c r="KRK160" s="4"/>
      <c r="KRL160" s="4"/>
      <c r="KRM160" s="4"/>
      <c r="KRN160" s="4"/>
      <c r="KRO160" s="4"/>
      <c r="KRP160" s="4"/>
      <c r="KRQ160" s="4"/>
      <c r="KRR160" s="4"/>
      <c r="KRS160" s="4"/>
      <c r="KRT160" s="4"/>
      <c r="KRU160" s="4"/>
      <c r="KRV160" s="4"/>
      <c r="KRW160" s="4"/>
      <c r="KRX160" s="4"/>
      <c r="KRY160" s="4"/>
      <c r="KRZ160" s="4"/>
      <c r="KSA160" s="4"/>
      <c r="KSB160" s="4"/>
      <c r="KSC160" s="4"/>
      <c r="KSD160" s="4"/>
      <c r="KSE160" s="4"/>
      <c r="KSF160" s="4"/>
      <c r="KSG160" s="4"/>
      <c r="KSH160" s="4"/>
      <c r="KSI160" s="4"/>
      <c r="KSJ160" s="4"/>
      <c r="KSK160" s="4"/>
      <c r="KSL160" s="4"/>
      <c r="KSM160" s="4"/>
      <c r="KSN160" s="4"/>
      <c r="KSO160" s="4"/>
      <c r="KSP160" s="4"/>
      <c r="KSQ160" s="4"/>
      <c r="KSR160" s="4"/>
      <c r="KSS160" s="4"/>
      <c r="KST160" s="4"/>
      <c r="KSU160" s="4"/>
      <c r="KSV160" s="4"/>
      <c r="KSW160" s="4"/>
      <c r="KSX160" s="4"/>
      <c r="KSY160" s="4"/>
      <c r="KSZ160" s="4"/>
      <c r="KTA160" s="4"/>
      <c r="KTB160" s="4"/>
      <c r="KTC160" s="4"/>
      <c r="KTD160" s="4"/>
      <c r="KTE160" s="4"/>
      <c r="KTF160" s="4"/>
      <c r="KTG160" s="4"/>
      <c r="KTH160" s="4"/>
      <c r="KTI160" s="4"/>
      <c r="KTJ160" s="4"/>
      <c r="KTK160" s="4"/>
      <c r="KTL160" s="4"/>
      <c r="KTM160" s="4"/>
      <c r="KTN160" s="4"/>
      <c r="KTO160" s="4"/>
      <c r="KTP160" s="4"/>
      <c r="KTQ160" s="4"/>
      <c r="KTR160" s="4"/>
      <c r="KTS160" s="4"/>
      <c r="KTT160" s="4"/>
      <c r="KTU160" s="4"/>
      <c r="KTV160" s="4"/>
      <c r="KTW160" s="4"/>
      <c r="KTX160" s="4"/>
      <c r="KTY160" s="4"/>
      <c r="KTZ160" s="4"/>
      <c r="KUA160" s="4"/>
      <c r="KUB160" s="4"/>
      <c r="KUC160" s="4"/>
      <c r="KUD160" s="4"/>
      <c r="KUE160" s="4"/>
      <c r="KUF160" s="4"/>
      <c r="KUG160" s="4"/>
      <c r="KUH160" s="4"/>
      <c r="KUI160" s="4"/>
      <c r="KUJ160" s="4"/>
      <c r="KUK160" s="4"/>
      <c r="KUL160" s="4"/>
      <c r="KUM160" s="4"/>
      <c r="KUN160" s="4"/>
      <c r="KUO160" s="4"/>
      <c r="KUP160" s="4"/>
      <c r="KUQ160" s="4"/>
      <c r="KUR160" s="4"/>
      <c r="KUS160" s="4"/>
      <c r="KUT160" s="4"/>
      <c r="KUU160" s="4"/>
      <c r="KUV160" s="4"/>
      <c r="KUW160" s="4"/>
      <c r="KUX160" s="4"/>
      <c r="KUY160" s="4"/>
      <c r="KUZ160" s="4"/>
      <c r="KVA160" s="4"/>
      <c r="KVB160" s="4"/>
      <c r="KVC160" s="4"/>
      <c r="KVD160" s="4"/>
      <c r="KVE160" s="4"/>
      <c r="KVF160" s="4"/>
      <c r="KVG160" s="4"/>
      <c r="KVH160" s="4"/>
      <c r="KVI160" s="4"/>
      <c r="KVJ160" s="4"/>
      <c r="KVK160" s="4"/>
      <c r="KVL160" s="4"/>
      <c r="KVM160" s="4"/>
      <c r="KVN160" s="4"/>
      <c r="KVO160" s="4"/>
      <c r="KVP160" s="4"/>
      <c r="KVQ160" s="4"/>
      <c r="KVR160" s="4"/>
      <c r="KVS160" s="4"/>
      <c r="KVT160" s="4"/>
      <c r="KVU160" s="4"/>
      <c r="KVV160" s="4"/>
      <c r="KVW160" s="4"/>
      <c r="KVX160" s="4"/>
      <c r="KVY160" s="4"/>
      <c r="KVZ160" s="4"/>
      <c r="KWA160" s="4"/>
      <c r="KWB160" s="4"/>
      <c r="KWC160" s="4"/>
      <c r="KWD160" s="4"/>
      <c r="KWE160" s="4"/>
      <c r="KWF160" s="4"/>
      <c r="KWG160" s="4"/>
      <c r="KWH160" s="4"/>
      <c r="KWI160" s="4"/>
      <c r="KWJ160" s="4"/>
      <c r="KWK160" s="4"/>
      <c r="KWL160" s="4"/>
      <c r="KWM160" s="4"/>
      <c r="KWN160" s="4"/>
      <c r="KWO160" s="4"/>
      <c r="KWP160" s="4"/>
      <c r="KWQ160" s="4"/>
      <c r="KWR160" s="4"/>
      <c r="KWS160" s="4"/>
      <c r="KWT160" s="4"/>
      <c r="KWU160" s="4"/>
      <c r="KWV160" s="4"/>
      <c r="KWW160" s="4"/>
      <c r="KWX160" s="4"/>
      <c r="KWY160" s="4"/>
      <c r="KWZ160" s="4"/>
      <c r="KXA160" s="4"/>
      <c r="KXB160" s="4"/>
      <c r="KXC160" s="4"/>
      <c r="KXD160" s="4"/>
      <c r="KXE160" s="4"/>
      <c r="KXF160" s="4"/>
      <c r="KXG160" s="4"/>
      <c r="KXH160" s="4"/>
      <c r="KXI160" s="4"/>
      <c r="KXJ160" s="4"/>
      <c r="KXK160" s="4"/>
      <c r="KXL160" s="4"/>
      <c r="KXM160" s="4"/>
      <c r="KXN160" s="4"/>
      <c r="KXO160" s="4"/>
      <c r="KXP160" s="4"/>
      <c r="KXQ160" s="4"/>
      <c r="KXR160" s="4"/>
      <c r="KXS160" s="4"/>
      <c r="KXT160" s="4"/>
      <c r="KXU160" s="4"/>
      <c r="KXV160" s="4"/>
      <c r="KXW160" s="4"/>
      <c r="KXX160" s="4"/>
      <c r="KXY160" s="4"/>
      <c r="KXZ160" s="4"/>
      <c r="KYA160" s="4"/>
      <c r="KYB160" s="4"/>
      <c r="KYC160" s="4"/>
      <c r="KYD160" s="4"/>
      <c r="KYE160" s="4"/>
      <c r="KYF160" s="4"/>
      <c r="KYG160" s="4"/>
      <c r="KYH160" s="4"/>
      <c r="KYI160" s="4"/>
      <c r="KYJ160" s="4"/>
      <c r="KYK160" s="4"/>
      <c r="KYL160" s="4"/>
      <c r="KYM160" s="4"/>
      <c r="KYN160" s="4"/>
      <c r="KYO160" s="4"/>
      <c r="KYP160" s="4"/>
      <c r="KYQ160" s="4"/>
      <c r="KYR160" s="4"/>
      <c r="KYS160" s="4"/>
      <c r="KYT160" s="4"/>
      <c r="KYU160" s="4"/>
      <c r="KYV160" s="4"/>
      <c r="KYW160" s="4"/>
      <c r="KYX160" s="4"/>
      <c r="KYY160" s="4"/>
      <c r="KYZ160" s="4"/>
      <c r="KZA160" s="4"/>
      <c r="KZB160" s="4"/>
      <c r="KZC160" s="4"/>
      <c r="KZD160" s="4"/>
      <c r="KZE160" s="4"/>
      <c r="KZF160" s="4"/>
      <c r="KZG160" s="4"/>
      <c r="KZH160" s="4"/>
      <c r="KZI160" s="4"/>
      <c r="KZJ160" s="4"/>
      <c r="KZK160" s="4"/>
      <c r="KZL160" s="4"/>
      <c r="KZM160" s="4"/>
      <c r="KZN160" s="4"/>
      <c r="KZO160" s="4"/>
      <c r="KZP160" s="4"/>
      <c r="KZQ160" s="4"/>
      <c r="KZR160" s="4"/>
      <c r="KZS160" s="4"/>
      <c r="KZT160" s="4"/>
      <c r="KZU160" s="4"/>
      <c r="KZV160" s="4"/>
      <c r="KZW160" s="4"/>
      <c r="KZX160" s="4"/>
      <c r="KZY160" s="4"/>
      <c r="KZZ160" s="4"/>
      <c r="LAA160" s="4"/>
      <c r="LAB160" s="4"/>
      <c r="LAC160" s="4"/>
      <c r="LAD160" s="4"/>
      <c r="LAE160" s="4"/>
      <c r="LAF160" s="4"/>
      <c r="LAG160" s="4"/>
      <c r="LAH160" s="4"/>
      <c r="LAI160" s="4"/>
      <c r="LAJ160" s="4"/>
      <c r="LAK160" s="4"/>
      <c r="LAL160" s="4"/>
      <c r="LAM160" s="4"/>
      <c r="LAN160" s="4"/>
      <c r="LAO160" s="4"/>
      <c r="LAP160" s="4"/>
      <c r="LAQ160" s="4"/>
      <c r="LAR160" s="4"/>
      <c r="LAS160" s="4"/>
      <c r="LAT160" s="4"/>
      <c r="LAU160" s="4"/>
      <c r="LAV160" s="4"/>
      <c r="LAW160" s="4"/>
      <c r="LAX160" s="4"/>
      <c r="LAY160" s="4"/>
      <c r="LAZ160" s="4"/>
      <c r="LBA160" s="4"/>
      <c r="LBB160" s="4"/>
      <c r="LBC160" s="4"/>
      <c r="LBD160" s="4"/>
      <c r="LBE160" s="4"/>
      <c r="LBF160" s="4"/>
      <c r="LBG160" s="4"/>
      <c r="LBH160" s="4"/>
      <c r="LBI160" s="4"/>
      <c r="LBJ160" s="4"/>
      <c r="LBK160" s="4"/>
      <c r="LBL160" s="4"/>
      <c r="LBM160" s="4"/>
      <c r="LBN160" s="4"/>
      <c r="LBO160" s="4"/>
      <c r="LBP160" s="4"/>
      <c r="LBQ160" s="4"/>
      <c r="LBR160" s="4"/>
      <c r="LBS160" s="4"/>
      <c r="LBT160" s="4"/>
      <c r="LBU160" s="4"/>
      <c r="LBV160" s="4"/>
      <c r="LBW160" s="4"/>
      <c r="LBX160" s="4"/>
      <c r="LBY160" s="4"/>
      <c r="LBZ160" s="4"/>
      <c r="LCA160" s="4"/>
      <c r="LCB160" s="4"/>
      <c r="LCC160" s="4"/>
      <c r="LCD160" s="4"/>
      <c r="LCE160" s="4"/>
      <c r="LCF160" s="4"/>
      <c r="LCG160" s="4"/>
      <c r="LCH160" s="4"/>
      <c r="LCI160" s="4"/>
      <c r="LCJ160" s="4"/>
      <c r="LCK160" s="4"/>
      <c r="LCL160" s="4"/>
      <c r="LCM160" s="4"/>
      <c r="LCN160" s="4"/>
      <c r="LCO160" s="4"/>
      <c r="LCP160" s="4"/>
      <c r="LCQ160" s="4"/>
      <c r="LCR160" s="4"/>
      <c r="LCS160" s="4"/>
      <c r="LCT160" s="4"/>
      <c r="LCU160" s="4"/>
      <c r="LCV160" s="4"/>
      <c r="LCW160" s="4"/>
      <c r="LCX160" s="4"/>
      <c r="LCY160" s="4"/>
      <c r="LCZ160" s="4"/>
      <c r="LDA160" s="4"/>
      <c r="LDB160" s="4"/>
      <c r="LDC160" s="4"/>
      <c r="LDD160" s="4"/>
      <c r="LDE160" s="4"/>
      <c r="LDF160" s="4"/>
      <c r="LDG160" s="4"/>
      <c r="LDH160" s="4"/>
      <c r="LDI160" s="4"/>
      <c r="LDJ160" s="4"/>
      <c r="LDK160" s="4"/>
      <c r="LDL160" s="4"/>
      <c r="LDM160" s="4"/>
      <c r="LDN160" s="4"/>
      <c r="LDO160" s="4"/>
      <c r="LDP160" s="4"/>
      <c r="LDQ160" s="4"/>
      <c r="LDR160" s="4"/>
      <c r="LDS160" s="4"/>
      <c r="LDT160" s="4"/>
      <c r="LDU160" s="4"/>
      <c r="LDV160" s="4"/>
      <c r="LDW160" s="4"/>
      <c r="LDX160" s="4"/>
      <c r="LDY160" s="4"/>
      <c r="LDZ160" s="4"/>
      <c r="LEA160" s="4"/>
      <c r="LEB160" s="4"/>
      <c r="LEC160" s="4"/>
      <c r="LED160" s="4"/>
      <c r="LEE160" s="4"/>
      <c r="LEF160" s="4"/>
      <c r="LEG160" s="4"/>
      <c r="LEH160" s="4"/>
      <c r="LEI160" s="4"/>
      <c r="LEJ160" s="4"/>
      <c r="LEK160" s="4"/>
      <c r="LEL160" s="4"/>
      <c r="LEM160" s="4"/>
      <c r="LEN160" s="4"/>
      <c r="LEO160" s="4"/>
      <c r="LEP160" s="4"/>
      <c r="LEQ160" s="4"/>
      <c r="LER160" s="4"/>
      <c r="LES160" s="4"/>
      <c r="LET160" s="4"/>
      <c r="LEU160" s="4"/>
      <c r="LEV160" s="4"/>
      <c r="LEW160" s="4"/>
      <c r="LEX160" s="4"/>
      <c r="LEY160" s="4"/>
      <c r="LEZ160" s="4"/>
      <c r="LFA160" s="4"/>
      <c r="LFB160" s="4"/>
      <c r="LFC160" s="4"/>
      <c r="LFD160" s="4"/>
      <c r="LFE160" s="4"/>
      <c r="LFF160" s="4"/>
      <c r="LFG160" s="4"/>
      <c r="LFH160" s="4"/>
      <c r="LFI160" s="4"/>
      <c r="LFJ160" s="4"/>
      <c r="LFK160" s="4"/>
      <c r="LFL160" s="4"/>
      <c r="LFM160" s="4"/>
      <c r="LFN160" s="4"/>
      <c r="LFO160" s="4"/>
      <c r="LFP160" s="4"/>
      <c r="LFQ160" s="4"/>
      <c r="LFR160" s="4"/>
      <c r="LFS160" s="4"/>
      <c r="LFT160" s="4"/>
      <c r="LFU160" s="4"/>
      <c r="LFV160" s="4"/>
      <c r="LFW160" s="4"/>
      <c r="LFX160" s="4"/>
      <c r="LFY160" s="4"/>
      <c r="LFZ160" s="4"/>
      <c r="LGA160" s="4"/>
      <c r="LGB160" s="4"/>
      <c r="LGC160" s="4"/>
      <c r="LGD160" s="4"/>
      <c r="LGE160" s="4"/>
      <c r="LGF160" s="4"/>
      <c r="LGG160" s="4"/>
      <c r="LGH160" s="4"/>
      <c r="LGI160" s="4"/>
      <c r="LGJ160" s="4"/>
      <c r="LGK160" s="4"/>
      <c r="LGL160" s="4"/>
      <c r="LGM160" s="4"/>
      <c r="LGN160" s="4"/>
      <c r="LGO160" s="4"/>
      <c r="LGP160" s="4"/>
      <c r="LGQ160" s="4"/>
      <c r="LGR160" s="4"/>
      <c r="LGS160" s="4"/>
      <c r="LGT160" s="4"/>
      <c r="LGU160" s="4"/>
      <c r="LGV160" s="4"/>
      <c r="LGW160" s="4"/>
      <c r="LGX160" s="4"/>
      <c r="LGY160" s="4"/>
      <c r="LGZ160" s="4"/>
      <c r="LHA160" s="4"/>
      <c r="LHB160" s="4"/>
      <c r="LHC160" s="4"/>
      <c r="LHD160" s="4"/>
      <c r="LHE160" s="4"/>
      <c r="LHF160" s="4"/>
      <c r="LHG160" s="4"/>
      <c r="LHH160" s="4"/>
      <c r="LHI160" s="4"/>
      <c r="LHJ160" s="4"/>
      <c r="LHK160" s="4"/>
      <c r="LHL160" s="4"/>
      <c r="LHM160" s="4"/>
      <c r="LHN160" s="4"/>
      <c r="LHO160" s="4"/>
      <c r="LHP160" s="4"/>
      <c r="LHQ160" s="4"/>
      <c r="LHR160" s="4"/>
      <c r="LHS160" s="4"/>
      <c r="LHT160" s="4"/>
      <c r="LHU160" s="4"/>
      <c r="LHV160" s="4"/>
      <c r="LHW160" s="4"/>
      <c r="LHX160" s="4"/>
      <c r="LHY160" s="4"/>
      <c r="LHZ160" s="4"/>
      <c r="LIA160" s="4"/>
      <c r="LIB160" s="4"/>
      <c r="LIC160" s="4"/>
      <c r="LID160" s="4"/>
      <c r="LIE160" s="4"/>
      <c r="LIF160" s="4"/>
      <c r="LIG160" s="4"/>
      <c r="LIH160" s="4"/>
      <c r="LII160" s="4"/>
      <c r="LIJ160" s="4"/>
      <c r="LIK160" s="4"/>
      <c r="LIL160" s="4"/>
      <c r="LIM160" s="4"/>
      <c r="LIN160" s="4"/>
      <c r="LIO160" s="4"/>
      <c r="LIP160" s="4"/>
      <c r="LIQ160" s="4"/>
      <c r="LIR160" s="4"/>
      <c r="LIS160" s="4"/>
      <c r="LIT160" s="4"/>
      <c r="LIU160" s="4"/>
      <c r="LIV160" s="4"/>
      <c r="LIW160" s="4"/>
      <c r="LIX160" s="4"/>
      <c r="LIY160" s="4"/>
      <c r="LIZ160" s="4"/>
      <c r="LJA160" s="4"/>
      <c r="LJB160" s="4"/>
      <c r="LJC160" s="4"/>
      <c r="LJD160" s="4"/>
      <c r="LJE160" s="4"/>
      <c r="LJF160" s="4"/>
      <c r="LJG160" s="4"/>
      <c r="LJH160" s="4"/>
      <c r="LJI160" s="4"/>
      <c r="LJJ160" s="4"/>
      <c r="LJK160" s="4"/>
      <c r="LJL160" s="4"/>
      <c r="LJM160" s="4"/>
      <c r="LJN160" s="4"/>
      <c r="LJO160" s="4"/>
      <c r="LJP160" s="4"/>
      <c r="LJQ160" s="4"/>
      <c r="LJR160" s="4"/>
      <c r="LJS160" s="4"/>
      <c r="LJT160" s="4"/>
      <c r="LJU160" s="4"/>
      <c r="LJV160" s="4"/>
      <c r="LJW160" s="4"/>
      <c r="LJX160" s="4"/>
      <c r="LJY160" s="4"/>
      <c r="LJZ160" s="4"/>
      <c r="LKA160" s="4"/>
      <c r="LKB160" s="4"/>
      <c r="LKC160" s="4"/>
      <c r="LKD160" s="4"/>
      <c r="LKE160" s="4"/>
      <c r="LKF160" s="4"/>
      <c r="LKG160" s="4"/>
      <c r="LKH160" s="4"/>
      <c r="LKI160" s="4"/>
      <c r="LKJ160" s="4"/>
      <c r="LKK160" s="4"/>
      <c r="LKL160" s="4"/>
      <c r="LKM160" s="4"/>
      <c r="LKN160" s="4"/>
      <c r="LKO160" s="4"/>
      <c r="LKP160" s="4"/>
      <c r="LKQ160" s="4"/>
      <c r="LKR160" s="4"/>
      <c r="LKS160" s="4"/>
      <c r="LKT160" s="4"/>
      <c r="LKU160" s="4"/>
      <c r="LKV160" s="4"/>
      <c r="LKW160" s="4"/>
      <c r="LKX160" s="4"/>
      <c r="LKY160" s="4"/>
      <c r="LKZ160" s="4"/>
      <c r="LLA160" s="4"/>
      <c r="LLB160" s="4"/>
      <c r="LLC160" s="4"/>
      <c r="LLD160" s="4"/>
      <c r="LLE160" s="4"/>
      <c r="LLF160" s="4"/>
      <c r="LLG160" s="4"/>
      <c r="LLH160" s="4"/>
      <c r="LLI160" s="4"/>
      <c r="LLJ160" s="4"/>
      <c r="LLK160" s="4"/>
      <c r="LLL160" s="4"/>
      <c r="LLM160" s="4"/>
      <c r="LLN160" s="4"/>
      <c r="LLO160" s="4"/>
      <c r="LLP160" s="4"/>
      <c r="LLQ160" s="4"/>
      <c r="LLR160" s="4"/>
      <c r="LLS160" s="4"/>
      <c r="LLT160" s="4"/>
      <c r="LLU160" s="4"/>
      <c r="LLV160" s="4"/>
      <c r="LLW160" s="4"/>
      <c r="LLX160" s="4"/>
      <c r="LLY160" s="4"/>
      <c r="LLZ160" s="4"/>
      <c r="LMA160" s="4"/>
      <c r="LMB160" s="4"/>
      <c r="LMC160" s="4"/>
      <c r="LMD160" s="4"/>
      <c r="LME160" s="4"/>
      <c r="LMF160" s="4"/>
      <c r="LMG160" s="4"/>
      <c r="LMH160" s="4"/>
      <c r="LMI160" s="4"/>
      <c r="LMJ160" s="4"/>
      <c r="LMK160" s="4"/>
      <c r="LML160" s="4"/>
      <c r="LMM160" s="4"/>
      <c r="LMN160" s="4"/>
      <c r="LMO160" s="4"/>
      <c r="LMP160" s="4"/>
      <c r="LMQ160" s="4"/>
      <c r="LMR160" s="4"/>
      <c r="LMS160" s="4"/>
      <c r="LMT160" s="4"/>
      <c r="LMU160" s="4"/>
      <c r="LMV160" s="4"/>
      <c r="LMW160" s="4"/>
      <c r="LMX160" s="4"/>
      <c r="LMY160" s="4"/>
      <c r="LMZ160" s="4"/>
      <c r="LNA160" s="4"/>
      <c r="LNB160" s="4"/>
      <c r="LNC160" s="4"/>
      <c r="LND160" s="4"/>
      <c r="LNE160" s="4"/>
      <c r="LNF160" s="4"/>
      <c r="LNG160" s="4"/>
      <c r="LNH160" s="4"/>
      <c r="LNI160" s="4"/>
      <c r="LNJ160" s="4"/>
      <c r="LNK160" s="4"/>
      <c r="LNL160" s="4"/>
      <c r="LNM160" s="4"/>
      <c r="LNN160" s="4"/>
      <c r="LNO160" s="4"/>
      <c r="LNP160" s="4"/>
      <c r="LNQ160" s="4"/>
      <c r="LNR160" s="4"/>
      <c r="LNS160" s="4"/>
      <c r="LNT160" s="4"/>
      <c r="LNU160" s="4"/>
      <c r="LNV160" s="4"/>
      <c r="LNW160" s="4"/>
      <c r="LNX160" s="4"/>
      <c r="LNY160" s="4"/>
      <c r="LNZ160" s="4"/>
      <c r="LOA160" s="4"/>
      <c r="LOB160" s="4"/>
      <c r="LOC160" s="4"/>
      <c r="LOD160" s="4"/>
      <c r="LOE160" s="4"/>
      <c r="LOF160" s="4"/>
      <c r="LOG160" s="4"/>
      <c r="LOH160" s="4"/>
      <c r="LOI160" s="4"/>
      <c r="LOJ160" s="4"/>
      <c r="LOK160" s="4"/>
      <c r="LOL160" s="4"/>
      <c r="LOM160" s="4"/>
      <c r="LON160" s="4"/>
      <c r="LOO160" s="4"/>
      <c r="LOP160" s="4"/>
      <c r="LOQ160" s="4"/>
      <c r="LOR160" s="4"/>
      <c r="LOS160" s="4"/>
      <c r="LOT160" s="4"/>
      <c r="LOU160" s="4"/>
      <c r="LOV160" s="4"/>
      <c r="LOW160" s="4"/>
      <c r="LOX160" s="4"/>
      <c r="LOY160" s="4"/>
      <c r="LOZ160" s="4"/>
      <c r="LPA160" s="4"/>
      <c r="LPB160" s="4"/>
      <c r="LPC160" s="4"/>
      <c r="LPD160" s="4"/>
      <c r="LPE160" s="4"/>
      <c r="LPF160" s="4"/>
      <c r="LPG160" s="4"/>
      <c r="LPH160" s="4"/>
      <c r="LPI160" s="4"/>
      <c r="LPJ160" s="4"/>
      <c r="LPK160" s="4"/>
      <c r="LPL160" s="4"/>
      <c r="LPM160" s="4"/>
      <c r="LPN160" s="4"/>
      <c r="LPO160" s="4"/>
      <c r="LPP160" s="4"/>
      <c r="LPQ160" s="4"/>
      <c r="LPR160" s="4"/>
      <c r="LPS160" s="4"/>
      <c r="LPT160" s="4"/>
      <c r="LPU160" s="4"/>
      <c r="LPV160" s="4"/>
      <c r="LPW160" s="4"/>
      <c r="LPX160" s="4"/>
      <c r="LPY160" s="4"/>
      <c r="LPZ160" s="4"/>
      <c r="LQA160" s="4"/>
      <c r="LQB160" s="4"/>
      <c r="LQC160" s="4"/>
      <c r="LQD160" s="4"/>
      <c r="LQE160" s="4"/>
      <c r="LQF160" s="4"/>
      <c r="LQG160" s="4"/>
      <c r="LQH160" s="4"/>
      <c r="LQI160" s="4"/>
      <c r="LQJ160" s="4"/>
      <c r="LQK160" s="4"/>
      <c r="LQL160" s="4"/>
      <c r="LQM160" s="4"/>
      <c r="LQN160" s="4"/>
      <c r="LQO160" s="4"/>
      <c r="LQP160" s="4"/>
      <c r="LQQ160" s="4"/>
      <c r="LQR160" s="4"/>
      <c r="LQS160" s="4"/>
      <c r="LQT160" s="4"/>
      <c r="LQU160" s="4"/>
      <c r="LQV160" s="4"/>
      <c r="LQW160" s="4"/>
      <c r="LQX160" s="4"/>
      <c r="LQY160" s="4"/>
      <c r="LQZ160" s="4"/>
      <c r="LRA160" s="4"/>
      <c r="LRB160" s="4"/>
      <c r="LRC160" s="4"/>
      <c r="LRD160" s="4"/>
      <c r="LRE160" s="4"/>
      <c r="LRF160" s="4"/>
      <c r="LRG160" s="4"/>
      <c r="LRH160" s="4"/>
      <c r="LRI160" s="4"/>
      <c r="LRJ160" s="4"/>
      <c r="LRK160" s="4"/>
      <c r="LRL160" s="4"/>
      <c r="LRM160" s="4"/>
      <c r="LRN160" s="4"/>
      <c r="LRO160" s="4"/>
      <c r="LRP160" s="4"/>
      <c r="LRQ160" s="4"/>
      <c r="LRR160" s="4"/>
      <c r="LRS160" s="4"/>
      <c r="LRT160" s="4"/>
      <c r="LRU160" s="4"/>
      <c r="LRV160" s="4"/>
      <c r="LRW160" s="4"/>
      <c r="LRX160" s="4"/>
      <c r="LRY160" s="4"/>
      <c r="LRZ160" s="4"/>
      <c r="LSA160" s="4"/>
      <c r="LSB160" s="4"/>
      <c r="LSC160" s="4"/>
      <c r="LSD160" s="4"/>
      <c r="LSE160" s="4"/>
      <c r="LSF160" s="4"/>
      <c r="LSG160" s="4"/>
      <c r="LSH160" s="4"/>
      <c r="LSI160" s="4"/>
      <c r="LSJ160" s="4"/>
      <c r="LSK160" s="4"/>
      <c r="LSL160" s="4"/>
      <c r="LSM160" s="4"/>
      <c r="LSN160" s="4"/>
      <c r="LSO160" s="4"/>
      <c r="LSP160" s="4"/>
      <c r="LSQ160" s="4"/>
      <c r="LSR160" s="4"/>
      <c r="LSS160" s="4"/>
      <c r="LST160" s="4"/>
      <c r="LSU160" s="4"/>
      <c r="LSV160" s="4"/>
      <c r="LSW160" s="4"/>
      <c r="LSX160" s="4"/>
      <c r="LSY160" s="4"/>
      <c r="LSZ160" s="4"/>
      <c r="LTA160" s="4"/>
      <c r="LTB160" s="4"/>
      <c r="LTC160" s="4"/>
      <c r="LTD160" s="4"/>
      <c r="LTE160" s="4"/>
      <c r="LTF160" s="4"/>
      <c r="LTG160" s="4"/>
      <c r="LTH160" s="4"/>
      <c r="LTI160" s="4"/>
      <c r="LTJ160" s="4"/>
      <c r="LTK160" s="4"/>
      <c r="LTL160" s="4"/>
      <c r="LTM160" s="4"/>
      <c r="LTN160" s="4"/>
      <c r="LTO160" s="4"/>
      <c r="LTP160" s="4"/>
      <c r="LTQ160" s="4"/>
      <c r="LTR160" s="4"/>
      <c r="LTS160" s="4"/>
      <c r="LTT160" s="4"/>
      <c r="LTU160" s="4"/>
      <c r="LTV160" s="4"/>
      <c r="LTW160" s="4"/>
      <c r="LTX160" s="4"/>
      <c r="LTY160" s="4"/>
      <c r="LTZ160" s="4"/>
      <c r="LUA160" s="4"/>
      <c r="LUB160" s="4"/>
      <c r="LUC160" s="4"/>
      <c r="LUD160" s="4"/>
      <c r="LUE160" s="4"/>
      <c r="LUF160" s="4"/>
      <c r="LUG160" s="4"/>
      <c r="LUH160" s="4"/>
      <c r="LUI160" s="4"/>
      <c r="LUJ160" s="4"/>
      <c r="LUK160" s="4"/>
      <c r="LUL160" s="4"/>
      <c r="LUM160" s="4"/>
      <c r="LUN160" s="4"/>
      <c r="LUO160" s="4"/>
      <c r="LUP160" s="4"/>
      <c r="LUQ160" s="4"/>
      <c r="LUR160" s="4"/>
      <c r="LUS160" s="4"/>
      <c r="LUT160" s="4"/>
      <c r="LUU160" s="4"/>
      <c r="LUV160" s="4"/>
      <c r="LUW160" s="4"/>
      <c r="LUX160" s="4"/>
      <c r="LUY160" s="4"/>
      <c r="LUZ160" s="4"/>
      <c r="LVA160" s="4"/>
      <c r="LVB160" s="4"/>
      <c r="LVC160" s="4"/>
      <c r="LVD160" s="4"/>
      <c r="LVE160" s="4"/>
      <c r="LVF160" s="4"/>
      <c r="LVG160" s="4"/>
      <c r="LVH160" s="4"/>
      <c r="LVI160" s="4"/>
      <c r="LVJ160" s="4"/>
      <c r="LVK160" s="4"/>
      <c r="LVL160" s="4"/>
      <c r="LVM160" s="4"/>
      <c r="LVN160" s="4"/>
      <c r="LVO160" s="4"/>
      <c r="LVP160" s="4"/>
      <c r="LVQ160" s="4"/>
      <c r="LVR160" s="4"/>
      <c r="LVS160" s="4"/>
      <c r="LVT160" s="4"/>
      <c r="LVU160" s="4"/>
      <c r="LVV160" s="4"/>
      <c r="LVW160" s="4"/>
      <c r="LVX160" s="4"/>
      <c r="LVY160" s="4"/>
      <c r="LVZ160" s="4"/>
      <c r="LWA160" s="4"/>
      <c r="LWB160" s="4"/>
      <c r="LWC160" s="4"/>
      <c r="LWD160" s="4"/>
      <c r="LWE160" s="4"/>
      <c r="LWF160" s="4"/>
      <c r="LWG160" s="4"/>
      <c r="LWH160" s="4"/>
      <c r="LWI160" s="4"/>
      <c r="LWJ160" s="4"/>
      <c r="LWK160" s="4"/>
      <c r="LWL160" s="4"/>
      <c r="LWM160" s="4"/>
      <c r="LWN160" s="4"/>
      <c r="LWO160" s="4"/>
      <c r="LWP160" s="4"/>
      <c r="LWQ160" s="4"/>
      <c r="LWR160" s="4"/>
      <c r="LWS160" s="4"/>
      <c r="LWT160" s="4"/>
      <c r="LWU160" s="4"/>
      <c r="LWV160" s="4"/>
      <c r="LWW160" s="4"/>
      <c r="LWX160" s="4"/>
      <c r="LWY160" s="4"/>
      <c r="LWZ160" s="4"/>
      <c r="LXA160" s="4"/>
      <c r="LXB160" s="4"/>
      <c r="LXC160" s="4"/>
      <c r="LXD160" s="4"/>
      <c r="LXE160" s="4"/>
      <c r="LXF160" s="4"/>
      <c r="LXG160" s="4"/>
      <c r="LXH160" s="4"/>
      <c r="LXI160" s="4"/>
      <c r="LXJ160" s="4"/>
      <c r="LXK160" s="4"/>
      <c r="LXL160" s="4"/>
      <c r="LXM160" s="4"/>
      <c r="LXN160" s="4"/>
      <c r="LXO160" s="4"/>
      <c r="LXP160" s="4"/>
      <c r="LXQ160" s="4"/>
      <c r="LXR160" s="4"/>
      <c r="LXS160" s="4"/>
      <c r="LXT160" s="4"/>
      <c r="LXU160" s="4"/>
      <c r="LXV160" s="4"/>
      <c r="LXW160" s="4"/>
      <c r="LXX160" s="4"/>
      <c r="LXY160" s="4"/>
      <c r="LXZ160" s="4"/>
      <c r="LYA160" s="4"/>
      <c r="LYB160" s="4"/>
      <c r="LYC160" s="4"/>
      <c r="LYD160" s="4"/>
      <c r="LYE160" s="4"/>
      <c r="LYF160" s="4"/>
      <c r="LYG160" s="4"/>
      <c r="LYH160" s="4"/>
      <c r="LYI160" s="4"/>
      <c r="LYJ160" s="4"/>
      <c r="LYK160" s="4"/>
      <c r="LYL160" s="4"/>
      <c r="LYM160" s="4"/>
      <c r="LYN160" s="4"/>
      <c r="LYO160" s="4"/>
      <c r="LYP160" s="4"/>
      <c r="LYQ160" s="4"/>
      <c r="LYR160" s="4"/>
      <c r="LYS160" s="4"/>
      <c r="LYT160" s="4"/>
      <c r="LYU160" s="4"/>
      <c r="LYV160" s="4"/>
      <c r="LYW160" s="4"/>
      <c r="LYX160" s="4"/>
      <c r="LYY160" s="4"/>
      <c r="LYZ160" s="4"/>
      <c r="LZA160" s="4"/>
      <c r="LZB160" s="4"/>
      <c r="LZC160" s="4"/>
      <c r="LZD160" s="4"/>
      <c r="LZE160" s="4"/>
      <c r="LZF160" s="4"/>
      <c r="LZG160" s="4"/>
      <c r="LZH160" s="4"/>
      <c r="LZI160" s="4"/>
      <c r="LZJ160" s="4"/>
      <c r="LZK160" s="4"/>
      <c r="LZL160" s="4"/>
      <c r="LZM160" s="4"/>
      <c r="LZN160" s="4"/>
      <c r="LZO160" s="4"/>
      <c r="LZP160" s="4"/>
      <c r="LZQ160" s="4"/>
      <c r="LZR160" s="4"/>
      <c r="LZS160" s="4"/>
      <c r="LZT160" s="4"/>
      <c r="LZU160" s="4"/>
      <c r="LZV160" s="4"/>
      <c r="LZW160" s="4"/>
      <c r="LZX160" s="4"/>
      <c r="LZY160" s="4"/>
      <c r="LZZ160" s="4"/>
      <c r="MAA160" s="4"/>
      <c r="MAB160" s="4"/>
      <c r="MAC160" s="4"/>
      <c r="MAD160" s="4"/>
      <c r="MAE160" s="4"/>
      <c r="MAF160" s="4"/>
      <c r="MAG160" s="4"/>
      <c r="MAH160" s="4"/>
      <c r="MAI160" s="4"/>
      <c r="MAJ160" s="4"/>
      <c r="MAK160" s="4"/>
      <c r="MAL160" s="4"/>
      <c r="MAM160" s="4"/>
      <c r="MAN160" s="4"/>
      <c r="MAO160" s="4"/>
      <c r="MAP160" s="4"/>
      <c r="MAQ160" s="4"/>
      <c r="MAR160" s="4"/>
      <c r="MAS160" s="4"/>
      <c r="MAT160" s="4"/>
      <c r="MAU160" s="4"/>
      <c r="MAV160" s="4"/>
      <c r="MAW160" s="4"/>
      <c r="MAX160" s="4"/>
      <c r="MAY160" s="4"/>
      <c r="MAZ160" s="4"/>
      <c r="MBA160" s="4"/>
      <c r="MBB160" s="4"/>
      <c r="MBC160" s="4"/>
      <c r="MBD160" s="4"/>
      <c r="MBE160" s="4"/>
      <c r="MBF160" s="4"/>
      <c r="MBG160" s="4"/>
      <c r="MBH160" s="4"/>
      <c r="MBI160" s="4"/>
      <c r="MBJ160" s="4"/>
      <c r="MBK160" s="4"/>
      <c r="MBL160" s="4"/>
      <c r="MBM160" s="4"/>
      <c r="MBN160" s="4"/>
      <c r="MBO160" s="4"/>
      <c r="MBP160" s="4"/>
      <c r="MBQ160" s="4"/>
      <c r="MBR160" s="4"/>
      <c r="MBS160" s="4"/>
      <c r="MBT160" s="4"/>
      <c r="MBU160" s="4"/>
      <c r="MBV160" s="4"/>
      <c r="MBW160" s="4"/>
      <c r="MBX160" s="4"/>
      <c r="MBY160" s="4"/>
      <c r="MBZ160" s="4"/>
      <c r="MCA160" s="4"/>
      <c r="MCB160" s="4"/>
      <c r="MCC160" s="4"/>
      <c r="MCD160" s="4"/>
      <c r="MCE160" s="4"/>
      <c r="MCF160" s="4"/>
      <c r="MCG160" s="4"/>
      <c r="MCH160" s="4"/>
      <c r="MCI160" s="4"/>
      <c r="MCJ160" s="4"/>
      <c r="MCK160" s="4"/>
      <c r="MCL160" s="4"/>
      <c r="MCM160" s="4"/>
      <c r="MCN160" s="4"/>
      <c r="MCO160" s="4"/>
      <c r="MCP160" s="4"/>
      <c r="MCQ160" s="4"/>
      <c r="MCR160" s="4"/>
      <c r="MCS160" s="4"/>
      <c r="MCT160" s="4"/>
      <c r="MCU160" s="4"/>
      <c r="MCV160" s="4"/>
      <c r="MCW160" s="4"/>
      <c r="MCX160" s="4"/>
      <c r="MCY160" s="4"/>
      <c r="MCZ160" s="4"/>
      <c r="MDA160" s="4"/>
      <c r="MDB160" s="4"/>
      <c r="MDC160" s="4"/>
      <c r="MDD160" s="4"/>
      <c r="MDE160" s="4"/>
      <c r="MDF160" s="4"/>
      <c r="MDG160" s="4"/>
      <c r="MDH160" s="4"/>
      <c r="MDI160" s="4"/>
      <c r="MDJ160" s="4"/>
      <c r="MDK160" s="4"/>
      <c r="MDL160" s="4"/>
      <c r="MDM160" s="4"/>
      <c r="MDN160" s="4"/>
      <c r="MDO160" s="4"/>
      <c r="MDP160" s="4"/>
      <c r="MDQ160" s="4"/>
      <c r="MDR160" s="4"/>
      <c r="MDS160" s="4"/>
      <c r="MDT160" s="4"/>
      <c r="MDU160" s="4"/>
      <c r="MDV160" s="4"/>
      <c r="MDW160" s="4"/>
      <c r="MDX160" s="4"/>
      <c r="MDY160" s="4"/>
      <c r="MDZ160" s="4"/>
      <c r="MEA160" s="4"/>
      <c r="MEB160" s="4"/>
      <c r="MEC160" s="4"/>
      <c r="MED160" s="4"/>
      <c r="MEE160" s="4"/>
      <c r="MEF160" s="4"/>
      <c r="MEG160" s="4"/>
      <c r="MEH160" s="4"/>
      <c r="MEI160" s="4"/>
      <c r="MEJ160" s="4"/>
      <c r="MEK160" s="4"/>
      <c r="MEL160" s="4"/>
      <c r="MEM160" s="4"/>
      <c r="MEN160" s="4"/>
      <c r="MEO160" s="4"/>
      <c r="MEP160" s="4"/>
      <c r="MEQ160" s="4"/>
      <c r="MER160" s="4"/>
      <c r="MES160" s="4"/>
      <c r="MET160" s="4"/>
      <c r="MEU160" s="4"/>
      <c r="MEV160" s="4"/>
      <c r="MEW160" s="4"/>
      <c r="MEX160" s="4"/>
      <c r="MEY160" s="4"/>
      <c r="MEZ160" s="4"/>
      <c r="MFA160" s="4"/>
      <c r="MFB160" s="4"/>
      <c r="MFC160" s="4"/>
      <c r="MFD160" s="4"/>
      <c r="MFE160" s="4"/>
      <c r="MFF160" s="4"/>
      <c r="MFG160" s="4"/>
      <c r="MFH160" s="4"/>
      <c r="MFI160" s="4"/>
      <c r="MFJ160" s="4"/>
      <c r="MFK160" s="4"/>
      <c r="MFL160" s="4"/>
      <c r="MFM160" s="4"/>
      <c r="MFN160" s="4"/>
      <c r="MFO160" s="4"/>
      <c r="MFP160" s="4"/>
      <c r="MFQ160" s="4"/>
      <c r="MFR160" s="4"/>
      <c r="MFS160" s="4"/>
      <c r="MFT160" s="4"/>
      <c r="MFU160" s="4"/>
      <c r="MFV160" s="4"/>
      <c r="MFW160" s="4"/>
      <c r="MFX160" s="4"/>
      <c r="MFY160" s="4"/>
      <c r="MFZ160" s="4"/>
      <c r="MGA160" s="4"/>
      <c r="MGB160" s="4"/>
      <c r="MGC160" s="4"/>
      <c r="MGD160" s="4"/>
      <c r="MGE160" s="4"/>
      <c r="MGF160" s="4"/>
      <c r="MGG160" s="4"/>
      <c r="MGH160" s="4"/>
      <c r="MGI160" s="4"/>
      <c r="MGJ160" s="4"/>
      <c r="MGK160" s="4"/>
      <c r="MGL160" s="4"/>
      <c r="MGM160" s="4"/>
      <c r="MGN160" s="4"/>
      <c r="MGO160" s="4"/>
      <c r="MGP160" s="4"/>
      <c r="MGQ160" s="4"/>
      <c r="MGR160" s="4"/>
      <c r="MGS160" s="4"/>
      <c r="MGT160" s="4"/>
      <c r="MGU160" s="4"/>
      <c r="MGV160" s="4"/>
      <c r="MGW160" s="4"/>
      <c r="MGX160" s="4"/>
      <c r="MGY160" s="4"/>
      <c r="MGZ160" s="4"/>
      <c r="MHA160" s="4"/>
      <c r="MHB160" s="4"/>
      <c r="MHC160" s="4"/>
      <c r="MHD160" s="4"/>
      <c r="MHE160" s="4"/>
      <c r="MHF160" s="4"/>
      <c r="MHG160" s="4"/>
      <c r="MHH160" s="4"/>
      <c r="MHI160" s="4"/>
      <c r="MHJ160" s="4"/>
      <c r="MHK160" s="4"/>
      <c r="MHL160" s="4"/>
      <c r="MHM160" s="4"/>
      <c r="MHN160" s="4"/>
      <c r="MHO160" s="4"/>
      <c r="MHP160" s="4"/>
      <c r="MHQ160" s="4"/>
      <c r="MHR160" s="4"/>
      <c r="MHS160" s="4"/>
      <c r="MHT160" s="4"/>
      <c r="MHU160" s="4"/>
      <c r="MHV160" s="4"/>
      <c r="MHW160" s="4"/>
      <c r="MHX160" s="4"/>
      <c r="MHY160" s="4"/>
      <c r="MHZ160" s="4"/>
      <c r="MIA160" s="4"/>
      <c r="MIB160" s="4"/>
      <c r="MIC160" s="4"/>
      <c r="MID160" s="4"/>
      <c r="MIE160" s="4"/>
      <c r="MIF160" s="4"/>
      <c r="MIG160" s="4"/>
      <c r="MIH160" s="4"/>
      <c r="MII160" s="4"/>
      <c r="MIJ160" s="4"/>
      <c r="MIK160" s="4"/>
      <c r="MIL160" s="4"/>
      <c r="MIM160" s="4"/>
      <c r="MIN160" s="4"/>
      <c r="MIO160" s="4"/>
      <c r="MIP160" s="4"/>
      <c r="MIQ160" s="4"/>
      <c r="MIR160" s="4"/>
      <c r="MIS160" s="4"/>
      <c r="MIT160" s="4"/>
      <c r="MIU160" s="4"/>
      <c r="MIV160" s="4"/>
      <c r="MIW160" s="4"/>
      <c r="MIX160" s="4"/>
      <c r="MIY160" s="4"/>
      <c r="MIZ160" s="4"/>
      <c r="MJA160" s="4"/>
      <c r="MJB160" s="4"/>
      <c r="MJC160" s="4"/>
      <c r="MJD160" s="4"/>
      <c r="MJE160" s="4"/>
      <c r="MJF160" s="4"/>
      <c r="MJG160" s="4"/>
      <c r="MJH160" s="4"/>
      <c r="MJI160" s="4"/>
      <c r="MJJ160" s="4"/>
      <c r="MJK160" s="4"/>
      <c r="MJL160" s="4"/>
      <c r="MJM160" s="4"/>
      <c r="MJN160" s="4"/>
      <c r="MJO160" s="4"/>
      <c r="MJP160" s="4"/>
      <c r="MJQ160" s="4"/>
      <c r="MJR160" s="4"/>
      <c r="MJS160" s="4"/>
      <c r="MJT160" s="4"/>
      <c r="MJU160" s="4"/>
      <c r="MJV160" s="4"/>
      <c r="MJW160" s="4"/>
      <c r="MJX160" s="4"/>
      <c r="MJY160" s="4"/>
      <c r="MJZ160" s="4"/>
      <c r="MKA160" s="4"/>
      <c r="MKB160" s="4"/>
      <c r="MKC160" s="4"/>
      <c r="MKD160" s="4"/>
      <c r="MKE160" s="4"/>
      <c r="MKF160" s="4"/>
      <c r="MKG160" s="4"/>
      <c r="MKH160" s="4"/>
      <c r="MKI160" s="4"/>
      <c r="MKJ160" s="4"/>
      <c r="MKK160" s="4"/>
      <c r="MKL160" s="4"/>
      <c r="MKM160" s="4"/>
      <c r="MKN160" s="4"/>
      <c r="MKO160" s="4"/>
      <c r="MKP160" s="4"/>
      <c r="MKQ160" s="4"/>
      <c r="MKR160" s="4"/>
      <c r="MKS160" s="4"/>
      <c r="MKT160" s="4"/>
      <c r="MKU160" s="4"/>
      <c r="MKV160" s="4"/>
      <c r="MKW160" s="4"/>
      <c r="MKX160" s="4"/>
      <c r="MKY160" s="4"/>
      <c r="MKZ160" s="4"/>
      <c r="MLA160" s="4"/>
      <c r="MLB160" s="4"/>
      <c r="MLC160" s="4"/>
      <c r="MLD160" s="4"/>
      <c r="MLE160" s="4"/>
      <c r="MLF160" s="4"/>
      <c r="MLG160" s="4"/>
      <c r="MLH160" s="4"/>
      <c r="MLI160" s="4"/>
      <c r="MLJ160" s="4"/>
      <c r="MLK160" s="4"/>
      <c r="MLL160" s="4"/>
      <c r="MLM160" s="4"/>
      <c r="MLN160" s="4"/>
      <c r="MLO160" s="4"/>
      <c r="MLP160" s="4"/>
      <c r="MLQ160" s="4"/>
      <c r="MLR160" s="4"/>
      <c r="MLS160" s="4"/>
      <c r="MLT160" s="4"/>
      <c r="MLU160" s="4"/>
      <c r="MLV160" s="4"/>
      <c r="MLW160" s="4"/>
      <c r="MLX160" s="4"/>
      <c r="MLY160" s="4"/>
      <c r="MLZ160" s="4"/>
      <c r="MMA160" s="4"/>
      <c r="MMB160" s="4"/>
      <c r="MMC160" s="4"/>
      <c r="MMD160" s="4"/>
      <c r="MME160" s="4"/>
      <c r="MMF160" s="4"/>
      <c r="MMG160" s="4"/>
      <c r="MMH160" s="4"/>
      <c r="MMI160" s="4"/>
      <c r="MMJ160" s="4"/>
      <c r="MMK160" s="4"/>
      <c r="MML160" s="4"/>
      <c r="MMM160" s="4"/>
      <c r="MMN160" s="4"/>
      <c r="MMO160" s="4"/>
      <c r="MMP160" s="4"/>
      <c r="MMQ160" s="4"/>
      <c r="MMR160" s="4"/>
      <c r="MMS160" s="4"/>
      <c r="MMT160" s="4"/>
      <c r="MMU160" s="4"/>
      <c r="MMV160" s="4"/>
      <c r="MMW160" s="4"/>
      <c r="MMX160" s="4"/>
      <c r="MMY160" s="4"/>
      <c r="MMZ160" s="4"/>
      <c r="MNA160" s="4"/>
      <c r="MNB160" s="4"/>
      <c r="MNC160" s="4"/>
      <c r="MND160" s="4"/>
      <c r="MNE160" s="4"/>
      <c r="MNF160" s="4"/>
      <c r="MNG160" s="4"/>
      <c r="MNH160" s="4"/>
      <c r="MNI160" s="4"/>
      <c r="MNJ160" s="4"/>
      <c r="MNK160" s="4"/>
      <c r="MNL160" s="4"/>
      <c r="MNM160" s="4"/>
      <c r="MNN160" s="4"/>
      <c r="MNO160" s="4"/>
      <c r="MNP160" s="4"/>
      <c r="MNQ160" s="4"/>
      <c r="MNR160" s="4"/>
      <c r="MNS160" s="4"/>
      <c r="MNT160" s="4"/>
      <c r="MNU160" s="4"/>
      <c r="MNV160" s="4"/>
      <c r="MNW160" s="4"/>
      <c r="MNX160" s="4"/>
      <c r="MNY160" s="4"/>
      <c r="MNZ160" s="4"/>
      <c r="MOA160" s="4"/>
      <c r="MOB160" s="4"/>
      <c r="MOC160" s="4"/>
      <c r="MOD160" s="4"/>
      <c r="MOE160" s="4"/>
      <c r="MOF160" s="4"/>
      <c r="MOG160" s="4"/>
      <c r="MOH160" s="4"/>
      <c r="MOI160" s="4"/>
      <c r="MOJ160" s="4"/>
      <c r="MOK160" s="4"/>
      <c r="MOL160" s="4"/>
      <c r="MOM160" s="4"/>
      <c r="MON160" s="4"/>
      <c r="MOO160" s="4"/>
      <c r="MOP160" s="4"/>
      <c r="MOQ160" s="4"/>
      <c r="MOR160" s="4"/>
      <c r="MOS160" s="4"/>
      <c r="MOT160" s="4"/>
      <c r="MOU160" s="4"/>
      <c r="MOV160" s="4"/>
      <c r="MOW160" s="4"/>
      <c r="MOX160" s="4"/>
      <c r="MOY160" s="4"/>
      <c r="MOZ160" s="4"/>
      <c r="MPA160" s="4"/>
      <c r="MPB160" s="4"/>
      <c r="MPC160" s="4"/>
      <c r="MPD160" s="4"/>
      <c r="MPE160" s="4"/>
      <c r="MPF160" s="4"/>
      <c r="MPG160" s="4"/>
      <c r="MPH160" s="4"/>
      <c r="MPI160" s="4"/>
      <c r="MPJ160" s="4"/>
      <c r="MPK160" s="4"/>
      <c r="MPL160" s="4"/>
      <c r="MPM160" s="4"/>
      <c r="MPN160" s="4"/>
      <c r="MPO160" s="4"/>
      <c r="MPP160" s="4"/>
      <c r="MPQ160" s="4"/>
      <c r="MPR160" s="4"/>
      <c r="MPS160" s="4"/>
      <c r="MPT160" s="4"/>
      <c r="MPU160" s="4"/>
      <c r="MPV160" s="4"/>
      <c r="MPW160" s="4"/>
      <c r="MPX160" s="4"/>
      <c r="MPY160" s="4"/>
      <c r="MPZ160" s="4"/>
      <c r="MQA160" s="4"/>
      <c r="MQB160" s="4"/>
      <c r="MQC160" s="4"/>
      <c r="MQD160" s="4"/>
      <c r="MQE160" s="4"/>
      <c r="MQF160" s="4"/>
      <c r="MQG160" s="4"/>
      <c r="MQH160" s="4"/>
      <c r="MQI160" s="4"/>
      <c r="MQJ160" s="4"/>
      <c r="MQK160" s="4"/>
      <c r="MQL160" s="4"/>
      <c r="MQM160" s="4"/>
      <c r="MQN160" s="4"/>
      <c r="MQO160" s="4"/>
      <c r="MQP160" s="4"/>
      <c r="MQQ160" s="4"/>
      <c r="MQR160" s="4"/>
      <c r="MQS160" s="4"/>
      <c r="MQT160" s="4"/>
      <c r="MQU160" s="4"/>
      <c r="MQV160" s="4"/>
      <c r="MQW160" s="4"/>
      <c r="MQX160" s="4"/>
      <c r="MQY160" s="4"/>
      <c r="MQZ160" s="4"/>
      <c r="MRA160" s="4"/>
      <c r="MRB160" s="4"/>
      <c r="MRC160" s="4"/>
      <c r="MRD160" s="4"/>
      <c r="MRE160" s="4"/>
      <c r="MRF160" s="4"/>
      <c r="MRG160" s="4"/>
      <c r="MRH160" s="4"/>
      <c r="MRI160" s="4"/>
      <c r="MRJ160" s="4"/>
      <c r="MRK160" s="4"/>
      <c r="MRL160" s="4"/>
      <c r="MRM160" s="4"/>
      <c r="MRN160" s="4"/>
      <c r="MRO160" s="4"/>
      <c r="MRP160" s="4"/>
      <c r="MRQ160" s="4"/>
      <c r="MRR160" s="4"/>
      <c r="MRS160" s="4"/>
      <c r="MRT160" s="4"/>
      <c r="MRU160" s="4"/>
      <c r="MRV160" s="4"/>
      <c r="MRW160" s="4"/>
      <c r="MRX160" s="4"/>
      <c r="MRY160" s="4"/>
      <c r="MRZ160" s="4"/>
      <c r="MSA160" s="4"/>
      <c r="MSB160" s="4"/>
      <c r="MSC160" s="4"/>
      <c r="MSD160" s="4"/>
      <c r="MSE160" s="4"/>
      <c r="MSF160" s="4"/>
      <c r="MSG160" s="4"/>
      <c r="MSH160" s="4"/>
      <c r="MSI160" s="4"/>
      <c r="MSJ160" s="4"/>
      <c r="MSK160" s="4"/>
      <c r="MSL160" s="4"/>
      <c r="MSM160" s="4"/>
      <c r="MSN160" s="4"/>
      <c r="MSO160" s="4"/>
      <c r="MSP160" s="4"/>
      <c r="MSQ160" s="4"/>
      <c r="MSR160" s="4"/>
      <c r="MSS160" s="4"/>
      <c r="MST160" s="4"/>
      <c r="MSU160" s="4"/>
      <c r="MSV160" s="4"/>
      <c r="MSW160" s="4"/>
      <c r="MSX160" s="4"/>
      <c r="MSY160" s="4"/>
      <c r="MSZ160" s="4"/>
      <c r="MTA160" s="4"/>
      <c r="MTB160" s="4"/>
      <c r="MTC160" s="4"/>
      <c r="MTD160" s="4"/>
      <c r="MTE160" s="4"/>
      <c r="MTF160" s="4"/>
      <c r="MTG160" s="4"/>
      <c r="MTH160" s="4"/>
      <c r="MTI160" s="4"/>
      <c r="MTJ160" s="4"/>
      <c r="MTK160" s="4"/>
      <c r="MTL160" s="4"/>
      <c r="MTM160" s="4"/>
      <c r="MTN160" s="4"/>
      <c r="MTO160" s="4"/>
      <c r="MTP160" s="4"/>
      <c r="MTQ160" s="4"/>
      <c r="MTR160" s="4"/>
      <c r="MTS160" s="4"/>
      <c r="MTT160" s="4"/>
      <c r="MTU160" s="4"/>
      <c r="MTV160" s="4"/>
      <c r="MTW160" s="4"/>
      <c r="MTX160" s="4"/>
      <c r="MTY160" s="4"/>
      <c r="MTZ160" s="4"/>
      <c r="MUA160" s="4"/>
      <c r="MUB160" s="4"/>
      <c r="MUC160" s="4"/>
      <c r="MUD160" s="4"/>
      <c r="MUE160" s="4"/>
      <c r="MUF160" s="4"/>
      <c r="MUG160" s="4"/>
      <c r="MUH160" s="4"/>
      <c r="MUI160" s="4"/>
      <c r="MUJ160" s="4"/>
      <c r="MUK160" s="4"/>
      <c r="MUL160" s="4"/>
      <c r="MUM160" s="4"/>
      <c r="MUN160" s="4"/>
      <c r="MUO160" s="4"/>
      <c r="MUP160" s="4"/>
      <c r="MUQ160" s="4"/>
      <c r="MUR160" s="4"/>
      <c r="MUS160" s="4"/>
      <c r="MUT160" s="4"/>
      <c r="MUU160" s="4"/>
      <c r="MUV160" s="4"/>
      <c r="MUW160" s="4"/>
      <c r="MUX160" s="4"/>
      <c r="MUY160" s="4"/>
      <c r="MUZ160" s="4"/>
      <c r="MVA160" s="4"/>
      <c r="MVB160" s="4"/>
      <c r="MVC160" s="4"/>
      <c r="MVD160" s="4"/>
      <c r="MVE160" s="4"/>
      <c r="MVF160" s="4"/>
      <c r="MVG160" s="4"/>
      <c r="MVH160" s="4"/>
      <c r="MVI160" s="4"/>
      <c r="MVJ160" s="4"/>
      <c r="MVK160" s="4"/>
      <c r="MVL160" s="4"/>
      <c r="MVM160" s="4"/>
      <c r="MVN160" s="4"/>
      <c r="MVO160" s="4"/>
      <c r="MVP160" s="4"/>
      <c r="MVQ160" s="4"/>
      <c r="MVR160" s="4"/>
      <c r="MVS160" s="4"/>
      <c r="MVT160" s="4"/>
      <c r="MVU160" s="4"/>
      <c r="MVV160" s="4"/>
      <c r="MVW160" s="4"/>
      <c r="MVX160" s="4"/>
      <c r="MVY160" s="4"/>
      <c r="MVZ160" s="4"/>
      <c r="MWA160" s="4"/>
      <c r="MWB160" s="4"/>
      <c r="MWC160" s="4"/>
      <c r="MWD160" s="4"/>
      <c r="MWE160" s="4"/>
      <c r="MWF160" s="4"/>
      <c r="MWG160" s="4"/>
      <c r="MWH160" s="4"/>
      <c r="MWI160" s="4"/>
      <c r="MWJ160" s="4"/>
      <c r="MWK160" s="4"/>
      <c r="MWL160" s="4"/>
      <c r="MWM160" s="4"/>
      <c r="MWN160" s="4"/>
      <c r="MWO160" s="4"/>
      <c r="MWP160" s="4"/>
      <c r="MWQ160" s="4"/>
      <c r="MWR160" s="4"/>
      <c r="MWS160" s="4"/>
      <c r="MWT160" s="4"/>
      <c r="MWU160" s="4"/>
      <c r="MWV160" s="4"/>
      <c r="MWW160" s="4"/>
      <c r="MWX160" s="4"/>
      <c r="MWY160" s="4"/>
      <c r="MWZ160" s="4"/>
      <c r="MXA160" s="4"/>
      <c r="MXB160" s="4"/>
      <c r="MXC160" s="4"/>
      <c r="MXD160" s="4"/>
      <c r="MXE160" s="4"/>
      <c r="MXF160" s="4"/>
      <c r="MXG160" s="4"/>
      <c r="MXH160" s="4"/>
      <c r="MXI160" s="4"/>
      <c r="MXJ160" s="4"/>
      <c r="MXK160" s="4"/>
      <c r="MXL160" s="4"/>
      <c r="MXM160" s="4"/>
      <c r="MXN160" s="4"/>
      <c r="MXO160" s="4"/>
      <c r="MXP160" s="4"/>
      <c r="MXQ160" s="4"/>
      <c r="MXR160" s="4"/>
      <c r="MXS160" s="4"/>
      <c r="MXT160" s="4"/>
      <c r="MXU160" s="4"/>
      <c r="MXV160" s="4"/>
      <c r="MXW160" s="4"/>
      <c r="MXX160" s="4"/>
      <c r="MXY160" s="4"/>
      <c r="MXZ160" s="4"/>
      <c r="MYA160" s="4"/>
      <c r="MYB160" s="4"/>
      <c r="MYC160" s="4"/>
      <c r="MYD160" s="4"/>
      <c r="MYE160" s="4"/>
      <c r="MYF160" s="4"/>
      <c r="MYG160" s="4"/>
      <c r="MYH160" s="4"/>
      <c r="MYI160" s="4"/>
      <c r="MYJ160" s="4"/>
      <c r="MYK160" s="4"/>
      <c r="MYL160" s="4"/>
      <c r="MYM160" s="4"/>
      <c r="MYN160" s="4"/>
      <c r="MYO160" s="4"/>
      <c r="MYP160" s="4"/>
      <c r="MYQ160" s="4"/>
      <c r="MYR160" s="4"/>
      <c r="MYS160" s="4"/>
      <c r="MYT160" s="4"/>
      <c r="MYU160" s="4"/>
      <c r="MYV160" s="4"/>
      <c r="MYW160" s="4"/>
      <c r="MYX160" s="4"/>
      <c r="MYY160" s="4"/>
      <c r="MYZ160" s="4"/>
      <c r="MZA160" s="4"/>
      <c r="MZB160" s="4"/>
      <c r="MZC160" s="4"/>
      <c r="MZD160" s="4"/>
      <c r="MZE160" s="4"/>
      <c r="MZF160" s="4"/>
      <c r="MZG160" s="4"/>
      <c r="MZH160" s="4"/>
      <c r="MZI160" s="4"/>
      <c r="MZJ160" s="4"/>
      <c r="MZK160" s="4"/>
      <c r="MZL160" s="4"/>
      <c r="MZM160" s="4"/>
      <c r="MZN160" s="4"/>
      <c r="MZO160" s="4"/>
      <c r="MZP160" s="4"/>
      <c r="MZQ160" s="4"/>
      <c r="MZR160" s="4"/>
      <c r="MZS160" s="4"/>
      <c r="MZT160" s="4"/>
      <c r="MZU160" s="4"/>
      <c r="MZV160" s="4"/>
      <c r="MZW160" s="4"/>
      <c r="MZX160" s="4"/>
      <c r="MZY160" s="4"/>
      <c r="MZZ160" s="4"/>
      <c r="NAA160" s="4"/>
      <c r="NAB160" s="4"/>
      <c r="NAC160" s="4"/>
      <c r="NAD160" s="4"/>
      <c r="NAE160" s="4"/>
      <c r="NAF160" s="4"/>
      <c r="NAG160" s="4"/>
      <c r="NAH160" s="4"/>
      <c r="NAI160" s="4"/>
      <c r="NAJ160" s="4"/>
      <c r="NAK160" s="4"/>
      <c r="NAL160" s="4"/>
      <c r="NAM160" s="4"/>
      <c r="NAN160" s="4"/>
      <c r="NAO160" s="4"/>
      <c r="NAP160" s="4"/>
      <c r="NAQ160" s="4"/>
      <c r="NAR160" s="4"/>
      <c r="NAS160" s="4"/>
      <c r="NAT160" s="4"/>
      <c r="NAU160" s="4"/>
      <c r="NAV160" s="4"/>
      <c r="NAW160" s="4"/>
      <c r="NAX160" s="4"/>
      <c r="NAY160" s="4"/>
      <c r="NAZ160" s="4"/>
      <c r="NBA160" s="4"/>
      <c r="NBB160" s="4"/>
      <c r="NBC160" s="4"/>
      <c r="NBD160" s="4"/>
      <c r="NBE160" s="4"/>
      <c r="NBF160" s="4"/>
      <c r="NBG160" s="4"/>
      <c r="NBH160" s="4"/>
      <c r="NBI160" s="4"/>
      <c r="NBJ160" s="4"/>
      <c r="NBK160" s="4"/>
      <c r="NBL160" s="4"/>
      <c r="NBM160" s="4"/>
      <c r="NBN160" s="4"/>
      <c r="NBO160" s="4"/>
      <c r="NBP160" s="4"/>
      <c r="NBQ160" s="4"/>
      <c r="NBR160" s="4"/>
      <c r="NBS160" s="4"/>
      <c r="NBT160" s="4"/>
      <c r="NBU160" s="4"/>
      <c r="NBV160" s="4"/>
      <c r="NBW160" s="4"/>
      <c r="NBX160" s="4"/>
      <c r="NBY160" s="4"/>
      <c r="NBZ160" s="4"/>
      <c r="NCA160" s="4"/>
      <c r="NCB160" s="4"/>
      <c r="NCC160" s="4"/>
      <c r="NCD160" s="4"/>
      <c r="NCE160" s="4"/>
      <c r="NCF160" s="4"/>
      <c r="NCG160" s="4"/>
      <c r="NCH160" s="4"/>
      <c r="NCI160" s="4"/>
      <c r="NCJ160" s="4"/>
      <c r="NCK160" s="4"/>
      <c r="NCL160" s="4"/>
      <c r="NCM160" s="4"/>
      <c r="NCN160" s="4"/>
      <c r="NCO160" s="4"/>
      <c r="NCP160" s="4"/>
      <c r="NCQ160" s="4"/>
      <c r="NCR160" s="4"/>
      <c r="NCS160" s="4"/>
      <c r="NCT160" s="4"/>
      <c r="NCU160" s="4"/>
      <c r="NCV160" s="4"/>
      <c r="NCW160" s="4"/>
      <c r="NCX160" s="4"/>
      <c r="NCY160" s="4"/>
      <c r="NCZ160" s="4"/>
      <c r="NDA160" s="4"/>
      <c r="NDB160" s="4"/>
      <c r="NDC160" s="4"/>
      <c r="NDD160" s="4"/>
      <c r="NDE160" s="4"/>
      <c r="NDF160" s="4"/>
      <c r="NDG160" s="4"/>
      <c r="NDH160" s="4"/>
      <c r="NDI160" s="4"/>
      <c r="NDJ160" s="4"/>
      <c r="NDK160" s="4"/>
      <c r="NDL160" s="4"/>
      <c r="NDM160" s="4"/>
      <c r="NDN160" s="4"/>
      <c r="NDO160" s="4"/>
      <c r="NDP160" s="4"/>
      <c r="NDQ160" s="4"/>
      <c r="NDR160" s="4"/>
      <c r="NDS160" s="4"/>
      <c r="NDT160" s="4"/>
      <c r="NDU160" s="4"/>
      <c r="NDV160" s="4"/>
      <c r="NDW160" s="4"/>
      <c r="NDX160" s="4"/>
      <c r="NDY160" s="4"/>
      <c r="NDZ160" s="4"/>
      <c r="NEA160" s="4"/>
      <c r="NEB160" s="4"/>
      <c r="NEC160" s="4"/>
      <c r="NED160" s="4"/>
      <c r="NEE160" s="4"/>
      <c r="NEF160" s="4"/>
      <c r="NEG160" s="4"/>
      <c r="NEH160" s="4"/>
      <c r="NEI160" s="4"/>
      <c r="NEJ160" s="4"/>
      <c r="NEK160" s="4"/>
      <c r="NEL160" s="4"/>
      <c r="NEM160" s="4"/>
      <c r="NEN160" s="4"/>
      <c r="NEO160" s="4"/>
      <c r="NEP160" s="4"/>
      <c r="NEQ160" s="4"/>
      <c r="NER160" s="4"/>
      <c r="NES160" s="4"/>
      <c r="NET160" s="4"/>
      <c r="NEU160" s="4"/>
      <c r="NEV160" s="4"/>
      <c r="NEW160" s="4"/>
      <c r="NEX160" s="4"/>
      <c r="NEY160" s="4"/>
      <c r="NEZ160" s="4"/>
      <c r="NFA160" s="4"/>
      <c r="NFB160" s="4"/>
      <c r="NFC160" s="4"/>
      <c r="NFD160" s="4"/>
      <c r="NFE160" s="4"/>
      <c r="NFF160" s="4"/>
      <c r="NFG160" s="4"/>
      <c r="NFH160" s="4"/>
      <c r="NFI160" s="4"/>
      <c r="NFJ160" s="4"/>
      <c r="NFK160" s="4"/>
      <c r="NFL160" s="4"/>
      <c r="NFM160" s="4"/>
      <c r="NFN160" s="4"/>
      <c r="NFO160" s="4"/>
      <c r="NFP160" s="4"/>
      <c r="NFQ160" s="4"/>
      <c r="NFR160" s="4"/>
      <c r="NFS160" s="4"/>
      <c r="NFT160" s="4"/>
      <c r="NFU160" s="4"/>
      <c r="NFV160" s="4"/>
      <c r="NFW160" s="4"/>
      <c r="NFX160" s="4"/>
      <c r="NFY160" s="4"/>
      <c r="NFZ160" s="4"/>
      <c r="NGA160" s="4"/>
      <c r="NGB160" s="4"/>
      <c r="NGC160" s="4"/>
      <c r="NGD160" s="4"/>
      <c r="NGE160" s="4"/>
      <c r="NGF160" s="4"/>
      <c r="NGG160" s="4"/>
      <c r="NGH160" s="4"/>
      <c r="NGI160" s="4"/>
      <c r="NGJ160" s="4"/>
      <c r="NGK160" s="4"/>
      <c r="NGL160" s="4"/>
      <c r="NGM160" s="4"/>
      <c r="NGN160" s="4"/>
      <c r="NGO160" s="4"/>
      <c r="NGP160" s="4"/>
      <c r="NGQ160" s="4"/>
      <c r="NGR160" s="4"/>
      <c r="NGS160" s="4"/>
      <c r="NGT160" s="4"/>
      <c r="NGU160" s="4"/>
      <c r="NGV160" s="4"/>
      <c r="NGW160" s="4"/>
      <c r="NGX160" s="4"/>
      <c r="NGY160" s="4"/>
      <c r="NGZ160" s="4"/>
      <c r="NHA160" s="4"/>
      <c r="NHB160" s="4"/>
      <c r="NHC160" s="4"/>
      <c r="NHD160" s="4"/>
      <c r="NHE160" s="4"/>
      <c r="NHF160" s="4"/>
      <c r="NHG160" s="4"/>
      <c r="NHH160" s="4"/>
      <c r="NHI160" s="4"/>
      <c r="NHJ160" s="4"/>
      <c r="NHK160" s="4"/>
      <c r="NHL160" s="4"/>
      <c r="NHM160" s="4"/>
      <c r="NHN160" s="4"/>
      <c r="NHO160" s="4"/>
      <c r="NHP160" s="4"/>
      <c r="NHQ160" s="4"/>
      <c r="NHR160" s="4"/>
      <c r="NHS160" s="4"/>
      <c r="NHT160" s="4"/>
      <c r="NHU160" s="4"/>
      <c r="NHV160" s="4"/>
      <c r="NHW160" s="4"/>
      <c r="NHX160" s="4"/>
      <c r="NHY160" s="4"/>
      <c r="NHZ160" s="4"/>
      <c r="NIA160" s="4"/>
      <c r="NIB160" s="4"/>
      <c r="NIC160" s="4"/>
      <c r="NID160" s="4"/>
      <c r="NIE160" s="4"/>
      <c r="NIF160" s="4"/>
      <c r="NIG160" s="4"/>
      <c r="NIH160" s="4"/>
      <c r="NII160" s="4"/>
      <c r="NIJ160" s="4"/>
      <c r="NIK160" s="4"/>
      <c r="NIL160" s="4"/>
      <c r="NIM160" s="4"/>
      <c r="NIN160" s="4"/>
      <c r="NIO160" s="4"/>
      <c r="NIP160" s="4"/>
      <c r="NIQ160" s="4"/>
      <c r="NIR160" s="4"/>
      <c r="NIS160" s="4"/>
      <c r="NIT160" s="4"/>
      <c r="NIU160" s="4"/>
      <c r="NIV160" s="4"/>
      <c r="NIW160" s="4"/>
      <c r="NIX160" s="4"/>
      <c r="NIY160" s="4"/>
      <c r="NIZ160" s="4"/>
      <c r="NJA160" s="4"/>
      <c r="NJB160" s="4"/>
      <c r="NJC160" s="4"/>
      <c r="NJD160" s="4"/>
      <c r="NJE160" s="4"/>
      <c r="NJF160" s="4"/>
      <c r="NJG160" s="4"/>
      <c r="NJH160" s="4"/>
      <c r="NJI160" s="4"/>
      <c r="NJJ160" s="4"/>
      <c r="NJK160" s="4"/>
      <c r="NJL160" s="4"/>
      <c r="NJM160" s="4"/>
      <c r="NJN160" s="4"/>
      <c r="NJO160" s="4"/>
      <c r="NJP160" s="4"/>
      <c r="NJQ160" s="4"/>
      <c r="NJR160" s="4"/>
      <c r="NJS160" s="4"/>
      <c r="NJT160" s="4"/>
      <c r="NJU160" s="4"/>
      <c r="NJV160" s="4"/>
      <c r="NJW160" s="4"/>
      <c r="NJX160" s="4"/>
      <c r="NJY160" s="4"/>
      <c r="NJZ160" s="4"/>
      <c r="NKA160" s="4"/>
      <c r="NKB160" s="4"/>
      <c r="NKC160" s="4"/>
      <c r="NKD160" s="4"/>
      <c r="NKE160" s="4"/>
      <c r="NKF160" s="4"/>
      <c r="NKG160" s="4"/>
      <c r="NKH160" s="4"/>
      <c r="NKI160" s="4"/>
      <c r="NKJ160" s="4"/>
      <c r="NKK160" s="4"/>
      <c r="NKL160" s="4"/>
      <c r="NKM160" s="4"/>
      <c r="NKN160" s="4"/>
      <c r="NKO160" s="4"/>
      <c r="NKP160" s="4"/>
      <c r="NKQ160" s="4"/>
      <c r="NKR160" s="4"/>
      <c r="NKS160" s="4"/>
      <c r="NKT160" s="4"/>
      <c r="NKU160" s="4"/>
      <c r="NKV160" s="4"/>
      <c r="NKW160" s="4"/>
      <c r="NKX160" s="4"/>
      <c r="NKY160" s="4"/>
      <c r="NKZ160" s="4"/>
      <c r="NLA160" s="4"/>
      <c r="NLB160" s="4"/>
      <c r="NLC160" s="4"/>
      <c r="NLD160" s="4"/>
      <c r="NLE160" s="4"/>
      <c r="NLF160" s="4"/>
      <c r="NLG160" s="4"/>
      <c r="NLH160" s="4"/>
      <c r="NLI160" s="4"/>
      <c r="NLJ160" s="4"/>
      <c r="NLK160" s="4"/>
      <c r="NLL160" s="4"/>
      <c r="NLM160" s="4"/>
      <c r="NLN160" s="4"/>
      <c r="NLO160" s="4"/>
      <c r="NLP160" s="4"/>
      <c r="NLQ160" s="4"/>
      <c r="NLR160" s="4"/>
      <c r="NLS160" s="4"/>
      <c r="NLT160" s="4"/>
      <c r="NLU160" s="4"/>
      <c r="NLV160" s="4"/>
      <c r="NLW160" s="4"/>
      <c r="NLX160" s="4"/>
      <c r="NLY160" s="4"/>
      <c r="NLZ160" s="4"/>
      <c r="NMA160" s="4"/>
      <c r="NMB160" s="4"/>
      <c r="NMC160" s="4"/>
      <c r="NMD160" s="4"/>
      <c r="NME160" s="4"/>
      <c r="NMF160" s="4"/>
      <c r="NMG160" s="4"/>
      <c r="NMH160" s="4"/>
      <c r="NMI160" s="4"/>
      <c r="NMJ160" s="4"/>
      <c r="NMK160" s="4"/>
      <c r="NML160" s="4"/>
      <c r="NMM160" s="4"/>
      <c r="NMN160" s="4"/>
      <c r="NMO160" s="4"/>
      <c r="NMP160" s="4"/>
      <c r="NMQ160" s="4"/>
      <c r="NMR160" s="4"/>
      <c r="NMS160" s="4"/>
      <c r="NMT160" s="4"/>
      <c r="NMU160" s="4"/>
      <c r="NMV160" s="4"/>
      <c r="NMW160" s="4"/>
      <c r="NMX160" s="4"/>
      <c r="NMY160" s="4"/>
      <c r="NMZ160" s="4"/>
      <c r="NNA160" s="4"/>
      <c r="NNB160" s="4"/>
      <c r="NNC160" s="4"/>
      <c r="NND160" s="4"/>
      <c r="NNE160" s="4"/>
      <c r="NNF160" s="4"/>
      <c r="NNG160" s="4"/>
      <c r="NNH160" s="4"/>
      <c r="NNI160" s="4"/>
      <c r="NNJ160" s="4"/>
      <c r="NNK160" s="4"/>
      <c r="NNL160" s="4"/>
      <c r="NNM160" s="4"/>
      <c r="NNN160" s="4"/>
      <c r="NNO160" s="4"/>
      <c r="NNP160" s="4"/>
      <c r="NNQ160" s="4"/>
      <c r="NNR160" s="4"/>
      <c r="NNS160" s="4"/>
      <c r="NNT160" s="4"/>
      <c r="NNU160" s="4"/>
      <c r="NNV160" s="4"/>
      <c r="NNW160" s="4"/>
      <c r="NNX160" s="4"/>
      <c r="NNY160" s="4"/>
      <c r="NNZ160" s="4"/>
      <c r="NOA160" s="4"/>
      <c r="NOB160" s="4"/>
      <c r="NOC160" s="4"/>
      <c r="NOD160" s="4"/>
      <c r="NOE160" s="4"/>
      <c r="NOF160" s="4"/>
      <c r="NOG160" s="4"/>
      <c r="NOH160" s="4"/>
      <c r="NOI160" s="4"/>
      <c r="NOJ160" s="4"/>
      <c r="NOK160" s="4"/>
      <c r="NOL160" s="4"/>
      <c r="NOM160" s="4"/>
      <c r="NON160" s="4"/>
      <c r="NOO160" s="4"/>
      <c r="NOP160" s="4"/>
      <c r="NOQ160" s="4"/>
      <c r="NOR160" s="4"/>
      <c r="NOS160" s="4"/>
      <c r="NOT160" s="4"/>
      <c r="NOU160" s="4"/>
      <c r="NOV160" s="4"/>
      <c r="NOW160" s="4"/>
      <c r="NOX160" s="4"/>
      <c r="NOY160" s="4"/>
      <c r="NOZ160" s="4"/>
      <c r="NPA160" s="4"/>
      <c r="NPB160" s="4"/>
      <c r="NPC160" s="4"/>
      <c r="NPD160" s="4"/>
      <c r="NPE160" s="4"/>
      <c r="NPF160" s="4"/>
      <c r="NPG160" s="4"/>
      <c r="NPH160" s="4"/>
      <c r="NPI160" s="4"/>
      <c r="NPJ160" s="4"/>
      <c r="NPK160" s="4"/>
      <c r="NPL160" s="4"/>
      <c r="NPM160" s="4"/>
      <c r="NPN160" s="4"/>
      <c r="NPO160" s="4"/>
      <c r="NPP160" s="4"/>
      <c r="NPQ160" s="4"/>
      <c r="NPR160" s="4"/>
      <c r="NPS160" s="4"/>
      <c r="NPT160" s="4"/>
      <c r="NPU160" s="4"/>
      <c r="NPV160" s="4"/>
      <c r="NPW160" s="4"/>
      <c r="NPX160" s="4"/>
      <c r="NPY160" s="4"/>
      <c r="NPZ160" s="4"/>
      <c r="NQA160" s="4"/>
      <c r="NQB160" s="4"/>
      <c r="NQC160" s="4"/>
      <c r="NQD160" s="4"/>
      <c r="NQE160" s="4"/>
      <c r="NQF160" s="4"/>
      <c r="NQG160" s="4"/>
      <c r="NQH160" s="4"/>
      <c r="NQI160" s="4"/>
      <c r="NQJ160" s="4"/>
      <c r="NQK160" s="4"/>
      <c r="NQL160" s="4"/>
      <c r="NQM160" s="4"/>
      <c r="NQN160" s="4"/>
      <c r="NQO160" s="4"/>
      <c r="NQP160" s="4"/>
      <c r="NQQ160" s="4"/>
      <c r="NQR160" s="4"/>
      <c r="NQS160" s="4"/>
      <c r="NQT160" s="4"/>
      <c r="NQU160" s="4"/>
      <c r="NQV160" s="4"/>
      <c r="NQW160" s="4"/>
      <c r="NQX160" s="4"/>
      <c r="NQY160" s="4"/>
      <c r="NQZ160" s="4"/>
      <c r="NRA160" s="4"/>
      <c r="NRB160" s="4"/>
      <c r="NRC160" s="4"/>
      <c r="NRD160" s="4"/>
      <c r="NRE160" s="4"/>
      <c r="NRF160" s="4"/>
      <c r="NRG160" s="4"/>
      <c r="NRH160" s="4"/>
      <c r="NRI160" s="4"/>
      <c r="NRJ160" s="4"/>
      <c r="NRK160" s="4"/>
      <c r="NRL160" s="4"/>
      <c r="NRM160" s="4"/>
      <c r="NRN160" s="4"/>
      <c r="NRO160" s="4"/>
      <c r="NRP160" s="4"/>
      <c r="NRQ160" s="4"/>
      <c r="NRR160" s="4"/>
      <c r="NRS160" s="4"/>
      <c r="NRT160" s="4"/>
      <c r="NRU160" s="4"/>
      <c r="NRV160" s="4"/>
      <c r="NRW160" s="4"/>
      <c r="NRX160" s="4"/>
      <c r="NRY160" s="4"/>
      <c r="NRZ160" s="4"/>
      <c r="NSA160" s="4"/>
      <c r="NSB160" s="4"/>
      <c r="NSC160" s="4"/>
      <c r="NSD160" s="4"/>
      <c r="NSE160" s="4"/>
      <c r="NSF160" s="4"/>
      <c r="NSG160" s="4"/>
      <c r="NSH160" s="4"/>
      <c r="NSI160" s="4"/>
      <c r="NSJ160" s="4"/>
      <c r="NSK160" s="4"/>
      <c r="NSL160" s="4"/>
      <c r="NSM160" s="4"/>
      <c r="NSN160" s="4"/>
      <c r="NSO160" s="4"/>
      <c r="NSP160" s="4"/>
      <c r="NSQ160" s="4"/>
      <c r="NSR160" s="4"/>
      <c r="NSS160" s="4"/>
      <c r="NST160" s="4"/>
      <c r="NSU160" s="4"/>
      <c r="NSV160" s="4"/>
      <c r="NSW160" s="4"/>
      <c r="NSX160" s="4"/>
      <c r="NSY160" s="4"/>
      <c r="NSZ160" s="4"/>
      <c r="NTA160" s="4"/>
      <c r="NTB160" s="4"/>
      <c r="NTC160" s="4"/>
      <c r="NTD160" s="4"/>
      <c r="NTE160" s="4"/>
      <c r="NTF160" s="4"/>
      <c r="NTG160" s="4"/>
      <c r="NTH160" s="4"/>
      <c r="NTI160" s="4"/>
      <c r="NTJ160" s="4"/>
      <c r="NTK160" s="4"/>
      <c r="NTL160" s="4"/>
      <c r="NTM160" s="4"/>
      <c r="NTN160" s="4"/>
      <c r="NTO160" s="4"/>
      <c r="NTP160" s="4"/>
      <c r="NTQ160" s="4"/>
      <c r="NTR160" s="4"/>
      <c r="NTS160" s="4"/>
      <c r="NTT160" s="4"/>
      <c r="NTU160" s="4"/>
      <c r="NTV160" s="4"/>
      <c r="NTW160" s="4"/>
      <c r="NTX160" s="4"/>
      <c r="NTY160" s="4"/>
      <c r="NTZ160" s="4"/>
      <c r="NUA160" s="4"/>
      <c r="NUB160" s="4"/>
      <c r="NUC160" s="4"/>
      <c r="NUD160" s="4"/>
      <c r="NUE160" s="4"/>
      <c r="NUF160" s="4"/>
      <c r="NUG160" s="4"/>
      <c r="NUH160" s="4"/>
      <c r="NUI160" s="4"/>
      <c r="NUJ160" s="4"/>
      <c r="NUK160" s="4"/>
      <c r="NUL160" s="4"/>
      <c r="NUM160" s="4"/>
      <c r="NUN160" s="4"/>
      <c r="NUO160" s="4"/>
      <c r="NUP160" s="4"/>
      <c r="NUQ160" s="4"/>
      <c r="NUR160" s="4"/>
      <c r="NUS160" s="4"/>
      <c r="NUT160" s="4"/>
      <c r="NUU160" s="4"/>
      <c r="NUV160" s="4"/>
      <c r="NUW160" s="4"/>
      <c r="NUX160" s="4"/>
      <c r="NUY160" s="4"/>
      <c r="NUZ160" s="4"/>
      <c r="NVA160" s="4"/>
      <c r="NVB160" s="4"/>
      <c r="NVC160" s="4"/>
      <c r="NVD160" s="4"/>
      <c r="NVE160" s="4"/>
      <c r="NVF160" s="4"/>
      <c r="NVG160" s="4"/>
      <c r="NVH160" s="4"/>
      <c r="NVI160" s="4"/>
      <c r="NVJ160" s="4"/>
      <c r="NVK160" s="4"/>
      <c r="NVL160" s="4"/>
      <c r="NVM160" s="4"/>
      <c r="NVN160" s="4"/>
      <c r="NVO160" s="4"/>
      <c r="NVP160" s="4"/>
      <c r="NVQ160" s="4"/>
      <c r="NVR160" s="4"/>
      <c r="NVS160" s="4"/>
      <c r="NVT160" s="4"/>
      <c r="NVU160" s="4"/>
      <c r="NVV160" s="4"/>
      <c r="NVW160" s="4"/>
      <c r="NVX160" s="4"/>
      <c r="NVY160" s="4"/>
      <c r="NVZ160" s="4"/>
      <c r="NWA160" s="4"/>
      <c r="NWB160" s="4"/>
      <c r="NWC160" s="4"/>
      <c r="NWD160" s="4"/>
      <c r="NWE160" s="4"/>
      <c r="NWF160" s="4"/>
      <c r="NWG160" s="4"/>
      <c r="NWH160" s="4"/>
      <c r="NWI160" s="4"/>
      <c r="NWJ160" s="4"/>
      <c r="NWK160" s="4"/>
      <c r="NWL160" s="4"/>
      <c r="NWM160" s="4"/>
      <c r="NWN160" s="4"/>
      <c r="NWO160" s="4"/>
      <c r="NWP160" s="4"/>
      <c r="NWQ160" s="4"/>
      <c r="NWR160" s="4"/>
      <c r="NWS160" s="4"/>
      <c r="NWT160" s="4"/>
      <c r="NWU160" s="4"/>
      <c r="NWV160" s="4"/>
      <c r="NWW160" s="4"/>
      <c r="NWX160" s="4"/>
      <c r="NWY160" s="4"/>
      <c r="NWZ160" s="4"/>
      <c r="NXA160" s="4"/>
      <c r="NXB160" s="4"/>
      <c r="NXC160" s="4"/>
      <c r="NXD160" s="4"/>
      <c r="NXE160" s="4"/>
      <c r="NXF160" s="4"/>
      <c r="NXG160" s="4"/>
      <c r="NXH160" s="4"/>
      <c r="NXI160" s="4"/>
      <c r="NXJ160" s="4"/>
      <c r="NXK160" s="4"/>
      <c r="NXL160" s="4"/>
      <c r="NXM160" s="4"/>
      <c r="NXN160" s="4"/>
      <c r="NXO160" s="4"/>
      <c r="NXP160" s="4"/>
      <c r="NXQ160" s="4"/>
      <c r="NXR160" s="4"/>
      <c r="NXS160" s="4"/>
      <c r="NXT160" s="4"/>
      <c r="NXU160" s="4"/>
      <c r="NXV160" s="4"/>
      <c r="NXW160" s="4"/>
      <c r="NXX160" s="4"/>
      <c r="NXY160" s="4"/>
      <c r="NXZ160" s="4"/>
      <c r="NYA160" s="4"/>
      <c r="NYB160" s="4"/>
      <c r="NYC160" s="4"/>
      <c r="NYD160" s="4"/>
      <c r="NYE160" s="4"/>
      <c r="NYF160" s="4"/>
      <c r="NYG160" s="4"/>
      <c r="NYH160" s="4"/>
      <c r="NYI160" s="4"/>
      <c r="NYJ160" s="4"/>
      <c r="NYK160" s="4"/>
      <c r="NYL160" s="4"/>
      <c r="NYM160" s="4"/>
      <c r="NYN160" s="4"/>
      <c r="NYO160" s="4"/>
      <c r="NYP160" s="4"/>
      <c r="NYQ160" s="4"/>
      <c r="NYR160" s="4"/>
      <c r="NYS160" s="4"/>
      <c r="NYT160" s="4"/>
      <c r="NYU160" s="4"/>
      <c r="NYV160" s="4"/>
      <c r="NYW160" s="4"/>
      <c r="NYX160" s="4"/>
      <c r="NYY160" s="4"/>
      <c r="NYZ160" s="4"/>
      <c r="NZA160" s="4"/>
      <c r="NZB160" s="4"/>
      <c r="NZC160" s="4"/>
      <c r="NZD160" s="4"/>
      <c r="NZE160" s="4"/>
      <c r="NZF160" s="4"/>
      <c r="NZG160" s="4"/>
      <c r="NZH160" s="4"/>
      <c r="NZI160" s="4"/>
      <c r="NZJ160" s="4"/>
      <c r="NZK160" s="4"/>
      <c r="NZL160" s="4"/>
      <c r="NZM160" s="4"/>
      <c r="NZN160" s="4"/>
      <c r="NZO160" s="4"/>
      <c r="NZP160" s="4"/>
      <c r="NZQ160" s="4"/>
      <c r="NZR160" s="4"/>
      <c r="NZS160" s="4"/>
      <c r="NZT160" s="4"/>
      <c r="NZU160" s="4"/>
      <c r="NZV160" s="4"/>
      <c r="NZW160" s="4"/>
      <c r="NZX160" s="4"/>
      <c r="NZY160" s="4"/>
      <c r="NZZ160" s="4"/>
      <c r="OAA160" s="4"/>
      <c r="OAB160" s="4"/>
      <c r="OAC160" s="4"/>
      <c r="OAD160" s="4"/>
      <c r="OAE160" s="4"/>
      <c r="OAF160" s="4"/>
      <c r="OAG160" s="4"/>
      <c r="OAH160" s="4"/>
      <c r="OAI160" s="4"/>
      <c r="OAJ160" s="4"/>
      <c r="OAK160" s="4"/>
      <c r="OAL160" s="4"/>
      <c r="OAM160" s="4"/>
      <c r="OAN160" s="4"/>
      <c r="OAO160" s="4"/>
      <c r="OAP160" s="4"/>
      <c r="OAQ160" s="4"/>
      <c r="OAR160" s="4"/>
      <c r="OAS160" s="4"/>
      <c r="OAT160" s="4"/>
      <c r="OAU160" s="4"/>
      <c r="OAV160" s="4"/>
      <c r="OAW160" s="4"/>
      <c r="OAX160" s="4"/>
      <c r="OAY160" s="4"/>
      <c r="OAZ160" s="4"/>
      <c r="OBA160" s="4"/>
      <c r="OBB160" s="4"/>
      <c r="OBC160" s="4"/>
      <c r="OBD160" s="4"/>
      <c r="OBE160" s="4"/>
      <c r="OBF160" s="4"/>
      <c r="OBG160" s="4"/>
      <c r="OBH160" s="4"/>
      <c r="OBI160" s="4"/>
      <c r="OBJ160" s="4"/>
      <c r="OBK160" s="4"/>
      <c r="OBL160" s="4"/>
      <c r="OBM160" s="4"/>
      <c r="OBN160" s="4"/>
      <c r="OBO160" s="4"/>
      <c r="OBP160" s="4"/>
      <c r="OBQ160" s="4"/>
      <c r="OBR160" s="4"/>
      <c r="OBS160" s="4"/>
      <c r="OBT160" s="4"/>
      <c r="OBU160" s="4"/>
      <c r="OBV160" s="4"/>
      <c r="OBW160" s="4"/>
      <c r="OBX160" s="4"/>
      <c r="OBY160" s="4"/>
      <c r="OBZ160" s="4"/>
      <c r="OCA160" s="4"/>
      <c r="OCB160" s="4"/>
      <c r="OCC160" s="4"/>
      <c r="OCD160" s="4"/>
      <c r="OCE160" s="4"/>
      <c r="OCF160" s="4"/>
      <c r="OCG160" s="4"/>
      <c r="OCH160" s="4"/>
      <c r="OCI160" s="4"/>
      <c r="OCJ160" s="4"/>
      <c r="OCK160" s="4"/>
      <c r="OCL160" s="4"/>
      <c r="OCM160" s="4"/>
      <c r="OCN160" s="4"/>
      <c r="OCO160" s="4"/>
      <c r="OCP160" s="4"/>
      <c r="OCQ160" s="4"/>
      <c r="OCR160" s="4"/>
      <c r="OCS160" s="4"/>
      <c r="OCT160" s="4"/>
      <c r="OCU160" s="4"/>
      <c r="OCV160" s="4"/>
      <c r="OCW160" s="4"/>
      <c r="OCX160" s="4"/>
      <c r="OCY160" s="4"/>
      <c r="OCZ160" s="4"/>
      <c r="ODA160" s="4"/>
      <c r="ODB160" s="4"/>
      <c r="ODC160" s="4"/>
      <c r="ODD160" s="4"/>
      <c r="ODE160" s="4"/>
      <c r="ODF160" s="4"/>
      <c r="ODG160" s="4"/>
      <c r="ODH160" s="4"/>
      <c r="ODI160" s="4"/>
      <c r="ODJ160" s="4"/>
      <c r="ODK160" s="4"/>
      <c r="ODL160" s="4"/>
      <c r="ODM160" s="4"/>
      <c r="ODN160" s="4"/>
      <c r="ODO160" s="4"/>
      <c r="ODP160" s="4"/>
      <c r="ODQ160" s="4"/>
      <c r="ODR160" s="4"/>
      <c r="ODS160" s="4"/>
      <c r="ODT160" s="4"/>
      <c r="ODU160" s="4"/>
      <c r="ODV160" s="4"/>
      <c r="ODW160" s="4"/>
      <c r="ODX160" s="4"/>
      <c r="ODY160" s="4"/>
      <c r="ODZ160" s="4"/>
      <c r="OEA160" s="4"/>
      <c r="OEB160" s="4"/>
      <c r="OEC160" s="4"/>
      <c r="OED160" s="4"/>
      <c r="OEE160" s="4"/>
      <c r="OEF160" s="4"/>
      <c r="OEG160" s="4"/>
      <c r="OEH160" s="4"/>
      <c r="OEI160" s="4"/>
      <c r="OEJ160" s="4"/>
      <c r="OEK160" s="4"/>
      <c r="OEL160" s="4"/>
      <c r="OEM160" s="4"/>
      <c r="OEN160" s="4"/>
      <c r="OEO160" s="4"/>
      <c r="OEP160" s="4"/>
      <c r="OEQ160" s="4"/>
      <c r="OER160" s="4"/>
      <c r="OES160" s="4"/>
      <c r="OET160" s="4"/>
      <c r="OEU160" s="4"/>
      <c r="OEV160" s="4"/>
      <c r="OEW160" s="4"/>
      <c r="OEX160" s="4"/>
      <c r="OEY160" s="4"/>
      <c r="OEZ160" s="4"/>
      <c r="OFA160" s="4"/>
      <c r="OFB160" s="4"/>
      <c r="OFC160" s="4"/>
      <c r="OFD160" s="4"/>
      <c r="OFE160" s="4"/>
      <c r="OFF160" s="4"/>
      <c r="OFG160" s="4"/>
      <c r="OFH160" s="4"/>
      <c r="OFI160" s="4"/>
      <c r="OFJ160" s="4"/>
      <c r="OFK160" s="4"/>
      <c r="OFL160" s="4"/>
      <c r="OFM160" s="4"/>
      <c r="OFN160" s="4"/>
      <c r="OFO160" s="4"/>
      <c r="OFP160" s="4"/>
      <c r="OFQ160" s="4"/>
      <c r="OFR160" s="4"/>
      <c r="OFS160" s="4"/>
      <c r="OFT160" s="4"/>
      <c r="OFU160" s="4"/>
      <c r="OFV160" s="4"/>
      <c r="OFW160" s="4"/>
      <c r="OFX160" s="4"/>
      <c r="OFY160" s="4"/>
      <c r="OFZ160" s="4"/>
      <c r="OGA160" s="4"/>
      <c r="OGB160" s="4"/>
      <c r="OGC160" s="4"/>
      <c r="OGD160" s="4"/>
      <c r="OGE160" s="4"/>
      <c r="OGF160" s="4"/>
      <c r="OGG160" s="4"/>
      <c r="OGH160" s="4"/>
      <c r="OGI160" s="4"/>
      <c r="OGJ160" s="4"/>
      <c r="OGK160" s="4"/>
      <c r="OGL160" s="4"/>
      <c r="OGM160" s="4"/>
      <c r="OGN160" s="4"/>
      <c r="OGO160" s="4"/>
      <c r="OGP160" s="4"/>
      <c r="OGQ160" s="4"/>
      <c r="OGR160" s="4"/>
      <c r="OGS160" s="4"/>
      <c r="OGT160" s="4"/>
      <c r="OGU160" s="4"/>
      <c r="OGV160" s="4"/>
      <c r="OGW160" s="4"/>
      <c r="OGX160" s="4"/>
      <c r="OGY160" s="4"/>
      <c r="OGZ160" s="4"/>
      <c r="OHA160" s="4"/>
      <c r="OHB160" s="4"/>
      <c r="OHC160" s="4"/>
      <c r="OHD160" s="4"/>
      <c r="OHE160" s="4"/>
      <c r="OHF160" s="4"/>
      <c r="OHG160" s="4"/>
      <c r="OHH160" s="4"/>
      <c r="OHI160" s="4"/>
      <c r="OHJ160" s="4"/>
      <c r="OHK160" s="4"/>
      <c r="OHL160" s="4"/>
      <c r="OHM160" s="4"/>
      <c r="OHN160" s="4"/>
      <c r="OHO160" s="4"/>
      <c r="OHP160" s="4"/>
      <c r="OHQ160" s="4"/>
      <c r="OHR160" s="4"/>
      <c r="OHS160" s="4"/>
      <c r="OHT160" s="4"/>
      <c r="OHU160" s="4"/>
      <c r="OHV160" s="4"/>
      <c r="OHW160" s="4"/>
      <c r="OHX160" s="4"/>
      <c r="OHY160" s="4"/>
      <c r="OHZ160" s="4"/>
      <c r="OIA160" s="4"/>
      <c r="OIB160" s="4"/>
      <c r="OIC160" s="4"/>
      <c r="OID160" s="4"/>
      <c r="OIE160" s="4"/>
      <c r="OIF160" s="4"/>
      <c r="OIG160" s="4"/>
      <c r="OIH160" s="4"/>
      <c r="OII160" s="4"/>
      <c r="OIJ160" s="4"/>
      <c r="OIK160" s="4"/>
      <c r="OIL160" s="4"/>
      <c r="OIM160" s="4"/>
      <c r="OIN160" s="4"/>
      <c r="OIO160" s="4"/>
      <c r="OIP160" s="4"/>
      <c r="OIQ160" s="4"/>
      <c r="OIR160" s="4"/>
      <c r="OIS160" s="4"/>
      <c r="OIT160" s="4"/>
      <c r="OIU160" s="4"/>
      <c r="OIV160" s="4"/>
      <c r="OIW160" s="4"/>
      <c r="OIX160" s="4"/>
      <c r="OIY160" s="4"/>
      <c r="OIZ160" s="4"/>
      <c r="OJA160" s="4"/>
      <c r="OJB160" s="4"/>
      <c r="OJC160" s="4"/>
      <c r="OJD160" s="4"/>
      <c r="OJE160" s="4"/>
      <c r="OJF160" s="4"/>
      <c r="OJG160" s="4"/>
      <c r="OJH160" s="4"/>
      <c r="OJI160" s="4"/>
      <c r="OJJ160" s="4"/>
      <c r="OJK160" s="4"/>
      <c r="OJL160" s="4"/>
      <c r="OJM160" s="4"/>
      <c r="OJN160" s="4"/>
      <c r="OJO160" s="4"/>
      <c r="OJP160" s="4"/>
      <c r="OJQ160" s="4"/>
      <c r="OJR160" s="4"/>
      <c r="OJS160" s="4"/>
      <c r="OJT160" s="4"/>
      <c r="OJU160" s="4"/>
      <c r="OJV160" s="4"/>
      <c r="OJW160" s="4"/>
      <c r="OJX160" s="4"/>
      <c r="OJY160" s="4"/>
      <c r="OJZ160" s="4"/>
      <c r="OKA160" s="4"/>
      <c r="OKB160" s="4"/>
      <c r="OKC160" s="4"/>
      <c r="OKD160" s="4"/>
      <c r="OKE160" s="4"/>
      <c r="OKF160" s="4"/>
      <c r="OKG160" s="4"/>
      <c r="OKH160" s="4"/>
      <c r="OKI160" s="4"/>
      <c r="OKJ160" s="4"/>
      <c r="OKK160" s="4"/>
      <c r="OKL160" s="4"/>
      <c r="OKM160" s="4"/>
      <c r="OKN160" s="4"/>
      <c r="OKO160" s="4"/>
      <c r="OKP160" s="4"/>
      <c r="OKQ160" s="4"/>
      <c r="OKR160" s="4"/>
      <c r="OKS160" s="4"/>
      <c r="OKT160" s="4"/>
      <c r="OKU160" s="4"/>
      <c r="OKV160" s="4"/>
      <c r="OKW160" s="4"/>
      <c r="OKX160" s="4"/>
      <c r="OKY160" s="4"/>
      <c r="OKZ160" s="4"/>
      <c r="OLA160" s="4"/>
      <c r="OLB160" s="4"/>
      <c r="OLC160" s="4"/>
      <c r="OLD160" s="4"/>
      <c r="OLE160" s="4"/>
      <c r="OLF160" s="4"/>
      <c r="OLG160" s="4"/>
      <c r="OLH160" s="4"/>
      <c r="OLI160" s="4"/>
      <c r="OLJ160" s="4"/>
      <c r="OLK160" s="4"/>
      <c r="OLL160" s="4"/>
      <c r="OLM160" s="4"/>
      <c r="OLN160" s="4"/>
      <c r="OLO160" s="4"/>
      <c r="OLP160" s="4"/>
      <c r="OLQ160" s="4"/>
      <c r="OLR160" s="4"/>
      <c r="OLS160" s="4"/>
      <c r="OLT160" s="4"/>
      <c r="OLU160" s="4"/>
      <c r="OLV160" s="4"/>
      <c r="OLW160" s="4"/>
      <c r="OLX160" s="4"/>
      <c r="OLY160" s="4"/>
      <c r="OLZ160" s="4"/>
      <c r="OMA160" s="4"/>
      <c r="OMB160" s="4"/>
      <c r="OMC160" s="4"/>
      <c r="OMD160" s="4"/>
      <c r="OME160" s="4"/>
      <c r="OMF160" s="4"/>
      <c r="OMG160" s="4"/>
      <c r="OMH160" s="4"/>
      <c r="OMI160" s="4"/>
      <c r="OMJ160" s="4"/>
      <c r="OMK160" s="4"/>
      <c r="OML160" s="4"/>
      <c r="OMM160" s="4"/>
      <c r="OMN160" s="4"/>
      <c r="OMO160" s="4"/>
      <c r="OMP160" s="4"/>
      <c r="OMQ160" s="4"/>
      <c r="OMR160" s="4"/>
      <c r="OMS160" s="4"/>
      <c r="OMT160" s="4"/>
      <c r="OMU160" s="4"/>
      <c r="OMV160" s="4"/>
      <c r="OMW160" s="4"/>
      <c r="OMX160" s="4"/>
      <c r="OMY160" s="4"/>
      <c r="OMZ160" s="4"/>
      <c r="ONA160" s="4"/>
      <c r="ONB160" s="4"/>
      <c r="ONC160" s="4"/>
      <c r="OND160" s="4"/>
      <c r="ONE160" s="4"/>
      <c r="ONF160" s="4"/>
      <c r="ONG160" s="4"/>
      <c r="ONH160" s="4"/>
      <c r="ONI160" s="4"/>
      <c r="ONJ160" s="4"/>
      <c r="ONK160" s="4"/>
      <c r="ONL160" s="4"/>
      <c r="ONM160" s="4"/>
      <c r="ONN160" s="4"/>
      <c r="ONO160" s="4"/>
      <c r="ONP160" s="4"/>
      <c r="ONQ160" s="4"/>
      <c r="ONR160" s="4"/>
      <c r="ONS160" s="4"/>
      <c r="ONT160" s="4"/>
      <c r="ONU160" s="4"/>
      <c r="ONV160" s="4"/>
      <c r="ONW160" s="4"/>
      <c r="ONX160" s="4"/>
      <c r="ONY160" s="4"/>
      <c r="ONZ160" s="4"/>
      <c r="OOA160" s="4"/>
      <c r="OOB160" s="4"/>
      <c r="OOC160" s="4"/>
      <c r="OOD160" s="4"/>
      <c r="OOE160" s="4"/>
      <c r="OOF160" s="4"/>
      <c r="OOG160" s="4"/>
      <c r="OOH160" s="4"/>
      <c r="OOI160" s="4"/>
      <c r="OOJ160" s="4"/>
      <c r="OOK160" s="4"/>
      <c r="OOL160" s="4"/>
      <c r="OOM160" s="4"/>
      <c r="OON160" s="4"/>
      <c r="OOO160" s="4"/>
      <c r="OOP160" s="4"/>
      <c r="OOQ160" s="4"/>
      <c r="OOR160" s="4"/>
      <c r="OOS160" s="4"/>
      <c r="OOT160" s="4"/>
      <c r="OOU160" s="4"/>
      <c r="OOV160" s="4"/>
      <c r="OOW160" s="4"/>
      <c r="OOX160" s="4"/>
      <c r="OOY160" s="4"/>
      <c r="OOZ160" s="4"/>
      <c r="OPA160" s="4"/>
      <c r="OPB160" s="4"/>
      <c r="OPC160" s="4"/>
      <c r="OPD160" s="4"/>
      <c r="OPE160" s="4"/>
      <c r="OPF160" s="4"/>
      <c r="OPG160" s="4"/>
      <c r="OPH160" s="4"/>
      <c r="OPI160" s="4"/>
      <c r="OPJ160" s="4"/>
      <c r="OPK160" s="4"/>
      <c r="OPL160" s="4"/>
      <c r="OPM160" s="4"/>
      <c r="OPN160" s="4"/>
      <c r="OPO160" s="4"/>
      <c r="OPP160" s="4"/>
      <c r="OPQ160" s="4"/>
      <c r="OPR160" s="4"/>
      <c r="OPS160" s="4"/>
      <c r="OPT160" s="4"/>
      <c r="OPU160" s="4"/>
      <c r="OPV160" s="4"/>
      <c r="OPW160" s="4"/>
      <c r="OPX160" s="4"/>
      <c r="OPY160" s="4"/>
      <c r="OPZ160" s="4"/>
      <c r="OQA160" s="4"/>
      <c r="OQB160" s="4"/>
      <c r="OQC160" s="4"/>
      <c r="OQD160" s="4"/>
      <c r="OQE160" s="4"/>
      <c r="OQF160" s="4"/>
      <c r="OQG160" s="4"/>
      <c r="OQH160" s="4"/>
      <c r="OQI160" s="4"/>
      <c r="OQJ160" s="4"/>
      <c r="OQK160" s="4"/>
      <c r="OQL160" s="4"/>
      <c r="OQM160" s="4"/>
      <c r="OQN160" s="4"/>
      <c r="OQO160" s="4"/>
      <c r="OQP160" s="4"/>
      <c r="OQQ160" s="4"/>
      <c r="OQR160" s="4"/>
      <c r="OQS160" s="4"/>
      <c r="OQT160" s="4"/>
      <c r="OQU160" s="4"/>
      <c r="OQV160" s="4"/>
      <c r="OQW160" s="4"/>
      <c r="OQX160" s="4"/>
      <c r="OQY160" s="4"/>
      <c r="OQZ160" s="4"/>
      <c r="ORA160" s="4"/>
      <c r="ORB160" s="4"/>
      <c r="ORC160" s="4"/>
      <c r="ORD160" s="4"/>
      <c r="ORE160" s="4"/>
      <c r="ORF160" s="4"/>
      <c r="ORG160" s="4"/>
      <c r="ORH160" s="4"/>
      <c r="ORI160" s="4"/>
      <c r="ORJ160" s="4"/>
      <c r="ORK160" s="4"/>
      <c r="ORL160" s="4"/>
      <c r="ORM160" s="4"/>
      <c r="ORN160" s="4"/>
      <c r="ORO160" s="4"/>
      <c r="ORP160" s="4"/>
      <c r="ORQ160" s="4"/>
      <c r="ORR160" s="4"/>
      <c r="ORS160" s="4"/>
      <c r="ORT160" s="4"/>
      <c r="ORU160" s="4"/>
      <c r="ORV160" s="4"/>
      <c r="ORW160" s="4"/>
      <c r="ORX160" s="4"/>
      <c r="ORY160" s="4"/>
      <c r="ORZ160" s="4"/>
      <c r="OSA160" s="4"/>
      <c r="OSB160" s="4"/>
      <c r="OSC160" s="4"/>
      <c r="OSD160" s="4"/>
      <c r="OSE160" s="4"/>
      <c r="OSF160" s="4"/>
      <c r="OSG160" s="4"/>
      <c r="OSH160" s="4"/>
      <c r="OSI160" s="4"/>
      <c r="OSJ160" s="4"/>
      <c r="OSK160" s="4"/>
      <c r="OSL160" s="4"/>
      <c r="OSM160" s="4"/>
      <c r="OSN160" s="4"/>
      <c r="OSO160" s="4"/>
      <c r="OSP160" s="4"/>
      <c r="OSQ160" s="4"/>
      <c r="OSR160" s="4"/>
      <c r="OSS160" s="4"/>
      <c r="OST160" s="4"/>
      <c r="OSU160" s="4"/>
      <c r="OSV160" s="4"/>
      <c r="OSW160" s="4"/>
      <c r="OSX160" s="4"/>
      <c r="OSY160" s="4"/>
      <c r="OSZ160" s="4"/>
      <c r="OTA160" s="4"/>
      <c r="OTB160" s="4"/>
      <c r="OTC160" s="4"/>
      <c r="OTD160" s="4"/>
      <c r="OTE160" s="4"/>
      <c r="OTF160" s="4"/>
      <c r="OTG160" s="4"/>
      <c r="OTH160" s="4"/>
      <c r="OTI160" s="4"/>
      <c r="OTJ160" s="4"/>
      <c r="OTK160" s="4"/>
      <c r="OTL160" s="4"/>
      <c r="OTM160" s="4"/>
      <c r="OTN160" s="4"/>
      <c r="OTO160" s="4"/>
      <c r="OTP160" s="4"/>
      <c r="OTQ160" s="4"/>
      <c r="OTR160" s="4"/>
      <c r="OTS160" s="4"/>
      <c r="OTT160" s="4"/>
      <c r="OTU160" s="4"/>
      <c r="OTV160" s="4"/>
      <c r="OTW160" s="4"/>
      <c r="OTX160" s="4"/>
      <c r="OTY160" s="4"/>
      <c r="OTZ160" s="4"/>
      <c r="OUA160" s="4"/>
      <c r="OUB160" s="4"/>
      <c r="OUC160" s="4"/>
      <c r="OUD160" s="4"/>
      <c r="OUE160" s="4"/>
      <c r="OUF160" s="4"/>
      <c r="OUG160" s="4"/>
      <c r="OUH160" s="4"/>
      <c r="OUI160" s="4"/>
      <c r="OUJ160" s="4"/>
      <c r="OUK160" s="4"/>
      <c r="OUL160" s="4"/>
      <c r="OUM160" s="4"/>
      <c r="OUN160" s="4"/>
      <c r="OUO160" s="4"/>
      <c r="OUP160" s="4"/>
      <c r="OUQ160" s="4"/>
      <c r="OUR160" s="4"/>
      <c r="OUS160" s="4"/>
      <c r="OUT160" s="4"/>
      <c r="OUU160" s="4"/>
      <c r="OUV160" s="4"/>
      <c r="OUW160" s="4"/>
      <c r="OUX160" s="4"/>
      <c r="OUY160" s="4"/>
      <c r="OUZ160" s="4"/>
      <c r="OVA160" s="4"/>
      <c r="OVB160" s="4"/>
      <c r="OVC160" s="4"/>
      <c r="OVD160" s="4"/>
      <c r="OVE160" s="4"/>
      <c r="OVF160" s="4"/>
      <c r="OVG160" s="4"/>
      <c r="OVH160" s="4"/>
      <c r="OVI160" s="4"/>
      <c r="OVJ160" s="4"/>
      <c r="OVK160" s="4"/>
      <c r="OVL160" s="4"/>
      <c r="OVM160" s="4"/>
      <c r="OVN160" s="4"/>
      <c r="OVO160" s="4"/>
      <c r="OVP160" s="4"/>
      <c r="OVQ160" s="4"/>
      <c r="OVR160" s="4"/>
      <c r="OVS160" s="4"/>
      <c r="OVT160" s="4"/>
      <c r="OVU160" s="4"/>
      <c r="OVV160" s="4"/>
      <c r="OVW160" s="4"/>
      <c r="OVX160" s="4"/>
      <c r="OVY160" s="4"/>
      <c r="OVZ160" s="4"/>
      <c r="OWA160" s="4"/>
      <c r="OWB160" s="4"/>
      <c r="OWC160" s="4"/>
      <c r="OWD160" s="4"/>
      <c r="OWE160" s="4"/>
      <c r="OWF160" s="4"/>
      <c r="OWG160" s="4"/>
      <c r="OWH160" s="4"/>
      <c r="OWI160" s="4"/>
      <c r="OWJ160" s="4"/>
      <c r="OWK160" s="4"/>
      <c r="OWL160" s="4"/>
      <c r="OWM160" s="4"/>
      <c r="OWN160" s="4"/>
      <c r="OWO160" s="4"/>
      <c r="OWP160" s="4"/>
      <c r="OWQ160" s="4"/>
      <c r="OWR160" s="4"/>
      <c r="OWS160" s="4"/>
      <c r="OWT160" s="4"/>
      <c r="OWU160" s="4"/>
      <c r="OWV160" s="4"/>
      <c r="OWW160" s="4"/>
      <c r="OWX160" s="4"/>
      <c r="OWY160" s="4"/>
      <c r="OWZ160" s="4"/>
      <c r="OXA160" s="4"/>
      <c r="OXB160" s="4"/>
      <c r="OXC160" s="4"/>
      <c r="OXD160" s="4"/>
      <c r="OXE160" s="4"/>
      <c r="OXF160" s="4"/>
      <c r="OXG160" s="4"/>
      <c r="OXH160" s="4"/>
      <c r="OXI160" s="4"/>
      <c r="OXJ160" s="4"/>
      <c r="OXK160" s="4"/>
      <c r="OXL160" s="4"/>
      <c r="OXM160" s="4"/>
      <c r="OXN160" s="4"/>
      <c r="OXO160" s="4"/>
      <c r="OXP160" s="4"/>
      <c r="OXQ160" s="4"/>
      <c r="OXR160" s="4"/>
      <c r="OXS160" s="4"/>
      <c r="OXT160" s="4"/>
      <c r="OXU160" s="4"/>
      <c r="OXV160" s="4"/>
      <c r="OXW160" s="4"/>
      <c r="OXX160" s="4"/>
      <c r="OXY160" s="4"/>
      <c r="OXZ160" s="4"/>
      <c r="OYA160" s="4"/>
      <c r="OYB160" s="4"/>
      <c r="OYC160" s="4"/>
      <c r="OYD160" s="4"/>
      <c r="OYE160" s="4"/>
      <c r="OYF160" s="4"/>
      <c r="OYG160" s="4"/>
      <c r="OYH160" s="4"/>
      <c r="OYI160" s="4"/>
      <c r="OYJ160" s="4"/>
      <c r="OYK160" s="4"/>
      <c r="OYL160" s="4"/>
      <c r="OYM160" s="4"/>
      <c r="OYN160" s="4"/>
      <c r="OYO160" s="4"/>
      <c r="OYP160" s="4"/>
      <c r="OYQ160" s="4"/>
      <c r="OYR160" s="4"/>
      <c r="OYS160" s="4"/>
      <c r="OYT160" s="4"/>
      <c r="OYU160" s="4"/>
      <c r="OYV160" s="4"/>
      <c r="OYW160" s="4"/>
      <c r="OYX160" s="4"/>
      <c r="OYY160" s="4"/>
      <c r="OYZ160" s="4"/>
      <c r="OZA160" s="4"/>
      <c r="OZB160" s="4"/>
      <c r="OZC160" s="4"/>
      <c r="OZD160" s="4"/>
      <c r="OZE160" s="4"/>
      <c r="OZF160" s="4"/>
      <c r="OZG160" s="4"/>
      <c r="OZH160" s="4"/>
      <c r="OZI160" s="4"/>
      <c r="OZJ160" s="4"/>
      <c r="OZK160" s="4"/>
      <c r="OZL160" s="4"/>
      <c r="OZM160" s="4"/>
      <c r="OZN160" s="4"/>
      <c r="OZO160" s="4"/>
      <c r="OZP160" s="4"/>
      <c r="OZQ160" s="4"/>
      <c r="OZR160" s="4"/>
      <c r="OZS160" s="4"/>
      <c r="OZT160" s="4"/>
      <c r="OZU160" s="4"/>
      <c r="OZV160" s="4"/>
      <c r="OZW160" s="4"/>
      <c r="OZX160" s="4"/>
      <c r="OZY160" s="4"/>
      <c r="OZZ160" s="4"/>
      <c r="PAA160" s="4"/>
      <c r="PAB160" s="4"/>
      <c r="PAC160" s="4"/>
      <c r="PAD160" s="4"/>
      <c r="PAE160" s="4"/>
      <c r="PAF160" s="4"/>
      <c r="PAG160" s="4"/>
      <c r="PAH160" s="4"/>
      <c r="PAI160" s="4"/>
      <c r="PAJ160" s="4"/>
      <c r="PAK160" s="4"/>
      <c r="PAL160" s="4"/>
      <c r="PAM160" s="4"/>
      <c r="PAN160" s="4"/>
      <c r="PAO160" s="4"/>
      <c r="PAP160" s="4"/>
      <c r="PAQ160" s="4"/>
      <c r="PAR160" s="4"/>
      <c r="PAS160" s="4"/>
      <c r="PAT160" s="4"/>
      <c r="PAU160" s="4"/>
      <c r="PAV160" s="4"/>
      <c r="PAW160" s="4"/>
      <c r="PAX160" s="4"/>
      <c r="PAY160" s="4"/>
      <c r="PAZ160" s="4"/>
      <c r="PBA160" s="4"/>
      <c r="PBB160" s="4"/>
      <c r="PBC160" s="4"/>
      <c r="PBD160" s="4"/>
      <c r="PBE160" s="4"/>
      <c r="PBF160" s="4"/>
      <c r="PBG160" s="4"/>
      <c r="PBH160" s="4"/>
      <c r="PBI160" s="4"/>
      <c r="PBJ160" s="4"/>
      <c r="PBK160" s="4"/>
      <c r="PBL160" s="4"/>
      <c r="PBM160" s="4"/>
      <c r="PBN160" s="4"/>
      <c r="PBO160" s="4"/>
      <c r="PBP160" s="4"/>
      <c r="PBQ160" s="4"/>
      <c r="PBR160" s="4"/>
      <c r="PBS160" s="4"/>
      <c r="PBT160" s="4"/>
      <c r="PBU160" s="4"/>
      <c r="PBV160" s="4"/>
      <c r="PBW160" s="4"/>
      <c r="PBX160" s="4"/>
      <c r="PBY160" s="4"/>
      <c r="PBZ160" s="4"/>
      <c r="PCA160" s="4"/>
      <c r="PCB160" s="4"/>
      <c r="PCC160" s="4"/>
      <c r="PCD160" s="4"/>
      <c r="PCE160" s="4"/>
      <c r="PCF160" s="4"/>
      <c r="PCG160" s="4"/>
      <c r="PCH160" s="4"/>
      <c r="PCI160" s="4"/>
      <c r="PCJ160" s="4"/>
      <c r="PCK160" s="4"/>
      <c r="PCL160" s="4"/>
      <c r="PCM160" s="4"/>
      <c r="PCN160" s="4"/>
      <c r="PCO160" s="4"/>
      <c r="PCP160" s="4"/>
      <c r="PCQ160" s="4"/>
      <c r="PCR160" s="4"/>
      <c r="PCS160" s="4"/>
      <c r="PCT160" s="4"/>
      <c r="PCU160" s="4"/>
      <c r="PCV160" s="4"/>
      <c r="PCW160" s="4"/>
      <c r="PCX160" s="4"/>
      <c r="PCY160" s="4"/>
      <c r="PCZ160" s="4"/>
      <c r="PDA160" s="4"/>
      <c r="PDB160" s="4"/>
      <c r="PDC160" s="4"/>
      <c r="PDD160" s="4"/>
      <c r="PDE160" s="4"/>
      <c r="PDF160" s="4"/>
      <c r="PDG160" s="4"/>
      <c r="PDH160" s="4"/>
      <c r="PDI160" s="4"/>
      <c r="PDJ160" s="4"/>
      <c r="PDK160" s="4"/>
      <c r="PDL160" s="4"/>
      <c r="PDM160" s="4"/>
      <c r="PDN160" s="4"/>
      <c r="PDO160" s="4"/>
      <c r="PDP160" s="4"/>
      <c r="PDQ160" s="4"/>
      <c r="PDR160" s="4"/>
      <c r="PDS160" s="4"/>
      <c r="PDT160" s="4"/>
      <c r="PDU160" s="4"/>
      <c r="PDV160" s="4"/>
      <c r="PDW160" s="4"/>
      <c r="PDX160" s="4"/>
      <c r="PDY160" s="4"/>
      <c r="PDZ160" s="4"/>
      <c r="PEA160" s="4"/>
      <c r="PEB160" s="4"/>
      <c r="PEC160" s="4"/>
      <c r="PED160" s="4"/>
      <c r="PEE160" s="4"/>
      <c r="PEF160" s="4"/>
      <c r="PEG160" s="4"/>
      <c r="PEH160" s="4"/>
      <c r="PEI160" s="4"/>
      <c r="PEJ160" s="4"/>
      <c r="PEK160" s="4"/>
      <c r="PEL160" s="4"/>
      <c r="PEM160" s="4"/>
      <c r="PEN160" s="4"/>
      <c r="PEO160" s="4"/>
      <c r="PEP160" s="4"/>
      <c r="PEQ160" s="4"/>
      <c r="PER160" s="4"/>
      <c r="PES160" s="4"/>
      <c r="PET160" s="4"/>
      <c r="PEU160" s="4"/>
      <c r="PEV160" s="4"/>
      <c r="PEW160" s="4"/>
      <c r="PEX160" s="4"/>
      <c r="PEY160" s="4"/>
      <c r="PEZ160" s="4"/>
      <c r="PFA160" s="4"/>
      <c r="PFB160" s="4"/>
      <c r="PFC160" s="4"/>
      <c r="PFD160" s="4"/>
      <c r="PFE160" s="4"/>
      <c r="PFF160" s="4"/>
      <c r="PFG160" s="4"/>
      <c r="PFH160" s="4"/>
      <c r="PFI160" s="4"/>
      <c r="PFJ160" s="4"/>
      <c r="PFK160" s="4"/>
      <c r="PFL160" s="4"/>
      <c r="PFM160" s="4"/>
      <c r="PFN160" s="4"/>
      <c r="PFO160" s="4"/>
      <c r="PFP160" s="4"/>
      <c r="PFQ160" s="4"/>
      <c r="PFR160" s="4"/>
      <c r="PFS160" s="4"/>
      <c r="PFT160" s="4"/>
      <c r="PFU160" s="4"/>
      <c r="PFV160" s="4"/>
      <c r="PFW160" s="4"/>
      <c r="PFX160" s="4"/>
      <c r="PFY160" s="4"/>
      <c r="PFZ160" s="4"/>
      <c r="PGA160" s="4"/>
      <c r="PGB160" s="4"/>
      <c r="PGC160" s="4"/>
      <c r="PGD160" s="4"/>
      <c r="PGE160" s="4"/>
      <c r="PGF160" s="4"/>
      <c r="PGG160" s="4"/>
      <c r="PGH160" s="4"/>
      <c r="PGI160" s="4"/>
      <c r="PGJ160" s="4"/>
      <c r="PGK160" s="4"/>
      <c r="PGL160" s="4"/>
      <c r="PGM160" s="4"/>
      <c r="PGN160" s="4"/>
      <c r="PGO160" s="4"/>
      <c r="PGP160" s="4"/>
      <c r="PGQ160" s="4"/>
      <c r="PGR160" s="4"/>
      <c r="PGS160" s="4"/>
      <c r="PGT160" s="4"/>
      <c r="PGU160" s="4"/>
      <c r="PGV160" s="4"/>
      <c r="PGW160" s="4"/>
      <c r="PGX160" s="4"/>
      <c r="PGY160" s="4"/>
      <c r="PGZ160" s="4"/>
      <c r="PHA160" s="4"/>
      <c r="PHB160" s="4"/>
      <c r="PHC160" s="4"/>
      <c r="PHD160" s="4"/>
      <c r="PHE160" s="4"/>
      <c r="PHF160" s="4"/>
      <c r="PHG160" s="4"/>
      <c r="PHH160" s="4"/>
      <c r="PHI160" s="4"/>
      <c r="PHJ160" s="4"/>
      <c r="PHK160" s="4"/>
      <c r="PHL160" s="4"/>
      <c r="PHM160" s="4"/>
      <c r="PHN160" s="4"/>
      <c r="PHO160" s="4"/>
      <c r="PHP160" s="4"/>
      <c r="PHQ160" s="4"/>
      <c r="PHR160" s="4"/>
      <c r="PHS160" s="4"/>
      <c r="PHT160" s="4"/>
      <c r="PHU160" s="4"/>
      <c r="PHV160" s="4"/>
      <c r="PHW160" s="4"/>
      <c r="PHX160" s="4"/>
      <c r="PHY160" s="4"/>
      <c r="PHZ160" s="4"/>
      <c r="PIA160" s="4"/>
      <c r="PIB160" s="4"/>
      <c r="PIC160" s="4"/>
      <c r="PID160" s="4"/>
      <c r="PIE160" s="4"/>
      <c r="PIF160" s="4"/>
      <c r="PIG160" s="4"/>
      <c r="PIH160" s="4"/>
      <c r="PII160" s="4"/>
      <c r="PIJ160" s="4"/>
      <c r="PIK160" s="4"/>
      <c r="PIL160" s="4"/>
      <c r="PIM160" s="4"/>
      <c r="PIN160" s="4"/>
      <c r="PIO160" s="4"/>
      <c r="PIP160" s="4"/>
      <c r="PIQ160" s="4"/>
      <c r="PIR160" s="4"/>
      <c r="PIS160" s="4"/>
      <c r="PIT160" s="4"/>
      <c r="PIU160" s="4"/>
      <c r="PIV160" s="4"/>
      <c r="PIW160" s="4"/>
      <c r="PIX160" s="4"/>
      <c r="PIY160" s="4"/>
      <c r="PIZ160" s="4"/>
      <c r="PJA160" s="4"/>
      <c r="PJB160" s="4"/>
      <c r="PJC160" s="4"/>
      <c r="PJD160" s="4"/>
      <c r="PJE160" s="4"/>
      <c r="PJF160" s="4"/>
      <c r="PJG160" s="4"/>
      <c r="PJH160" s="4"/>
      <c r="PJI160" s="4"/>
      <c r="PJJ160" s="4"/>
      <c r="PJK160" s="4"/>
      <c r="PJL160" s="4"/>
      <c r="PJM160" s="4"/>
      <c r="PJN160" s="4"/>
      <c r="PJO160" s="4"/>
      <c r="PJP160" s="4"/>
      <c r="PJQ160" s="4"/>
      <c r="PJR160" s="4"/>
      <c r="PJS160" s="4"/>
      <c r="PJT160" s="4"/>
      <c r="PJU160" s="4"/>
      <c r="PJV160" s="4"/>
      <c r="PJW160" s="4"/>
      <c r="PJX160" s="4"/>
      <c r="PJY160" s="4"/>
      <c r="PJZ160" s="4"/>
      <c r="PKA160" s="4"/>
      <c r="PKB160" s="4"/>
      <c r="PKC160" s="4"/>
      <c r="PKD160" s="4"/>
      <c r="PKE160" s="4"/>
      <c r="PKF160" s="4"/>
      <c r="PKG160" s="4"/>
      <c r="PKH160" s="4"/>
      <c r="PKI160" s="4"/>
      <c r="PKJ160" s="4"/>
      <c r="PKK160" s="4"/>
      <c r="PKL160" s="4"/>
      <c r="PKM160" s="4"/>
      <c r="PKN160" s="4"/>
      <c r="PKO160" s="4"/>
      <c r="PKP160" s="4"/>
      <c r="PKQ160" s="4"/>
      <c r="PKR160" s="4"/>
      <c r="PKS160" s="4"/>
      <c r="PKT160" s="4"/>
      <c r="PKU160" s="4"/>
      <c r="PKV160" s="4"/>
      <c r="PKW160" s="4"/>
      <c r="PKX160" s="4"/>
      <c r="PKY160" s="4"/>
      <c r="PKZ160" s="4"/>
      <c r="PLA160" s="4"/>
      <c r="PLB160" s="4"/>
      <c r="PLC160" s="4"/>
      <c r="PLD160" s="4"/>
      <c r="PLE160" s="4"/>
      <c r="PLF160" s="4"/>
      <c r="PLG160" s="4"/>
      <c r="PLH160" s="4"/>
      <c r="PLI160" s="4"/>
      <c r="PLJ160" s="4"/>
      <c r="PLK160" s="4"/>
      <c r="PLL160" s="4"/>
      <c r="PLM160" s="4"/>
      <c r="PLN160" s="4"/>
      <c r="PLO160" s="4"/>
      <c r="PLP160" s="4"/>
      <c r="PLQ160" s="4"/>
      <c r="PLR160" s="4"/>
      <c r="PLS160" s="4"/>
      <c r="PLT160" s="4"/>
      <c r="PLU160" s="4"/>
      <c r="PLV160" s="4"/>
      <c r="PLW160" s="4"/>
      <c r="PLX160" s="4"/>
      <c r="PLY160" s="4"/>
      <c r="PLZ160" s="4"/>
      <c r="PMA160" s="4"/>
      <c r="PMB160" s="4"/>
      <c r="PMC160" s="4"/>
      <c r="PMD160" s="4"/>
      <c r="PME160" s="4"/>
      <c r="PMF160" s="4"/>
      <c r="PMG160" s="4"/>
      <c r="PMH160" s="4"/>
      <c r="PMI160" s="4"/>
      <c r="PMJ160" s="4"/>
      <c r="PMK160" s="4"/>
      <c r="PML160" s="4"/>
      <c r="PMM160" s="4"/>
      <c r="PMN160" s="4"/>
      <c r="PMO160" s="4"/>
      <c r="PMP160" s="4"/>
      <c r="PMQ160" s="4"/>
      <c r="PMR160" s="4"/>
      <c r="PMS160" s="4"/>
      <c r="PMT160" s="4"/>
      <c r="PMU160" s="4"/>
      <c r="PMV160" s="4"/>
      <c r="PMW160" s="4"/>
      <c r="PMX160" s="4"/>
      <c r="PMY160" s="4"/>
      <c r="PMZ160" s="4"/>
      <c r="PNA160" s="4"/>
      <c r="PNB160" s="4"/>
      <c r="PNC160" s="4"/>
      <c r="PND160" s="4"/>
      <c r="PNE160" s="4"/>
      <c r="PNF160" s="4"/>
      <c r="PNG160" s="4"/>
      <c r="PNH160" s="4"/>
      <c r="PNI160" s="4"/>
      <c r="PNJ160" s="4"/>
      <c r="PNK160" s="4"/>
      <c r="PNL160" s="4"/>
      <c r="PNM160" s="4"/>
      <c r="PNN160" s="4"/>
      <c r="PNO160" s="4"/>
      <c r="PNP160" s="4"/>
      <c r="PNQ160" s="4"/>
      <c r="PNR160" s="4"/>
      <c r="PNS160" s="4"/>
      <c r="PNT160" s="4"/>
      <c r="PNU160" s="4"/>
      <c r="PNV160" s="4"/>
      <c r="PNW160" s="4"/>
      <c r="PNX160" s="4"/>
      <c r="PNY160" s="4"/>
      <c r="PNZ160" s="4"/>
      <c r="POA160" s="4"/>
      <c r="POB160" s="4"/>
      <c r="POC160" s="4"/>
      <c r="POD160" s="4"/>
      <c r="POE160" s="4"/>
      <c r="POF160" s="4"/>
      <c r="POG160" s="4"/>
      <c r="POH160" s="4"/>
      <c r="POI160" s="4"/>
      <c r="POJ160" s="4"/>
      <c r="POK160" s="4"/>
      <c r="POL160" s="4"/>
      <c r="POM160" s="4"/>
      <c r="PON160" s="4"/>
      <c r="POO160" s="4"/>
      <c r="POP160" s="4"/>
      <c r="POQ160" s="4"/>
      <c r="POR160" s="4"/>
      <c r="POS160" s="4"/>
      <c r="POT160" s="4"/>
      <c r="POU160" s="4"/>
      <c r="POV160" s="4"/>
      <c r="POW160" s="4"/>
      <c r="POX160" s="4"/>
      <c r="POY160" s="4"/>
      <c r="POZ160" s="4"/>
      <c r="PPA160" s="4"/>
      <c r="PPB160" s="4"/>
      <c r="PPC160" s="4"/>
      <c r="PPD160" s="4"/>
      <c r="PPE160" s="4"/>
      <c r="PPF160" s="4"/>
      <c r="PPG160" s="4"/>
      <c r="PPH160" s="4"/>
      <c r="PPI160" s="4"/>
      <c r="PPJ160" s="4"/>
      <c r="PPK160" s="4"/>
      <c r="PPL160" s="4"/>
      <c r="PPM160" s="4"/>
      <c r="PPN160" s="4"/>
      <c r="PPO160" s="4"/>
      <c r="PPP160" s="4"/>
      <c r="PPQ160" s="4"/>
      <c r="PPR160" s="4"/>
      <c r="PPS160" s="4"/>
      <c r="PPT160" s="4"/>
      <c r="PPU160" s="4"/>
      <c r="PPV160" s="4"/>
      <c r="PPW160" s="4"/>
      <c r="PPX160" s="4"/>
      <c r="PPY160" s="4"/>
      <c r="PPZ160" s="4"/>
      <c r="PQA160" s="4"/>
      <c r="PQB160" s="4"/>
      <c r="PQC160" s="4"/>
      <c r="PQD160" s="4"/>
      <c r="PQE160" s="4"/>
      <c r="PQF160" s="4"/>
      <c r="PQG160" s="4"/>
      <c r="PQH160" s="4"/>
      <c r="PQI160" s="4"/>
      <c r="PQJ160" s="4"/>
      <c r="PQK160" s="4"/>
      <c r="PQL160" s="4"/>
      <c r="PQM160" s="4"/>
      <c r="PQN160" s="4"/>
      <c r="PQO160" s="4"/>
      <c r="PQP160" s="4"/>
      <c r="PQQ160" s="4"/>
      <c r="PQR160" s="4"/>
      <c r="PQS160" s="4"/>
      <c r="PQT160" s="4"/>
      <c r="PQU160" s="4"/>
      <c r="PQV160" s="4"/>
      <c r="PQW160" s="4"/>
      <c r="PQX160" s="4"/>
      <c r="PQY160" s="4"/>
      <c r="PQZ160" s="4"/>
      <c r="PRA160" s="4"/>
      <c r="PRB160" s="4"/>
      <c r="PRC160" s="4"/>
      <c r="PRD160" s="4"/>
      <c r="PRE160" s="4"/>
      <c r="PRF160" s="4"/>
      <c r="PRG160" s="4"/>
      <c r="PRH160" s="4"/>
      <c r="PRI160" s="4"/>
      <c r="PRJ160" s="4"/>
      <c r="PRK160" s="4"/>
      <c r="PRL160" s="4"/>
      <c r="PRM160" s="4"/>
      <c r="PRN160" s="4"/>
      <c r="PRO160" s="4"/>
      <c r="PRP160" s="4"/>
      <c r="PRQ160" s="4"/>
      <c r="PRR160" s="4"/>
      <c r="PRS160" s="4"/>
      <c r="PRT160" s="4"/>
      <c r="PRU160" s="4"/>
      <c r="PRV160" s="4"/>
      <c r="PRW160" s="4"/>
      <c r="PRX160" s="4"/>
      <c r="PRY160" s="4"/>
      <c r="PRZ160" s="4"/>
      <c r="PSA160" s="4"/>
      <c r="PSB160" s="4"/>
      <c r="PSC160" s="4"/>
      <c r="PSD160" s="4"/>
      <c r="PSE160" s="4"/>
      <c r="PSF160" s="4"/>
      <c r="PSG160" s="4"/>
      <c r="PSH160" s="4"/>
      <c r="PSI160" s="4"/>
      <c r="PSJ160" s="4"/>
      <c r="PSK160" s="4"/>
      <c r="PSL160" s="4"/>
      <c r="PSM160" s="4"/>
      <c r="PSN160" s="4"/>
      <c r="PSO160" s="4"/>
      <c r="PSP160" s="4"/>
      <c r="PSQ160" s="4"/>
      <c r="PSR160" s="4"/>
      <c r="PSS160" s="4"/>
      <c r="PST160" s="4"/>
      <c r="PSU160" s="4"/>
      <c r="PSV160" s="4"/>
      <c r="PSW160" s="4"/>
      <c r="PSX160" s="4"/>
      <c r="PSY160" s="4"/>
      <c r="PSZ160" s="4"/>
      <c r="PTA160" s="4"/>
      <c r="PTB160" s="4"/>
      <c r="PTC160" s="4"/>
      <c r="PTD160" s="4"/>
      <c r="PTE160" s="4"/>
      <c r="PTF160" s="4"/>
      <c r="PTG160" s="4"/>
      <c r="PTH160" s="4"/>
      <c r="PTI160" s="4"/>
      <c r="PTJ160" s="4"/>
      <c r="PTK160" s="4"/>
      <c r="PTL160" s="4"/>
      <c r="PTM160" s="4"/>
      <c r="PTN160" s="4"/>
      <c r="PTO160" s="4"/>
      <c r="PTP160" s="4"/>
      <c r="PTQ160" s="4"/>
      <c r="PTR160" s="4"/>
      <c r="PTS160" s="4"/>
      <c r="PTT160" s="4"/>
      <c r="PTU160" s="4"/>
      <c r="PTV160" s="4"/>
      <c r="PTW160" s="4"/>
      <c r="PTX160" s="4"/>
      <c r="PTY160" s="4"/>
      <c r="PTZ160" s="4"/>
      <c r="PUA160" s="4"/>
      <c r="PUB160" s="4"/>
      <c r="PUC160" s="4"/>
      <c r="PUD160" s="4"/>
      <c r="PUE160" s="4"/>
      <c r="PUF160" s="4"/>
      <c r="PUG160" s="4"/>
      <c r="PUH160" s="4"/>
      <c r="PUI160" s="4"/>
      <c r="PUJ160" s="4"/>
      <c r="PUK160" s="4"/>
      <c r="PUL160" s="4"/>
      <c r="PUM160" s="4"/>
      <c r="PUN160" s="4"/>
      <c r="PUO160" s="4"/>
      <c r="PUP160" s="4"/>
      <c r="PUQ160" s="4"/>
      <c r="PUR160" s="4"/>
      <c r="PUS160" s="4"/>
      <c r="PUT160" s="4"/>
      <c r="PUU160" s="4"/>
      <c r="PUV160" s="4"/>
      <c r="PUW160" s="4"/>
      <c r="PUX160" s="4"/>
      <c r="PUY160" s="4"/>
      <c r="PUZ160" s="4"/>
      <c r="PVA160" s="4"/>
      <c r="PVB160" s="4"/>
      <c r="PVC160" s="4"/>
      <c r="PVD160" s="4"/>
      <c r="PVE160" s="4"/>
      <c r="PVF160" s="4"/>
      <c r="PVG160" s="4"/>
      <c r="PVH160" s="4"/>
      <c r="PVI160" s="4"/>
      <c r="PVJ160" s="4"/>
      <c r="PVK160" s="4"/>
      <c r="PVL160" s="4"/>
      <c r="PVM160" s="4"/>
      <c r="PVN160" s="4"/>
      <c r="PVO160" s="4"/>
      <c r="PVP160" s="4"/>
      <c r="PVQ160" s="4"/>
      <c r="PVR160" s="4"/>
      <c r="PVS160" s="4"/>
      <c r="PVT160" s="4"/>
      <c r="PVU160" s="4"/>
      <c r="PVV160" s="4"/>
      <c r="PVW160" s="4"/>
      <c r="PVX160" s="4"/>
      <c r="PVY160" s="4"/>
      <c r="PVZ160" s="4"/>
      <c r="PWA160" s="4"/>
      <c r="PWB160" s="4"/>
      <c r="PWC160" s="4"/>
      <c r="PWD160" s="4"/>
      <c r="PWE160" s="4"/>
      <c r="PWF160" s="4"/>
      <c r="PWG160" s="4"/>
      <c r="PWH160" s="4"/>
      <c r="PWI160" s="4"/>
      <c r="PWJ160" s="4"/>
      <c r="PWK160" s="4"/>
      <c r="PWL160" s="4"/>
      <c r="PWM160" s="4"/>
      <c r="PWN160" s="4"/>
      <c r="PWO160" s="4"/>
      <c r="PWP160" s="4"/>
      <c r="PWQ160" s="4"/>
      <c r="PWR160" s="4"/>
      <c r="PWS160" s="4"/>
      <c r="PWT160" s="4"/>
      <c r="PWU160" s="4"/>
      <c r="PWV160" s="4"/>
      <c r="PWW160" s="4"/>
      <c r="PWX160" s="4"/>
      <c r="PWY160" s="4"/>
      <c r="PWZ160" s="4"/>
      <c r="PXA160" s="4"/>
      <c r="PXB160" s="4"/>
      <c r="PXC160" s="4"/>
      <c r="PXD160" s="4"/>
      <c r="PXE160" s="4"/>
      <c r="PXF160" s="4"/>
      <c r="PXG160" s="4"/>
      <c r="PXH160" s="4"/>
      <c r="PXI160" s="4"/>
      <c r="PXJ160" s="4"/>
      <c r="PXK160" s="4"/>
      <c r="PXL160" s="4"/>
      <c r="PXM160" s="4"/>
      <c r="PXN160" s="4"/>
      <c r="PXO160" s="4"/>
      <c r="PXP160" s="4"/>
      <c r="PXQ160" s="4"/>
      <c r="PXR160" s="4"/>
      <c r="PXS160" s="4"/>
      <c r="PXT160" s="4"/>
      <c r="PXU160" s="4"/>
      <c r="PXV160" s="4"/>
      <c r="PXW160" s="4"/>
      <c r="PXX160" s="4"/>
      <c r="PXY160" s="4"/>
      <c r="PXZ160" s="4"/>
      <c r="PYA160" s="4"/>
      <c r="PYB160" s="4"/>
      <c r="PYC160" s="4"/>
      <c r="PYD160" s="4"/>
      <c r="PYE160" s="4"/>
      <c r="PYF160" s="4"/>
      <c r="PYG160" s="4"/>
      <c r="PYH160" s="4"/>
      <c r="PYI160" s="4"/>
      <c r="PYJ160" s="4"/>
      <c r="PYK160" s="4"/>
      <c r="PYL160" s="4"/>
      <c r="PYM160" s="4"/>
      <c r="PYN160" s="4"/>
      <c r="PYO160" s="4"/>
      <c r="PYP160" s="4"/>
      <c r="PYQ160" s="4"/>
      <c r="PYR160" s="4"/>
      <c r="PYS160" s="4"/>
      <c r="PYT160" s="4"/>
      <c r="PYU160" s="4"/>
      <c r="PYV160" s="4"/>
      <c r="PYW160" s="4"/>
      <c r="PYX160" s="4"/>
      <c r="PYY160" s="4"/>
      <c r="PYZ160" s="4"/>
      <c r="PZA160" s="4"/>
      <c r="PZB160" s="4"/>
      <c r="PZC160" s="4"/>
      <c r="PZD160" s="4"/>
      <c r="PZE160" s="4"/>
      <c r="PZF160" s="4"/>
      <c r="PZG160" s="4"/>
      <c r="PZH160" s="4"/>
      <c r="PZI160" s="4"/>
      <c r="PZJ160" s="4"/>
      <c r="PZK160" s="4"/>
      <c r="PZL160" s="4"/>
      <c r="PZM160" s="4"/>
      <c r="PZN160" s="4"/>
      <c r="PZO160" s="4"/>
      <c r="PZP160" s="4"/>
      <c r="PZQ160" s="4"/>
      <c r="PZR160" s="4"/>
      <c r="PZS160" s="4"/>
      <c r="PZT160" s="4"/>
      <c r="PZU160" s="4"/>
      <c r="PZV160" s="4"/>
      <c r="PZW160" s="4"/>
      <c r="PZX160" s="4"/>
      <c r="PZY160" s="4"/>
      <c r="PZZ160" s="4"/>
      <c r="QAA160" s="4"/>
      <c r="QAB160" s="4"/>
      <c r="QAC160" s="4"/>
      <c r="QAD160" s="4"/>
      <c r="QAE160" s="4"/>
      <c r="QAF160" s="4"/>
      <c r="QAG160" s="4"/>
      <c r="QAH160" s="4"/>
      <c r="QAI160" s="4"/>
      <c r="QAJ160" s="4"/>
      <c r="QAK160" s="4"/>
      <c r="QAL160" s="4"/>
      <c r="QAM160" s="4"/>
      <c r="QAN160" s="4"/>
      <c r="QAO160" s="4"/>
      <c r="QAP160" s="4"/>
      <c r="QAQ160" s="4"/>
      <c r="QAR160" s="4"/>
      <c r="QAS160" s="4"/>
      <c r="QAT160" s="4"/>
      <c r="QAU160" s="4"/>
      <c r="QAV160" s="4"/>
      <c r="QAW160" s="4"/>
      <c r="QAX160" s="4"/>
      <c r="QAY160" s="4"/>
      <c r="QAZ160" s="4"/>
      <c r="QBA160" s="4"/>
      <c r="QBB160" s="4"/>
      <c r="QBC160" s="4"/>
      <c r="QBD160" s="4"/>
      <c r="QBE160" s="4"/>
      <c r="QBF160" s="4"/>
      <c r="QBG160" s="4"/>
      <c r="QBH160" s="4"/>
      <c r="QBI160" s="4"/>
      <c r="QBJ160" s="4"/>
      <c r="QBK160" s="4"/>
      <c r="QBL160" s="4"/>
      <c r="QBM160" s="4"/>
      <c r="QBN160" s="4"/>
      <c r="QBO160" s="4"/>
      <c r="QBP160" s="4"/>
      <c r="QBQ160" s="4"/>
      <c r="QBR160" s="4"/>
      <c r="QBS160" s="4"/>
      <c r="QBT160" s="4"/>
      <c r="QBU160" s="4"/>
      <c r="QBV160" s="4"/>
      <c r="QBW160" s="4"/>
      <c r="QBX160" s="4"/>
      <c r="QBY160" s="4"/>
      <c r="QBZ160" s="4"/>
      <c r="QCA160" s="4"/>
      <c r="QCB160" s="4"/>
      <c r="QCC160" s="4"/>
      <c r="QCD160" s="4"/>
      <c r="QCE160" s="4"/>
      <c r="QCF160" s="4"/>
      <c r="QCG160" s="4"/>
      <c r="QCH160" s="4"/>
      <c r="QCI160" s="4"/>
      <c r="QCJ160" s="4"/>
      <c r="QCK160" s="4"/>
      <c r="QCL160" s="4"/>
      <c r="QCM160" s="4"/>
      <c r="QCN160" s="4"/>
      <c r="QCO160" s="4"/>
      <c r="QCP160" s="4"/>
      <c r="QCQ160" s="4"/>
      <c r="QCR160" s="4"/>
      <c r="QCS160" s="4"/>
      <c r="QCT160" s="4"/>
      <c r="QCU160" s="4"/>
      <c r="QCV160" s="4"/>
      <c r="QCW160" s="4"/>
      <c r="QCX160" s="4"/>
      <c r="QCY160" s="4"/>
      <c r="QCZ160" s="4"/>
      <c r="QDA160" s="4"/>
      <c r="QDB160" s="4"/>
      <c r="QDC160" s="4"/>
      <c r="QDD160" s="4"/>
      <c r="QDE160" s="4"/>
      <c r="QDF160" s="4"/>
      <c r="QDG160" s="4"/>
      <c r="QDH160" s="4"/>
      <c r="QDI160" s="4"/>
      <c r="QDJ160" s="4"/>
      <c r="QDK160" s="4"/>
      <c r="QDL160" s="4"/>
      <c r="QDM160" s="4"/>
      <c r="QDN160" s="4"/>
      <c r="QDO160" s="4"/>
      <c r="QDP160" s="4"/>
      <c r="QDQ160" s="4"/>
      <c r="QDR160" s="4"/>
      <c r="QDS160" s="4"/>
      <c r="QDT160" s="4"/>
      <c r="QDU160" s="4"/>
      <c r="QDV160" s="4"/>
      <c r="QDW160" s="4"/>
      <c r="QDX160" s="4"/>
      <c r="QDY160" s="4"/>
      <c r="QDZ160" s="4"/>
      <c r="QEA160" s="4"/>
      <c r="QEB160" s="4"/>
      <c r="QEC160" s="4"/>
      <c r="QED160" s="4"/>
      <c r="QEE160" s="4"/>
      <c r="QEF160" s="4"/>
      <c r="QEG160" s="4"/>
      <c r="QEH160" s="4"/>
      <c r="QEI160" s="4"/>
      <c r="QEJ160" s="4"/>
      <c r="QEK160" s="4"/>
      <c r="QEL160" s="4"/>
      <c r="QEM160" s="4"/>
      <c r="QEN160" s="4"/>
      <c r="QEO160" s="4"/>
      <c r="QEP160" s="4"/>
      <c r="QEQ160" s="4"/>
      <c r="QER160" s="4"/>
      <c r="QES160" s="4"/>
      <c r="QET160" s="4"/>
      <c r="QEU160" s="4"/>
      <c r="QEV160" s="4"/>
      <c r="QEW160" s="4"/>
      <c r="QEX160" s="4"/>
      <c r="QEY160" s="4"/>
      <c r="QEZ160" s="4"/>
      <c r="QFA160" s="4"/>
      <c r="QFB160" s="4"/>
      <c r="QFC160" s="4"/>
      <c r="QFD160" s="4"/>
      <c r="QFE160" s="4"/>
      <c r="QFF160" s="4"/>
      <c r="QFG160" s="4"/>
      <c r="QFH160" s="4"/>
      <c r="QFI160" s="4"/>
      <c r="QFJ160" s="4"/>
      <c r="QFK160" s="4"/>
      <c r="QFL160" s="4"/>
      <c r="QFM160" s="4"/>
      <c r="QFN160" s="4"/>
      <c r="QFO160" s="4"/>
      <c r="QFP160" s="4"/>
      <c r="QFQ160" s="4"/>
      <c r="QFR160" s="4"/>
      <c r="QFS160" s="4"/>
      <c r="QFT160" s="4"/>
      <c r="QFU160" s="4"/>
      <c r="QFV160" s="4"/>
      <c r="QFW160" s="4"/>
      <c r="QFX160" s="4"/>
      <c r="QFY160" s="4"/>
      <c r="QFZ160" s="4"/>
      <c r="QGA160" s="4"/>
      <c r="QGB160" s="4"/>
      <c r="QGC160" s="4"/>
      <c r="QGD160" s="4"/>
      <c r="QGE160" s="4"/>
      <c r="QGF160" s="4"/>
      <c r="QGG160" s="4"/>
      <c r="QGH160" s="4"/>
      <c r="QGI160" s="4"/>
      <c r="QGJ160" s="4"/>
      <c r="QGK160" s="4"/>
      <c r="QGL160" s="4"/>
      <c r="QGM160" s="4"/>
      <c r="QGN160" s="4"/>
      <c r="QGO160" s="4"/>
      <c r="QGP160" s="4"/>
      <c r="QGQ160" s="4"/>
      <c r="QGR160" s="4"/>
      <c r="QGS160" s="4"/>
      <c r="QGT160" s="4"/>
      <c r="QGU160" s="4"/>
      <c r="QGV160" s="4"/>
      <c r="QGW160" s="4"/>
      <c r="QGX160" s="4"/>
      <c r="QGY160" s="4"/>
      <c r="QGZ160" s="4"/>
      <c r="QHA160" s="4"/>
      <c r="QHB160" s="4"/>
      <c r="QHC160" s="4"/>
      <c r="QHD160" s="4"/>
      <c r="QHE160" s="4"/>
      <c r="QHF160" s="4"/>
      <c r="QHG160" s="4"/>
      <c r="QHH160" s="4"/>
      <c r="QHI160" s="4"/>
      <c r="QHJ160" s="4"/>
      <c r="QHK160" s="4"/>
      <c r="QHL160" s="4"/>
      <c r="QHM160" s="4"/>
      <c r="QHN160" s="4"/>
      <c r="QHO160" s="4"/>
      <c r="QHP160" s="4"/>
      <c r="QHQ160" s="4"/>
      <c r="QHR160" s="4"/>
      <c r="QHS160" s="4"/>
      <c r="QHT160" s="4"/>
      <c r="QHU160" s="4"/>
      <c r="QHV160" s="4"/>
      <c r="QHW160" s="4"/>
      <c r="QHX160" s="4"/>
      <c r="QHY160" s="4"/>
      <c r="QHZ160" s="4"/>
      <c r="QIA160" s="4"/>
      <c r="QIB160" s="4"/>
      <c r="QIC160" s="4"/>
      <c r="QID160" s="4"/>
      <c r="QIE160" s="4"/>
      <c r="QIF160" s="4"/>
      <c r="QIG160" s="4"/>
      <c r="QIH160" s="4"/>
      <c r="QII160" s="4"/>
      <c r="QIJ160" s="4"/>
      <c r="QIK160" s="4"/>
      <c r="QIL160" s="4"/>
      <c r="QIM160" s="4"/>
      <c r="QIN160" s="4"/>
      <c r="QIO160" s="4"/>
      <c r="QIP160" s="4"/>
      <c r="QIQ160" s="4"/>
      <c r="QIR160" s="4"/>
      <c r="QIS160" s="4"/>
      <c r="QIT160" s="4"/>
      <c r="QIU160" s="4"/>
      <c r="QIV160" s="4"/>
      <c r="QIW160" s="4"/>
      <c r="QIX160" s="4"/>
      <c r="QIY160" s="4"/>
      <c r="QIZ160" s="4"/>
      <c r="QJA160" s="4"/>
      <c r="QJB160" s="4"/>
      <c r="QJC160" s="4"/>
      <c r="QJD160" s="4"/>
      <c r="QJE160" s="4"/>
      <c r="QJF160" s="4"/>
      <c r="QJG160" s="4"/>
      <c r="QJH160" s="4"/>
      <c r="QJI160" s="4"/>
      <c r="QJJ160" s="4"/>
      <c r="QJK160" s="4"/>
      <c r="QJL160" s="4"/>
      <c r="QJM160" s="4"/>
      <c r="QJN160" s="4"/>
      <c r="QJO160" s="4"/>
      <c r="QJP160" s="4"/>
      <c r="QJQ160" s="4"/>
      <c r="QJR160" s="4"/>
      <c r="QJS160" s="4"/>
      <c r="QJT160" s="4"/>
      <c r="QJU160" s="4"/>
      <c r="QJV160" s="4"/>
      <c r="QJW160" s="4"/>
      <c r="QJX160" s="4"/>
      <c r="QJY160" s="4"/>
      <c r="QJZ160" s="4"/>
      <c r="QKA160" s="4"/>
      <c r="QKB160" s="4"/>
      <c r="QKC160" s="4"/>
      <c r="QKD160" s="4"/>
      <c r="QKE160" s="4"/>
      <c r="QKF160" s="4"/>
      <c r="QKG160" s="4"/>
      <c r="QKH160" s="4"/>
      <c r="QKI160" s="4"/>
      <c r="QKJ160" s="4"/>
      <c r="QKK160" s="4"/>
      <c r="QKL160" s="4"/>
      <c r="QKM160" s="4"/>
      <c r="QKN160" s="4"/>
      <c r="QKO160" s="4"/>
      <c r="QKP160" s="4"/>
      <c r="QKQ160" s="4"/>
      <c r="QKR160" s="4"/>
      <c r="QKS160" s="4"/>
      <c r="QKT160" s="4"/>
      <c r="QKU160" s="4"/>
      <c r="QKV160" s="4"/>
      <c r="QKW160" s="4"/>
      <c r="QKX160" s="4"/>
      <c r="QKY160" s="4"/>
      <c r="QKZ160" s="4"/>
      <c r="QLA160" s="4"/>
      <c r="QLB160" s="4"/>
      <c r="QLC160" s="4"/>
      <c r="QLD160" s="4"/>
      <c r="QLE160" s="4"/>
      <c r="QLF160" s="4"/>
      <c r="QLG160" s="4"/>
      <c r="QLH160" s="4"/>
      <c r="QLI160" s="4"/>
      <c r="QLJ160" s="4"/>
      <c r="QLK160" s="4"/>
      <c r="QLL160" s="4"/>
      <c r="QLM160" s="4"/>
      <c r="QLN160" s="4"/>
      <c r="QLO160" s="4"/>
      <c r="QLP160" s="4"/>
      <c r="QLQ160" s="4"/>
      <c r="QLR160" s="4"/>
      <c r="QLS160" s="4"/>
      <c r="QLT160" s="4"/>
      <c r="QLU160" s="4"/>
      <c r="QLV160" s="4"/>
      <c r="QLW160" s="4"/>
      <c r="QLX160" s="4"/>
      <c r="QLY160" s="4"/>
      <c r="QLZ160" s="4"/>
      <c r="QMA160" s="4"/>
      <c r="QMB160" s="4"/>
      <c r="QMC160" s="4"/>
      <c r="QMD160" s="4"/>
      <c r="QME160" s="4"/>
      <c r="QMF160" s="4"/>
      <c r="QMG160" s="4"/>
      <c r="QMH160" s="4"/>
      <c r="QMI160" s="4"/>
      <c r="QMJ160" s="4"/>
      <c r="QMK160" s="4"/>
      <c r="QML160" s="4"/>
      <c r="QMM160" s="4"/>
      <c r="QMN160" s="4"/>
      <c r="QMO160" s="4"/>
      <c r="QMP160" s="4"/>
      <c r="QMQ160" s="4"/>
      <c r="QMR160" s="4"/>
      <c r="QMS160" s="4"/>
      <c r="QMT160" s="4"/>
      <c r="QMU160" s="4"/>
      <c r="QMV160" s="4"/>
      <c r="QMW160" s="4"/>
      <c r="QMX160" s="4"/>
      <c r="QMY160" s="4"/>
      <c r="QMZ160" s="4"/>
      <c r="QNA160" s="4"/>
      <c r="QNB160" s="4"/>
      <c r="QNC160" s="4"/>
      <c r="QND160" s="4"/>
      <c r="QNE160" s="4"/>
      <c r="QNF160" s="4"/>
      <c r="QNG160" s="4"/>
      <c r="QNH160" s="4"/>
      <c r="QNI160" s="4"/>
      <c r="QNJ160" s="4"/>
      <c r="QNK160" s="4"/>
      <c r="QNL160" s="4"/>
      <c r="QNM160" s="4"/>
      <c r="QNN160" s="4"/>
      <c r="QNO160" s="4"/>
      <c r="QNP160" s="4"/>
      <c r="QNQ160" s="4"/>
      <c r="QNR160" s="4"/>
      <c r="QNS160" s="4"/>
      <c r="QNT160" s="4"/>
      <c r="QNU160" s="4"/>
      <c r="QNV160" s="4"/>
      <c r="QNW160" s="4"/>
      <c r="QNX160" s="4"/>
      <c r="QNY160" s="4"/>
      <c r="QNZ160" s="4"/>
      <c r="QOA160" s="4"/>
      <c r="QOB160" s="4"/>
      <c r="QOC160" s="4"/>
      <c r="QOD160" s="4"/>
      <c r="QOE160" s="4"/>
      <c r="QOF160" s="4"/>
      <c r="QOG160" s="4"/>
      <c r="QOH160" s="4"/>
      <c r="QOI160" s="4"/>
      <c r="QOJ160" s="4"/>
      <c r="QOK160" s="4"/>
      <c r="QOL160" s="4"/>
      <c r="QOM160" s="4"/>
      <c r="QON160" s="4"/>
      <c r="QOO160" s="4"/>
      <c r="QOP160" s="4"/>
      <c r="QOQ160" s="4"/>
      <c r="QOR160" s="4"/>
      <c r="QOS160" s="4"/>
      <c r="QOT160" s="4"/>
      <c r="QOU160" s="4"/>
      <c r="QOV160" s="4"/>
      <c r="QOW160" s="4"/>
      <c r="QOX160" s="4"/>
      <c r="QOY160" s="4"/>
      <c r="QOZ160" s="4"/>
      <c r="QPA160" s="4"/>
      <c r="QPB160" s="4"/>
      <c r="QPC160" s="4"/>
      <c r="QPD160" s="4"/>
      <c r="QPE160" s="4"/>
      <c r="QPF160" s="4"/>
      <c r="QPG160" s="4"/>
      <c r="QPH160" s="4"/>
      <c r="QPI160" s="4"/>
      <c r="QPJ160" s="4"/>
      <c r="QPK160" s="4"/>
      <c r="QPL160" s="4"/>
      <c r="QPM160" s="4"/>
      <c r="QPN160" s="4"/>
      <c r="QPO160" s="4"/>
      <c r="QPP160" s="4"/>
      <c r="QPQ160" s="4"/>
      <c r="QPR160" s="4"/>
      <c r="QPS160" s="4"/>
      <c r="QPT160" s="4"/>
      <c r="QPU160" s="4"/>
      <c r="QPV160" s="4"/>
      <c r="QPW160" s="4"/>
      <c r="QPX160" s="4"/>
      <c r="QPY160" s="4"/>
      <c r="QPZ160" s="4"/>
      <c r="QQA160" s="4"/>
      <c r="QQB160" s="4"/>
      <c r="QQC160" s="4"/>
      <c r="QQD160" s="4"/>
      <c r="QQE160" s="4"/>
      <c r="QQF160" s="4"/>
      <c r="QQG160" s="4"/>
      <c r="QQH160" s="4"/>
      <c r="QQI160" s="4"/>
      <c r="QQJ160" s="4"/>
      <c r="QQK160" s="4"/>
      <c r="QQL160" s="4"/>
      <c r="QQM160" s="4"/>
      <c r="QQN160" s="4"/>
      <c r="QQO160" s="4"/>
      <c r="QQP160" s="4"/>
      <c r="QQQ160" s="4"/>
      <c r="QQR160" s="4"/>
      <c r="QQS160" s="4"/>
      <c r="QQT160" s="4"/>
      <c r="QQU160" s="4"/>
      <c r="QQV160" s="4"/>
      <c r="QQW160" s="4"/>
      <c r="QQX160" s="4"/>
      <c r="QQY160" s="4"/>
      <c r="QQZ160" s="4"/>
      <c r="QRA160" s="4"/>
      <c r="QRB160" s="4"/>
      <c r="QRC160" s="4"/>
      <c r="QRD160" s="4"/>
      <c r="QRE160" s="4"/>
      <c r="QRF160" s="4"/>
      <c r="QRG160" s="4"/>
      <c r="QRH160" s="4"/>
      <c r="QRI160" s="4"/>
      <c r="QRJ160" s="4"/>
      <c r="QRK160" s="4"/>
      <c r="QRL160" s="4"/>
      <c r="QRM160" s="4"/>
      <c r="QRN160" s="4"/>
      <c r="QRO160" s="4"/>
      <c r="QRP160" s="4"/>
      <c r="QRQ160" s="4"/>
      <c r="QRR160" s="4"/>
      <c r="QRS160" s="4"/>
      <c r="QRT160" s="4"/>
      <c r="QRU160" s="4"/>
      <c r="QRV160" s="4"/>
      <c r="QRW160" s="4"/>
      <c r="QRX160" s="4"/>
      <c r="QRY160" s="4"/>
      <c r="QRZ160" s="4"/>
      <c r="QSA160" s="4"/>
      <c r="QSB160" s="4"/>
      <c r="QSC160" s="4"/>
      <c r="QSD160" s="4"/>
      <c r="QSE160" s="4"/>
      <c r="QSF160" s="4"/>
      <c r="QSG160" s="4"/>
      <c r="QSH160" s="4"/>
      <c r="QSI160" s="4"/>
      <c r="QSJ160" s="4"/>
      <c r="QSK160" s="4"/>
      <c r="QSL160" s="4"/>
      <c r="QSM160" s="4"/>
      <c r="QSN160" s="4"/>
      <c r="QSO160" s="4"/>
      <c r="QSP160" s="4"/>
      <c r="QSQ160" s="4"/>
      <c r="QSR160" s="4"/>
      <c r="QSS160" s="4"/>
      <c r="QST160" s="4"/>
      <c r="QSU160" s="4"/>
      <c r="QSV160" s="4"/>
      <c r="QSW160" s="4"/>
      <c r="QSX160" s="4"/>
      <c r="QSY160" s="4"/>
      <c r="QSZ160" s="4"/>
      <c r="QTA160" s="4"/>
      <c r="QTB160" s="4"/>
      <c r="QTC160" s="4"/>
      <c r="QTD160" s="4"/>
      <c r="QTE160" s="4"/>
      <c r="QTF160" s="4"/>
      <c r="QTG160" s="4"/>
      <c r="QTH160" s="4"/>
      <c r="QTI160" s="4"/>
      <c r="QTJ160" s="4"/>
      <c r="QTK160" s="4"/>
      <c r="QTL160" s="4"/>
      <c r="QTM160" s="4"/>
      <c r="QTN160" s="4"/>
      <c r="QTO160" s="4"/>
      <c r="QTP160" s="4"/>
      <c r="QTQ160" s="4"/>
      <c r="QTR160" s="4"/>
      <c r="QTS160" s="4"/>
      <c r="QTT160" s="4"/>
      <c r="QTU160" s="4"/>
      <c r="QTV160" s="4"/>
      <c r="QTW160" s="4"/>
      <c r="QTX160" s="4"/>
      <c r="QTY160" s="4"/>
      <c r="QTZ160" s="4"/>
      <c r="QUA160" s="4"/>
      <c r="QUB160" s="4"/>
      <c r="QUC160" s="4"/>
      <c r="QUD160" s="4"/>
      <c r="QUE160" s="4"/>
      <c r="QUF160" s="4"/>
      <c r="QUG160" s="4"/>
      <c r="QUH160" s="4"/>
      <c r="QUI160" s="4"/>
      <c r="QUJ160" s="4"/>
      <c r="QUK160" s="4"/>
      <c r="QUL160" s="4"/>
      <c r="QUM160" s="4"/>
      <c r="QUN160" s="4"/>
      <c r="QUO160" s="4"/>
      <c r="QUP160" s="4"/>
      <c r="QUQ160" s="4"/>
      <c r="QUR160" s="4"/>
      <c r="QUS160" s="4"/>
      <c r="QUT160" s="4"/>
      <c r="QUU160" s="4"/>
      <c r="QUV160" s="4"/>
      <c r="QUW160" s="4"/>
      <c r="QUX160" s="4"/>
      <c r="QUY160" s="4"/>
      <c r="QUZ160" s="4"/>
      <c r="QVA160" s="4"/>
      <c r="QVB160" s="4"/>
      <c r="QVC160" s="4"/>
      <c r="QVD160" s="4"/>
      <c r="QVE160" s="4"/>
      <c r="QVF160" s="4"/>
      <c r="QVG160" s="4"/>
      <c r="QVH160" s="4"/>
      <c r="QVI160" s="4"/>
      <c r="QVJ160" s="4"/>
      <c r="QVK160" s="4"/>
      <c r="QVL160" s="4"/>
      <c r="QVM160" s="4"/>
      <c r="QVN160" s="4"/>
      <c r="QVO160" s="4"/>
      <c r="QVP160" s="4"/>
      <c r="QVQ160" s="4"/>
      <c r="QVR160" s="4"/>
      <c r="QVS160" s="4"/>
      <c r="QVT160" s="4"/>
      <c r="QVU160" s="4"/>
      <c r="QVV160" s="4"/>
      <c r="QVW160" s="4"/>
      <c r="QVX160" s="4"/>
      <c r="QVY160" s="4"/>
      <c r="QVZ160" s="4"/>
      <c r="QWA160" s="4"/>
      <c r="QWB160" s="4"/>
      <c r="QWC160" s="4"/>
      <c r="QWD160" s="4"/>
      <c r="QWE160" s="4"/>
      <c r="QWF160" s="4"/>
      <c r="QWG160" s="4"/>
      <c r="QWH160" s="4"/>
      <c r="QWI160" s="4"/>
      <c r="QWJ160" s="4"/>
      <c r="QWK160" s="4"/>
      <c r="QWL160" s="4"/>
      <c r="QWM160" s="4"/>
      <c r="QWN160" s="4"/>
      <c r="QWO160" s="4"/>
      <c r="QWP160" s="4"/>
      <c r="QWQ160" s="4"/>
      <c r="QWR160" s="4"/>
      <c r="QWS160" s="4"/>
      <c r="QWT160" s="4"/>
      <c r="QWU160" s="4"/>
      <c r="QWV160" s="4"/>
      <c r="QWW160" s="4"/>
      <c r="QWX160" s="4"/>
      <c r="QWY160" s="4"/>
      <c r="QWZ160" s="4"/>
      <c r="QXA160" s="4"/>
      <c r="QXB160" s="4"/>
      <c r="QXC160" s="4"/>
      <c r="QXD160" s="4"/>
      <c r="QXE160" s="4"/>
      <c r="QXF160" s="4"/>
      <c r="QXG160" s="4"/>
      <c r="QXH160" s="4"/>
      <c r="QXI160" s="4"/>
      <c r="QXJ160" s="4"/>
      <c r="QXK160" s="4"/>
      <c r="QXL160" s="4"/>
      <c r="QXM160" s="4"/>
      <c r="QXN160" s="4"/>
      <c r="QXO160" s="4"/>
      <c r="QXP160" s="4"/>
      <c r="QXQ160" s="4"/>
      <c r="QXR160" s="4"/>
      <c r="QXS160" s="4"/>
      <c r="QXT160" s="4"/>
      <c r="QXU160" s="4"/>
      <c r="QXV160" s="4"/>
      <c r="QXW160" s="4"/>
      <c r="QXX160" s="4"/>
      <c r="QXY160" s="4"/>
      <c r="QXZ160" s="4"/>
      <c r="QYA160" s="4"/>
      <c r="QYB160" s="4"/>
      <c r="QYC160" s="4"/>
      <c r="QYD160" s="4"/>
      <c r="QYE160" s="4"/>
      <c r="QYF160" s="4"/>
      <c r="QYG160" s="4"/>
      <c r="QYH160" s="4"/>
      <c r="QYI160" s="4"/>
      <c r="QYJ160" s="4"/>
      <c r="QYK160" s="4"/>
      <c r="QYL160" s="4"/>
      <c r="QYM160" s="4"/>
      <c r="QYN160" s="4"/>
      <c r="QYO160" s="4"/>
      <c r="QYP160" s="4"/>
      <c r="QYQ160" s="4"/>
      <c r="QYR160" s="4"/>
      <c r="QYS160" s="4"/>
      <c r="QYT160" s="4"/>
      <c r="QYU160" s="4"/>
      <c r="QYV160" s="4"/>
      <c r="QYW160" s="4"/>
      <c r="QYX160" s="4"/>
      <c r="QYY160" s="4"/>
      <c r="QYZ160" s="4"/>
      <c r="QZA160" s="4"/>
      <c r="QZB160" s="4"/>
      <c r="QZC160" s="4"/>
      <c r="QZD160" s="4"/>
      <c r="QZE160" s="4"/>
      <c r="QZF160" s="4"/>
      <c r="QZG160" s="4"/>
      <c r="QZH160" s="4"/>
      <c r="QZI160" s="4"/>
      <c r="QZJ160" s="4"/>
      <c r="QZK160" s="4"/>
      <c r="QZL160" s="4"/>
      <c r="QZM160" s="4"/>
      <c r="QZN160" s="4"/>
      <c r="QZO160" s="4"/>
      <c r="QZP160" s="4"/>
      <c r="QZQ160" s="4"/>
      <c r="QZR160" s="4"/>
      <c r="QZS160" s="4"/>
      <c r="QZT160" s="4"/>
      <c r="QZU160" s="4"/>
      <c r="QZV160" s="4"/>
      <c r="QZW160" s="4"/>
      <c r="QZX160" s="4"/>
      <c r="QZY160" s="4"/>
      <c r="QZZ160" s="4"/>
      <c r="RAA160" s="4"/>
      <c r="RAB160" s="4"/>
      <c r="RAC160" s="4"/>
      <c r="RAD160" s="4"/>
      <c r="RAE160" s="4"/>
      <c r="RAF160" s="4"/>
      <c r="RAG160" s="4"/>
      <c r="RAH160" s="4"/>
      <c r="RAI160" s="4"/>
      <c r="RAJ160" s="4"/>
      <c r="RAK160" s="4"/>
      <c r="RAL160" s="4"/>
      <c r="RAM160" s="4"/>
      <c r="RAN160" s="4"/>
      <c r="RAO160" s="4"/>
      <c r="RAP160" s="4"/>
      <c r="RAQ160" s="4"/>
      <c r="RAR160" s="4"/>
      <c r="RAS160" s="4"/>
      <c r="RAT160" s="4"/>
      <c r="RAU160" s="4"/>
      <c r="RAV160" s="4"/>
      <c r="RAW160" s="4"/>
      <c r="RAX160" s="4"/>
      <c r="RAY160" s="4"/>
      <c r="RAZ160" s="4"/>
      <c r="RBA160" s="4"/>
      <c r="RBB160" s="4"/>
      <c r="RBC160" s="4"/>
      <c r="RBD160" s="4"/>
      <c r="RBE160" s="4"/>
      <c r="RBF160" s="4"/>
      <c r="RBG160" s="4"/>
      <c r="RBH160" s="4"/>
      <c r="RBI160" s="4"/>
      <c r="RBJ160" s="4"/>
      <c r="RBK160" s="4"/>
      <c r="RBL160" s="4"/>
      <c r="RBM160" s="4"/>
      <c r="RBN160" s="4"/>
      <c r="RBO160" s="4"/>
      <c r="RBP160" s="4"/>
      <c r="RBQ160" s="4"/>
      <c r="RBR160" s="4"/>
      <c r="RBS160" s="4"/>
      <c r="RBT160" s="4"/>
      <c r="RBU160" s="4"/>
      <c r="RBV160" s="4"/>
      <c r="RBW160" s="4"/>
      <c r="RBX160" s="4"/>
      <c r="RBY160" s="4"/>
      <c r="RBZ160" s="4"/>
      <c r="RCA160" s="4"/>
      <c r="RCB160" s="4"/>
      <c r="RCC160" s="4"/>
      <c r="RCD160" s="4"/>
      <c r="RCE160" s="4"/>
      <c r="RCF160" s="4"/>
      <c r="RCG160" s="4"/>
      <c r="RCH160" s="4"/>
      <c r="RCI160" s="4"/>
      <c r="RCJ160" s="4"/>
      <c r="RCK160" s="4"/>
      <c r="RCL160" s="4"/>
      <c r="RCM160" s="4"/>
      <c r="RCN160" s="4"/>
      <c r="RCO160" s="4"/>
      <c r="RCP160" s="4"/>
      <c r="RCQ160" s="4"/>
      <c r="RCR160" s="4"/>
      <c r="RCS160" s="4"/>
      <c r="RCT160" s="4"/>
      <c r="RCU160" s="4"/>
      <c r="RCV160" s="4"/>
      <c r="RCW160" s="4"/>
      <c r="RCX160" s="4"/>
      <c r="RCY160" s="4"/>
      <c r="RCZ160" s="4"/>
      <c r="RDA160" s="4"/>
      <c r="RDB160" s="4"/>
      <c r="RDC160" s="4"/>
      <c r="RDD160" s="4"/>
      <c r="RDE160" s="4"/>
      <c r="RDF160" s="4"/>
      <c r="RDG160" s="4"/>
      <c r="RDH160" s="4"/>
      <c r="RDI160" s="4"/>
      <c r="RDJ160" s="4"/>
      <c r="RDK160" s="4"/>
      <c r="RDL160" s="4"/>
      <c r="RDM160" s="4"/>
      <c r="RDN160" s="4"/>
      <c r="RDO160" s="4"/>
      <c r="RDP160" s="4"/>
      <c r="RDQ160" s="4"/>
      <c r="RDR160" s="4"/>
      <c r="RDS160" s="4"/>
      <c r="RDT160" s="4"/>
      <c r="RDU160" s="4"/>
      <c r="RDV160" s="4"/>
      <c r="RDW160" s="4"/>
      <c r="RDX160" s="4"/>
      <c r="RDY160" s="4"/>
      <c r="RDZ160" s="4"/>
      <c r="REA160" s="4"/>
      <c r="REB160" s="4"/>
      <c r="REC160" s="4"/>
      <c r="RED160" s="4"/>
      <c r="REE160" s="4"/>
      <c r="REF160" s="4"/>
      <c r="REG160" s="4"/>
      <c r="REH160" s="4"/>
      <c r="REI160" s="4"/>
      <c r="REJ160" s="4"/>
      <c r="REK160" s="4"/>
      <c r="REL160" s="4"/>
      <c r="REM160" s="4"/>
      <c r="REN160" s="4"/>
      <c r="REO160" s="4"/>
      <c r="REP160" s="4"/>
      <c r="REQ160" s="4"/>
      <c r="RER160" s="4"/>
      <c r="RES160" s="4"/>
      <c r="RET160" s="4"/>
      <c r="REU160" s="4"/>
      <c r="REV160" s="4"/>
      <c r="REW160" s="4"/>
      <c r="REX160" s="4"/>
      <c r="REY160" s="4"/>
      <c r="REZ160" s="4"/>
      <c r="RFA160" s="4"/>
      <c r="RFB160" s="4"/>
      <c r="RFC160" s="4"/>
      <c r="RFD160" s="4"/>
      <c r="RFE160" s="4"/>
      <c r="RFF160" s="4"/>
      <c r="RFG160" s="4"/>
      <c r="RFH160" s="4"/>
      <c r="RFI160" s="4"/>
      <c r="RFJ160" s="4"/>
      <c r="RFK160" s="4"/>
      <c r="RFL160" s="4"/>
      <c r="RFM160" s="4"/>
      <c r="RFN160" s="4"/>
      <c r="RFO160" s="4"/>
      <c r="RFP160" s="4"/>
      <c r="RFQ160" s="4"/>
      <c r="RFR160" s="4"/>
      <c r="RFS160" s="4"/>
      <c r="RFT160" s="4"/>
      <c r="RFU160" s="4"/>
      <c r="RFV160" s="4"/>
      <c r="RFW160" s="4"/>
      <c r="RFX160" s="4"/>
      <c r="RFY160" s="4"/>
      <c r="RFZ160" s="4"/>
      <c r="RGA160" s="4"/>
      <c r="RGB160" s="4"/>
      <c r="RGC160" s="4"/>
      <c r="RGD160" s="4"/>
      <c r="RGE160" s="4"/>
      <c r="RGF160" s="4"/>
      <c r="RGG160" s="4"/>
      <c r="RGH160" s="4"/>
      <c r="RGI160" s="4"/>
      <c r="RGJ160" s="4"/>
      <c r="RGK160" s="4"/>
      <c r="RGL160" s="4"/>
      <c r="RGM160" s="4"/>
      <c r="RGN160" s="4"/>
      <c r="RGO160" s="4"/>
      <c r="RGP160" s="4"/>
      <c r="RGQ160" s="4"/>
      <c r="RGR160" s="4"/>
      <c r="RGS160" s="4"/>
      <c r="RGT160" s="4"/>
      <c r="RGU160" s="4"/>
      <c r="RGV160" s="4"/>
      <c r="RGW160" s="4"/>
      <c r="RGX160" s="4"/>
      <c r="RGY160" s="4"/>
      <c r="RGZ160" s="4"/>
      <c r="RHA160" s="4"/>
      <c r="RHB160" s="4"/>
      <c r="RHC160" s="4"/>
      <c r="RHD160" s="4"/>
      <c r="RHE160" s="4"/>
      <c r="RHF160" s="4"/>
      <c r="RHG160" s="4"/>
      <c r="RHH160" s="4"/>
      <c r="RHI160" s="4"/>
      <c r="RHJ160" s="4"/>
      <c r="RHK160" s="4"/>
      <c r="RHL160" s="4"/>
      <c r="RHM160" s="4"/>
      <c r="RHN160" s="4"/>
      <c r="RHO160" s="4"/>
      <c r="RHP160" s="4"/>
      <c r="RHQ160" s="4"/>
      <c r="RHR160" s="4"/>
      <c r="RHS160" s="4"/>
      <c r="RHT160" s="4"/>
      <c r="RHU160" s="4"/>
      <c r="RHV160" s="4"/>
      <c r="RHW160" s="4"/>
      <c r="RHX160" s="4"/>
      <c r="RHY160" s="4"/>
      <c r="RHZ160" s="4"/>
      <c r="RIA160" s="4"/>
      <c r="RIB160" s="4"/>
      <c r="RIC160" s="4"/>
      <c r="RID160" s="4"/>
      <c r="RIE160" s="4"/>
      <c r="RIF160" s="4"/>
      <c r="RIG160" s="4"/>
      <c r="RIH160" s="4"/>
      <c r="RII160" s="4"/>
      <c r="RIJ160" s="4"/>
      <c r="RIK160" s="4"/>
      <c r="RIL160" s="4"/>
      <c r="RIM160" s="4"/>
      <c r="RIN160" s="4"/>
      <c r="RIO160" s="4"/>
      <c r="RIP160" s="4"/>
      <c r="RIQ160" s="4"/>
      <c r="RIR160" s="4"/>
      <c r="RIS160" s="4"/>
      <c r="RIT160" s="4"/>
      <c r="RIU160" s="4"/>
      <c r="RIV160" s="4"/>
      <c r="RIW160" s="4"/>
      <c r="RIX160" s="4"/>
      <c r="RIY160" s="4"/>
      <c r="RIZ160" s="4"/>
      <c r="RJA160" s="4"/>
      <c r="RJB160" s="4"/>
      <c r="RJC160" s="4"/>
      <c r="RJD160" s="4"/>
      <c r="RJE160" s="4"/>
      <c r="RJF160" s="4"/>
      <c r="RJG160" s="4"/>
      <c r="RJH160" s="4"/>
      <c r="RJI160" s="4"/>
      <c r="RJJ160" s="4"/>
      <c r="RJK160" s="4"/>
      <c r="RJL160" s="4"/>
      <c r="RJM160" s="4"/>
      <c r="RJN160" s="4"/>
      <c r="RJO160" s="4"/>
      <c r="RJP160" s="4"/>
      <c r="RJQ160" s="4"/>
      <c r="RJR160" s="4"/>
      <c r="RJS160" s="4"/>
      <c r="RJT160" s="4"/>
      <c r="RJU160" s="4"/>
      <c r="RJV160" s="4"/>
      <c r="RJW160" s="4"/>
      <c r="RJX160" s="4"/>
      <c r="RJY160" s="4"/>
      <c r="RJZ160" s="4"/>
      <c r="RKA160" s="4"/>
      <c r="RKB160" s="4"/>
      <c r="RKC160" s="4"/>
      <c r="RKD160" s="4"/>
      <c r="RKE160" s="4"/>
      <c r="RKF160" s="4"/>
      <c r="RKG160" s="4"/>
      <c r="RKH160" s="4"/>
      <c r="RKI160" s="4"/>
      <c r="RKJ160" s="4"/>
      <c r="RKK160" s="4"/>
      <c r="RKL160" s="4"/>
      <c r="RKM160" s="4"/>
      <c r="RKN160" s="4"/>
      <c r="RKO160" s="4"/>
      <c r="RKP160" s="4"/>
      <c r="RKQ160" s="4"/>
      <c r="RKR160" s="4"/>
      <c r="RKS160" s="4"/>
      <c r="RKT160" s="4"/>
      <c r="RKU160" s="4"/>
      <c r="RKV160" s="4"/>
      <c r="RKW160" s="4"/>
      <c r="RKX160" s="4"/>
      <c r="RKY160" s="4"/>
      <c r="RKZ160" s="4"/>
      <c r="RLA160" s="4"/>
      <c r="RLB160" s="4"/>
      <c r="RLC160" s="4"/>
      <c r="RLD160" s="4"/>
      <c r="RLE160" s="4"/>
      <c r="RLF160" s="4"/>
      <c r="RLG160" s="4"/>
      <c r="RLH160" s="4"/>
      <c r="RLI160" s="4"/>
      <c r="RLJ160" s="4"/>
      <c r="RLK160" s="4"/>
      <c r="RLL160" s="4"/>
      <c r="RLM160" s="4"/>
      <c r="RLN160" s="4"/>
      <c r="RLO160" s="4"/>
      <c r="RLP160" s="4"/>
      <c r="RLQ160" s="4"/>
      <c r="RLR160" s="4"/>
      <c r="RLS160" s="4"/>
      <c r="RLT160" s="4"/>
      <c r="RLU160" s="4"/>
      <c r="RLV160" s="4"/>
      <c r="RLW160" s="4"/>
      <c r="RLX160" s="4"/>
      <c r="RLY160" s="4"/>
      <c r="RLZ160" s="4"/>
      <c r="RMA160" s="4"/>
      <c r="RMB160" s="4"/>
      <c r="RMC160" s="4"/>
      <c r="RMD160" s="4"/>
      <c r="RME160" s="4"/>
      <c r="RMF160" s="4"/>
      <c r="RMG160" s="4"/>
      <c r="RMH160" s="4"/>
      <c r="RMI160" s="4"/>
      <c r="RMJ160" s="4"/>
      <c r="RMK160" s="4"/>
      <c r="RML160" s="4"/>
      <c r="RMM160" s="4"/>
      <c r="RMN160" s="4"/>
      <c r="RMO160" s="4"/>
      <c r="RMP160" s="4"/>
      <c r="RMQ160" s="4"/>
      <c r="RMR160" s="4"/>
      <c r="RMS160" s="4"/>
      <c r="RMT160" s="4"/>
      <c r="RMU160" s="4"/>
      <c r="RMV160" s="4"/>
      <c r="RMW160" s="4"/>
      <c r="RMX160" s="4"/>
      <c r="RMY160" s="4"/>
      <c r="RMZ160" s="4"/>
      <c r="RNA160" s="4"/>
      <c r="RNB160" s="4"/>
      <c r="RNC160" s="4"/>
      <c r="RND160" s="4"/>
      <c r="RNE160" s="4"/>
      <c r="RNF160" s="4"/>
      <c r="RNG160" s="4"/>
      <c r="RNH160" s="4"/>
      <c r="RNI160" s="4"/>
      <c r="RNJ160" s="4"/>
      <c r="RNK160" s="4"/>
      <c r="RNL160" s="4"/>
      <c r="RNM160" s="4"/>
      <c r="RNN160" s="4"/>
      <c r="RNO160" s="4"/>
      <c r="RNP160" s="4"/>
      <c r="RNQ160" s="4"/>
      <c r="RNR160" s="4"/>
      <c r="RNS160" s="4"/>
      <c r="RNT160" s="4"/>
      <c r="RNU160" s="4"/>
      <c r="RNV160" s="4"/>
      <c r="RNW160" s="4"/>
      <c r="RNX160" s="4"/>
      <c r="RNY160" s="4"/>
      <c r="RNZ160" s="4"/>
      <c r="ROA160" s="4"/>
      <c r="ROB160" s="4"/>
      <c r="ROC160" s="4"/>
      <c r="ROD160" s="4"/>
      <c r="ROE160" s="4"/>
      <c r="ROF160" s="4"/>
      <c r="ROG160" s="4"/>
      <c r="ROH160" s="4"/>
      <c r="ROI160" s="4"/>
      <c r="ROJ160" s="4"/>
      <c r="ROK160" s="4"/>
      <c r="ROL160" s="4"/>
      <c r="ROM160" s="4"/>
      <c r="RON160" s="4"/>
      <c r="ROO160" s="4"/>
      <c r="ROP160" s="4"/>
      <c r="ROQ160" s="4"/>
      <c r="ROR160" s="4"/>
      <c r="ROS160" s="4"/>
      <c r="ROT160" s="4"/>
      <c r="ROU160" s="4"/>
      <c r="ROV160" s="4"/>
      <c r="ROW160" s="4"/>
      <c r="ROX160" s="4"/>
      <c r="ROY160" s="4"/>
      <c r="ROZ160" s="4"/>
      <c r="RPA160" s="4"/>
      <c r="RPB160" s="4"/>
      <c r="RPC160" s="4"/>
      <c r="RPD160" s="4"/>
      <c r="RPE160" s="4"/>
      <c r="RPF160" s="4"/>
      <c r="RPG160" s="4"/>
      <c r="RPH160" s="4"/>
      <c r="RPI160" s="4"/>
      <c r="RPJ160" s="4"/>
      <c r="RPK160" s="4"/>
      <c r="RPL160" s="4"/>
      <c r="RPM160" s="4"/>
      <c r="RPN160" s="4"/>
      <c r="RPO160" s="4"/>
      <c r="RPP160" s="4"/>
      <c r="RPQ160" s="4"/>
      <c r="RPR160" s="4"/>
      <c r="RPS160" s="4"/>
      <c r="RPT160" s="4"/>
      <c r="RPU160" s="4"/>
      <c r="RPV160" s="4"/>
      <c r="RPW160" s="4"/>
      <c r="RPX160" s="4"/>
      <c r="RPY160" s="4"/>
      <c r="RPZ160" s="4"/>
      <c r="RQA160" s="4"/>
      <c r="RQB160" s="4"/>
      <c r="RQC160" s="4"/>
      <c r="RQD160" s="4"/>
      <c r="RQE160" s="4"/>
      <c r="RQF160" s="4"/>
      <c r="RQG160" s="4"/>
      <c r="RQH160" s="4"/>
      <c r="RQI160" s="4"/>
      <c r="RQJ160" s="4"/>
      <c r="RQK160" s="4"/>
      <c r="RQL160" s="4"/>
      <c r="RQM160" s="4"/>
      <c r="RQN160" s="4"/>
      <c r="RQO160" s="4"/>
      <c r="RQP160" s="4"/>
      <c r="RQQ160" s="4"/>
      <c r="RQR160" s="4"/>
      <c r="RQS160" s="4"/>
      <c r="RQT160" s="4"/>
      <c r="RQU160" s="4"/>
      <c r="RQV160" s="4"/>
      <c r="RQW160" s="4"/>
      <c r="RQX160" s="4"/>
      <c r="RQY160" s="4"/>
      <c r="RQZ160" s="4"/>
      <c r="RRA160" s="4"/>
      <c r="RRB160" s="4"/>
      <c r="RRC160" s="4"/>
      <c r="RRD160" s="4"/>
      <c r="RRE160" s="4"/>
      <c r="RRF160" s="4"/>
      <c r="RRG160" s="4"/>
      <c r="RRH160" s="4"/>
      <c r="RRI160" s="4"/>
      <c r="RRJ160" s="4"/>
      <c r="RRK160" s="4"/>
      <c r="RRL160" s="4"/>
      <c r="RRM160" s="4"/>
      <c r="RRN160" s="4"/>
      <c r="RRO160" s="4"/>
      <c r="RRP160" s="4"/>
      <c r="RRQ160" s="4"/>
      <c r="RRR160" s="4"/>
      <c r="RRS160" s="4"/>
      <c r="RRT160" s="4"/>
      <c r="RRU160" s="4"/>
      <c r="RRV160" s="4"/>
      <c r="RRW160" s="4"/>
      <c r="RRX160" s="4"/>
      <c r="RRY160" s="4"/>
      <c r="RRZ160" s="4"/>
      <c r="RSA160" s="4"/>
      <c r="RSB160" s="4"/>
      <c r="RSC160" s="4"/>
      <c r="RSD160" s="4"/>
      <c r="RSE160" s="4"/>
      <c r="RSF160" s="4"/>
      <c r="RSG160" s="4"/>
      <c r="RSH160" s="4"/>
      <c r="RSI160" s="4"/>
      <c r="RSJ160" s="4"/>
      <c r="RSK160" s="4"/>
      <c r="RSL160" s="4"/>
      <c r="RSM160" s="4"/>
      <c r="RSN160" s="4"/>
      <c r="RSO160" s="4"/>
      <c r="RSP160" s="4"/>
      <c r="RSQ160" s="4"/>
      <c r="RSR160" s="4"/>
      <c r="RSS160" s="4"/>
      <c r="RST160" s="4"/>
      <c r="RSU160" s="4"/>
      <c r="RSV160" s="4"/>
      <c r="RSW160" s="4"/>
      <c r="RSX160" s="4"/>
      <c r="RSY160" s="4"/>
      <c r="RSZ160" s="4"/>
      <c r="RTA160" s="4"/>
      <c r="RTB160" s="4"/>
      <c r="RTC160" s="4"/>
      <c r="RTD160" s="4"/>
      <c r="RTE160" s="4"/>
      <c r="RTF160" s="4"/>
      <c r="RTG160" s="4"/>
      <c r="RTH160" s="4"/>
      <c r="RTI160" s="4"/>
      <c r="RTJ160" s="4"/>
      <c r="RTK160" s="4"/>
      <c r="RTL160" s="4"/>
      <c r="RTM160" s="4"/>
      <c r="RTN160" s="4"/>
      <c r="RTO160" s="4"/>
      <c r="RTP160" s="4"/>
      <c r="RTQ160" s="4"/>
      <c r="RTR160" s="4"/>
      <c r="RTS160" s="4"/>
      <c r="RTT160" s="4"/>
      <c r="RTU160" s="4"/>
      <c r="RTV160" s="4"/>
      <c r="RTW160" s="4"/>
      <c r="RTX160" s="4"/>
      <c r="RTY160" s="4"/>
      <c r="RTZ160" s="4"/>
      <c r="RUA160" s="4"/>
      <c r="RUB160" s="4"/>
      <c r="RUC160" s="4"/>
      <c r="RUD160" s="4"/>
      <c r="RUE160" s="4"/>
      <c r="RUF160" s="4"/>
      <c r="RUG160" s="4"/>
      <c r="RUH160" s="4"/>
      <c r="RUI160" s="4"/>
      <c r="RUJ160" s="4"/>
      <c r="RUK160" s="4"/>
      <c r="RUL160" s="4"/>
      <c r="RUM160" s="4"/>
      <c r="RUN160" s="4"/>
      <c r="RUO160" s="4"/>
      <c r="RUP160" s="4"/>
      <c r="RUQ160" s="4"/>
      <c r="RUR160" s="4"/>
      <c r="RUS160" s="4"/>
      <c r="RUT160" s="4"/>
      <c r="RUU160" s="4"/>
      <c r="RUV160" s="4"/>
      <c r="RUW160" s="4"/>
      <c r="RUX160" s="4"/>
      <c r="RUY160" s="4"/>
      <c r="RUZ160" s="4"/>
      <c r="RVA160" s="4"/>
      <c r="RVB160" s="4"/>
      <c r="RVC160" s="4"/>
      <c r="RVD160" s="4"/>
      <c r="RVE160" s="4"/>
      <c r="RVF160" s="4"/>
      <c r="RVG160" s="4"/>
      <c r="RVH160" s="4"/>
      <c r="RVI160" s="4"/>
      <c r="RVJ160" s="4"/>
      <c r="RVK160" s="4"/>
      <c r="RVL160" s="4"/>
      <c r="RVM160" s="4"/>
      <c r="RVN160" s="4"/>
      <c r="RVO160" s="4"/>
      <c r="RVP160" s="4"/>
      <c r="RVQ160" s="4"/>
      <c r="RVR160" s="4"/>
      <c r="RVS160" s="4"/>
      <c r="RVT160" s="4"/>
      <c r="RVU160" s="4"/>
      <c r="RVV160" s="4"/>
      <c r="RVW160" s="4"/>
      <c r="RVX160" s="4"/>
      <c r="RVY160" s="4"/>
      <c r="RVZ160" s="4"/>
      <c r="RWA160" s="4"/>
      <c r="RWB160" s="4"/>
      <c r="RWC160" s="4"/>
      <c r="RWD160" s="4"/>
      <c r="RWE160" s="4"/>
      <c r="RWF160" s="4"/>
      <c r="RWG160" s="4"/>
      <c r="RWH160" s="4"/>
      <c r="RWI160" s="4"/>
      <c r="RWJ160" s="4"/>
      <c r="RWK160" s="4"/>
      <c r="RWL160" s="4"/>
      <c r="RWM160" s="4"/>
      <c r="RWN160" s="4"/>
      <c r="RWO160" s="4"/>
      <c r="RWP160" s="4"/>
      <c r="RWQ160" s="4"/>
      <c r="RWR160" s="4"/>
      <c r="RWS160" s="4"/>
      <c r="RWT160" s="4"/>
      <c r="RWU160" s="4"/>
      <c r="RWV160" s="4"/>
      <c r="RWW160" s="4"/>
      <c r="RWX160" s="4"/>
      <c r="RWY160" s="4"/>
      <c r="RWZ160" s="4"/>
      <c r="RXA160" s="4"/>
      <c r="RXB160" s="4"/>
      <c r="RXC160" s="4"/>
      <c r="RXD160" s="4"/>
      <c r="RXE160" s="4"/>
      <c r="RXF160" s="4"/>
      <c r="RXG160" s="4"/>
      <c r="RXH160" s="4"/>
      <c r="RXI160" s="4"/>
      <c r="RXJ160" s="4"/>
      <c r="RXK160" s="4"/>
      <c r="RXL160" s="4"/>
      <c r="RXM160" s="4"/>
      <c r="RXN160" s="4"/>
      <c r="RXO160" s="4"/>
      <c r="RXP160" s="4"/>
      <c r="RXQ160" s="4"/>
      <c r="RXR160" s="4"/>
      <c r="RXS160" s="4"/>
      <c r="RXT160" s="4"/>
      <c r="RXU160" s="4"/>
      <c r="RXV160" s="4"/>
      <c r="RXW160" s="4"/>
      <c r="RXX160" s="4"/>
      <c r="RXY160" s="4"/>
      <c r="RXZ160" s="4"/>
      <c r="RYA160" s="4"/>
      <c r="RYB160" s="4"/>
      <c r="RYC160" s="4"/>
      <c r="RYD160" s="4"/>
      <c r="RYE160" s="4"/>
      <c r="RYF160" s="4"/>
      <c r="RYG160" s="4"/>
      <c r="RYH160" s="4"/>
      <c r="RYI160" s="4"/>
      <c r="RYJ160" s="4"/>
      <c r="RYK160" s="4"/>
      <c r="RYL160" s="4"/>
      <c r="RYM160" s="4"/>
      <c r="RYN160" s="4"/>
      <c r="RYO160" s="4"/>
      <c r="RYP160" s="4"/>
      <c r="RYQ160" s="4"/>
      <c r="RYR160" s="4"/>
      <c r="RYS160" s="4"/>
      <c r="RYT160" s="4"/>
      <c r="RYU160" s="4"/>
      <c r="RYV160" s="4"/>
      <c r="RYW160" s="4"/>
      <c r="RYX160" s="4"/>
      <c r="RYY160" s="4"/>
      <c r="RYZ160" s="4"/>
      <c r="RZA160" s="4"/>
      <c r="RZB160" s="4"/>
      <c r="RZC160" s="4"/>
      <c r="RZD160" s="4"/>
      <c r="RZE160" s="4"/>
      <c r="RZF160" s="4"/>
      <c r="RZG160" s="4"/>
      <c r="RZH160" s="4"/>
      <c r="RZI160" s="4"/>
      <c r="RZJ160" s="4"/>
      <c r="RZK160" s="4"/>
      <c r="RZL160" s="4"/>
      <c r="RZM160" s="4"/>
      <c r="RZN160" s="4"/>
      <c r="RZO160" s="4"/>
      <c r="RZP160" s="4"/>
      <c r="RZQ160" s="4"/>
      <c r="RZR160" s="4"/>
      <c r="RZS160" s="4"/>
      <c r="RZT160" s="4"/>
      <c r="RZU160" s="4"/>
      <c r="RZV160" s="4"/>
      <c r="RZW160" s="4"/>
      <c r="RZX160" s="4"/>
      <c r="RZY160" s="4"/>
      <c r="RZZ160" s="4"/>
      <c r="SAA160" s="4"/>
      <c r="SAB160" s="4"/>
      <c r="SAC160" s="4"/>
      <c r="SAD160" s="4"/>
      <c r="SAE160" s="4"/>
      <c r="SAF160" s="4"/>
      <c r="SAG160" s="4"/>
      <c r="SAH160" s="4"/>
      <c r="SAI160" s="4"/>
      <c r="SAJ160" s="4"/>
      <c r="SAK160" s="4"/>
      <c r="SAL160" s="4"/>
      <c r="SAM160" s="4"/>
      <c r="SAN160" s="4"/>
      <c r="SAO160" s="4"/>
      <c r="SAP160" s="4"/>
      <c r="SAQ160" s="4"/>
      <c r="SAR160" s="4"/>
      <c r="SAS160" s="4"/>
      <c r="SAT160" s="4"/>
      <c r="SAU160" s="4"/>
      <c r="SAV160" s="4"/>
      <c r="SAW160" s="4"/>
      <c r="SAX160" s="4"/>
      <c r="SAY160" s="4"/>
      <c r="SAZ160" s="4"/>
      <c r="SBA160" s="4"/>
      <c r="SBB160" s="4"/>
      <c r="SBC160" s="4"/>
      <c r="SBD160" s="4"/>
      <c r="SBE160" s="4"/>
      <c r="SBF160" s="4"/>
      <c r="SBG160" s="4"/>
      <c r="SBH160" s="4"/>
      <c r="SBI160" s="4"/>
      <c r="SBJ160" s="4"/>
      <c r="SBK160" s="4"/>
      <c r="SBL160" s="4"/>
      <c r="SBM160" s="4"/>
      <c r="SBN160" s="4"/>
      <c r="SBO160" s="4"/>
      <c r="SBP160" s="4"/>
      <c r="SBQ160" s="4"/>
      <c r="SBR160" s="4"/>
      <c r="SBS160" s="4"/>
      <c r="SBT160" s="4"/>
      <c r="SBU160" s="4"/>
      <c r="SBV160" s="4"/>
      <c r="SBW160" s="4"/>
      <c r="SBX160" s="4"/>
      <c r="SBY160" s="4"/>
      <c r="SBZ160" s="4"/>
      <c r="SCA160" s="4"/>
      <c r="SCB160" s="4"/>
      <c r="SCC160" s="4"/>
      <c r="SCD160" s="4"/>
      <c r="SCE160" s="4"/>
      <c r="SCF160" s="4"/>
      <c r="SCG160" s="4"/>
      <c r="SCH160" s="4"/>
      <c r="SCI160" s="4"/>
      <c r="SCJ160" s="4"/>
      <c r="SCK160" s="4"/>
      <c r="SCL160" s="4"/>
      <c r="SCM160" s="4"/>
      <c r="SCN160" s="4"/>
      <c r="SCO160" s="4"/>
      <c r="SCP160" s="4"/>
      <c r="SCQ160" s="4"/>
      <c r="SCR160" s="4"/>
      <c r="SCS160" s="4"/>
      <c r="SCT160" s="4"/>
      <c r="SCU160" s="4"/>
      <c r="SCV160" s="4"/>
      <c r="SCW160" s="4"/>
      <c r="SCX160" s="4"/>
      <c r="SCY160" s="4"/>
      <c r="SCZ160" s="4"/>
      <c r="SDA160" s="4"/>
      <c r="SDB160" s="4"/>
      <c r="SDC160" s="4"/>
      <c r="SDD160" s="4"/>
      <c r="SDE160" s="4"/>
      <c r="SDF160" s="4"/>
      <c r="SDG160" s="4"/>
      <c r="SDH160" s="4"/>
      <c r="SDI160" s="4"/>
      <c r="SDJ160" s="4"/>
      <c r="SDK160" s="4"/>
      <c r="SDL160" s="4"/>
      <c r="SDM160" s="4"/>
      <c r="SDN160" s="4"/>
      <c r="SDO160" s="4"/>
      <c r="SDP160" s="4"/>
      <c r="SDQ160" s="4"/>
      <c r="SDR160" s="4"/>
      <c r="SDS160" s="4"/>
      <c r="SDT160" s="4"/>
      <c r="SDU160" s="4"/>
      <c r="SDV160" s="4"/>
      <c r="SDW160" s="4"/>
      <c r="SDX160" s="4"/>
      <c r="SDY160" s="4"/>
      <c r="SDZ160" s="4"/>
      <c r="SEA160" s="4"/>
      <c r="SEB160" s="4"/>
      <c r="SEC160" s="4"/>
      <c r="SED160" s="4"/>
      <c r="SEE160" s="4"/>
      <c r="SEF160" s="4"/>
      <c r="SEG160" s="4"/>
      <c r="SEH160" s="4"/>
      <c r="SEI160" s="4"/>
      <c r="SEJ160" s="4"/>
      <c r="SEK160" s="4"/>
      <c r="SEL160" s="4"/>
      <c r="SEM160" s="4"/>
      <c r="SEN160" s="4"/>
      <c r="SEO160" s="4"/>
      <c r="SEP160" s="4"/>
      <c r="SEQ160" s="4"/>
      <c r="SER160" s="4"/>
      <c r="SES160" s="4"/>
      <c r="SET160" s="4"/>
      <c r="SEU160" s="4"/>
      <c r="SEV160" s="4"/>
      <c r="SEW160" s="4"/>
      <c r="SEX160" s="4"/>
      <c r="SEY160" s="4"/>
      <c r="SEZ160" s="4"/>
      <c r="SFA160" s="4"/>
      <c r="SFB160" s="4"/>
      <c r="SFC160" s="4"/>
      <c r="SFD160" s="4"/>
      <c r="SFE160" s="4"/>
      <c r="SFF160" s="4"/>
      <c r="SFG160" s="4"/>
      <c r="SFH160" s="4"/>
      <c r="SFI160" s="4"/>
      <c r="SFJ160" s="4"/>
      <c r="SFK160" s="4"/>
      <c r="SFL160" s="4"/>
      <c r="SFM160" s="4"/>
      <c r="SFN160" s="4"/>
      <c r="SFO160" s="4"/>
      <c r="SFP160" s="4"/>
      <c r="SFQ160" s="4"/>
      <c r="SFR160" s="4"/>
      <c r="SFS160" s="4"/>
      <c r="SFT160" s="4"/>
      <c r="SFU160" s="4"/>
      <c r="SFV160" s="4"/>
      <c r="SFW160" s="4"/>
      <c r="SFX160" s="4"/>
      <c r="SFY160" s="4"/>
      <c r="SFZ160" s="4"/>
      <c r="SGA160" s="4"/>
      <c r="SGB160" s="4"/>
      <c r="SGC160" s="4"/>
      <c r="SGD160" s="4"/>
      <c r="SGE160" s="4"/>
      <c r="SGF160" s="4"/>
      <c r="SGG160" s="4"/>
      <c r="SGH160" s="4"/>
      <c r="SGI160" s="4"/>
      <c r="SGJ160" s="4"/>
      <c r="SGK160" s="4"/>
      <c r="SGL160" s="4"/>
      <c r="SGM160" s="4"/>
      <c r="SGN160" s="4"/>
      <c r="SGO160" s="4"/>
      <c r="SGP160" s="4"/>
      <c r="SGQ160" s="4"/>
      <c r="SGR160" s="4"/>
      <c r="SGS160" s="4"/>
      <c r="SGT160" s="4"/>
      <c r="SGU160" s="4"/>
      <c r="SGV160" s="4"/>
      <c r="SGW160" s="4"/>
      <c r="SGX160" s="4"/>
      <c r="SGY160" s="4"/>
      <c r="SGZ160" s="4"/>
      <c r="SHA160" s="4"/>
      <c r="SHB160" s="4"/>
      <c r="SHC160" s="4"/>
      <c r="SHD160" s="4"/>
      <c r="SHE160" s="4"/>
      <c r="SHF160" s="4"/>
      <c r="SHG160" s="4"/>
      <c r="SHH160" s="4"/>
      <c r="SHI160" s="4"/>
      <c r="SHJ160" s="4"/>
      <c r="SHK160" s="4"/>
      <c r="SHL160" s="4"/>
      <c r="SHM160" s="4"/>
      <c r="SHN160" s="4"/>
      <c r="SHO160" s="4"/>
      <c r="SHP160" s="4"/>
      <c r="SHQ160" s="4"/>
      <c r="SHR160" s="4"/>
      <c r="SHS160" s="4"/>
      <c r="SHT160" s="4"/>
      <c r="SHU160" s="4"/>
      <c r="SHV160" s="4"/>
      <c r="SHW160" s="4"/>
      <c r="SHX160" s="4"/>
      <c r="SHY160" s="4"/>
      <c r="SHZ160" s="4"/>
      <c r="SIA160" s="4"/>
      <c r="SIB160" s="4"/>
      <c r="SIC160" s="4"/>
      <c r="SID160" s="4"/>
      <c r="SIE160" s="4"/>
      <c r="SIF160" s="4"/>
      <c r="SIG160" s="4"/>
      <c r="SIH160" s="4"/>
      <c r="SII160" s="4"/>
      <c r="SIJ160" s="4"/>
      <c r="SIK160" s="4"/>
      <c r="SIL160" s="4"/>
      <c r="SIM160" s="4"/>
      <c r="SIN160" s="4"/>
      <c r="SIO160" s="4"/>
      <c r="SIP160" s="4"/>
      <c r="SIQ160" s="4"/>
      <c r="SIR160" s="4"/>
      <c r="SIS160" s="4"/>
      <c r="SIT160" s="4"/>
      <c r="SIU160" s="4"/>
      <c r="SIV160" s="4"/>
      <c r="SIW160" s="4"/>
      <c r="SIX160" s="4"/>
      <c r="SIY160" s="4"/>
      <c r="SIZ160" s="4"/>
      <c r="SJA160" s="4"/>
      <c r="SJB160" s="4"/>
      <c r="SJC160" s="4"/>
      <c r="SJD160" s="4"/>
      <c r="SJE160" s="4"/>
      <c r="SJF160" s="4"/>
      <c r="SJG160" s="4"/>
      <c r="SJH160" s="4"/>
      <c r="SJI160" s="4"/>
      <c r="SJJ160" s="4"/>
      <c r="SJK160" s="4"/>
      <c r="SJL160" s="4"/>
      <c r="SJM160" s="4"/>
      <c r="SJN160" s="4"/>
      <c r="SJO160" s="4"/>
      <c r="SJP160" s="4"/>
      <c r="SJQ160" s="4"/>
      <c r="SJR160" s="4"/>
      <c r="SJS160" s="4"/>
      <c r="SJT160" s="4"/>
      <c r="SJU160" s="4"/>
      <c r="SJV160" s="4"/>
      <c r="SJW160" s="4"/>
      <c r="SJX160" s="4"/>
      <c r="SJY160" s="4"/>
      <c r="SJZ160" s="4"/>
      <c r="SKA160" s="4"/>
      <c r="SKB160" s="4"/>
      <c r="SKC160" s="4"/>
      <c r="SKD160" s="4"/>
      <c r="SKE160" s="4"/>
      <c r="SKF160" s="4"/>
      <c r="SKG160" s="4"/>
      <c r="SKH160" s="4"/>
      <c r="SKI160" s="4"/>
      <c r="SKJ160" s="4"/>
      <c r="SKK160" s="4"/>
      <c r="SKL160" s="4"/>
      <c r="SKM160" s="4"/>
      <c r="SKN160" s="4"/>
      <c r="SKO160" s="4"/>
      <c r="SKP160" s="4"/>
      <c r="SKQ160" s="4"/>
      <c r="SKR160" s="4"/>
      <c r="SKS160" s="4"/>
      <c r="SKT160" s="4"/>
      <c r="SKU160" s="4"/>
      <c r="SKV160" s="4"/>
      <c r="SKW160" s="4"/>
      <c r="SKX160" s="4"/>
      <c r="SKY160" s="4"/>
      <c r="SKZ160" s="4"/>
      <c r="SLA160" s="4"/>
      <c r="SLB160" s="4"/>
      <c r="SLC160" s="4"/>
      <c r="SLD160" s="4"/>
      <c r="SLE160" s="4"/>
      <c r="SLF160" s="4"/>
      <c r="SLG160" s="4"/>
      <c r="SLH160" s="4"/>
      <c r="SLI160" s="4"/>
      <c r="SLJ160" s="4"/>
      <c r="SLK160" s="4"/>
      <c r="SLL160" s="4"/>
      <c r="SLM160" s="4"/>
      <c r="SLN160" s="4"/>
      <c r="SLO160" s="4"/>
      <c r="SLP160" s="4"/>
      <c r="SLQ160" s="4"/>
      <c r="SLR160" s="4"/>
      <c r="SLS160" s="4"/>
      <c r="SLT160" s="4"/>
      <c r="SLU160" s="4"/>
      <c r="SLV160" s="4"/>
      <c r="SLW160" s="4"/>
      <c r="SLX160" s="4"/>
      <c r="SLY160" s="4"/>
      <c r="SLZ160" s="4"/>
      <c r="SMA160" s="4"/>
      <c r="SMB160" s="4"/>
      <c r="SMC160" s="4"/>
      <c r="SMD160" s="4"/>
      <c r="SME160" s="4"/>
      <c r="SMF160" s="4"/>
      <c r="SMG160" s="4"/>
      <c r="SMH160" s="4"/>
      <c r="SMI160" s="4"/>
      <c r="SMJ160" s="4"/>
      <c r="SMK160" s="4"/>
      <c r="SML160" s="4"/>
      <c r="SMM160" s="4"/>
      <c r="SMN160" s="4"/>
      <c r="SMO160" s="4"/>
      <c r="SMP160" s="4"/>
      <c r="SMQ160" s="4"/>
      <c r="SMR160" s="4"/>
      <c r="SMS160" s="4"/>
      <c r="SMT160" s="4"/>
      <c r="SMU160" s="4"/>
      <c r="SMV160" s="4"/>
      <c r="SMW160" s="4"/>
      <c r="SMX160" s="4"/>
      <c r="SMY160" s="4"/>
      <c r="SMZ160" s="4"/>
      <c r="SNA160" s="4"/>
      <c r="SNB160" s="4"/>
      <c r="SNC160" s="4"/>
      <c r="SND160" s="4"/>
      <c r="SNE160" s="4"/>
      <c r="SNF160" s="4"/>
      <c r="SNG160" s="4"/>
      <c r="SNH160" s="4"/>
      <c r="SNI160" s="4"/>
      <c r="SNJ160" s="4"/>
      <c r="SNK160" s="4"/>
      <c r="SNL160" s="4"/>
      <c r="SNM160" s="4"/>
      <c r="SNN160" s="4"/>
      <c r="SNO160" s="4"/>
      <c r="SNP160" s="4"/>
      <c r="SNQ160" s="4"/>
      <c r="SNR160" s="4"/>
      <c r="SNS160" s="4"/>
      <c r="SNT160" s="4"/>
      <c r="SNU160" s="4"/>
      <c r="SNV160" s="4"/>
      <c r="SNW160" s="4"/>
      <c r="SNX160" s="4"/>
      <c r="SNY160" s="4"/>
      <c r="SNZ160" s="4"/>
      <c r="SOA160" s="4"/>
      <c r="SOB160" s="4"/>
      <c r="SOC160" s="4"/>
      <c r="SOD160" s="4"/>
      <c r="SOE160" s="4"/>
      <c r="SOF160" s="4"/>
      <c r="SOG160" s="4"/>
      <c r="SOH160" s="4"/>
      <c r="SOI160" s="4"/>
      <c r="SOJ160" s="4"/>
      <c r="SOK160" s="4"/>
      <c r="SOL160" s="4"/>
      <c r="SOM160" s="4"/>
      <c r="SON160" s="4"/>
      <c r="SOO160" s="4"/>
      <c r="SOP160" s="4"/>
      <c r="SOQ160" s="4"/>
      <c r="SOR160" s="4"/>
      <c r="SOS160" s="4"/>
      <c r="SOT160" s="4"/>
      <c r="SOU160" s="4"/>
      <c r="SOV160" s="4"/>
      <c r="SOW160" s="4"/>
      <c r="SOX160" s="4"/>
      <c r="SOY160" s="4"/>
      <c r="SOZ160" s="4"/>
      <c r="SPA160" s="4"/>
      <c r="SPB160" s="4"/>
      <c r="SPC160" s="4"/>
      <c r="SPD160" s="4"/>
      <c r="SPE160" s="4"/>
      <c r="SPF160" s="4"/>
      <c r="SPG160" s="4"/>
      <c r="SPH160" s="4"/>
      <c r="SPI160" s="4"/>
      <c r="SPJ160" s="4"/>
      <c r="SPK160" s="4"/>
      <c r="SPL160" s="4"/>
      <c r="SPM160" s="4"/>
      <c r="SPN160" s="4"/>
      <c r="SPO160" s="4"/>
      <c r="SPP160" s="4"/>
      <c r="SPQ160" s="4"/>
      <c r="SPR160" s="4"/>
      <c r="SPS160" s="4"/>
      <c r="SPT160" s="4"/>
      <c r="SPU160" s="4"/>
      <c r="SPV160" s="4"/>
      <c r="SPW160" s="4"/>
      <c r="SPX160" s="4"/>
      <c r="SPY160" s="4"/>
      <c r="SPZ160" s="4"/>
      <c r="SQA160" s="4"/>
      <c r="SQB160" s="4"/>
      <c r="SQC160" s="4"/>
      <c r="SQD160" s="4"/>
      <c r="SQE160" s="4"/>
      <c r="SQF160" s="4"/>
      <c r="SQG160" s="4"/>
      <c r="SQH160" s="4"/>
      <c r="SQI160" s="4"/>
      <c r="SQJ160" s="4"/>
      <c r="SQK160" s="4"/>
      <c r="SQL160" s="4"/>
      <c r="SQM160" s="4"/>
      <c r="SQN160" s="4"/>
      <c r="SQO160" s="4"/>
      <c r="SQP160" s="4"/>
      <c r="SQQ160" s="4"/>
      <c r="SQR160" s="4"/>
      <c r="SQS160" s="4"/>
      <c r="SQT160" s="4"/>
      <c r="SQU160" s="4"/>
      <c r="SQV160" s="4"/>
      <c r="SQW160" s="4"/>
      <c r="SQX160" s="4"/>
      <c r="SQY160" s="4"/>
      <c r="SQZ160" s="4"/>
      <c r="SRA160" s="4"/>
      <c r="SRB160" s="4"/>
      <c r="SRC160" s="4"/>
      <c r="SRD160" s="4"/>
      <c r="SRE160" s="4"/>
      <c r="SRF160" s="4"/>
      <c r="SRG160" s="4"/>
      <c r="SRH160" s="4"/>
      <c r="SRI160" s="4"/>
      <c r="SRJ160" s="4"/>
      <c r="SRK160" s="4"/>
      <c r="SRL160" s="4"/>
      <c r="SRM160" s="4"/>
      <c r="SRN160" s="4"/>
      <c r="SRO160" s="4"/>
      <c r="SRP160" s="4"/>
      <c r="SRQ160" s="4"/>
      <c r="SRR160" s="4"/>
      <c r="SRS160" s="4"/>
      <c r="SRT160" s="4"/>
      <c r="SRU160" s="4"/>
      <c r="SRV160" s="4"/>
      <c r="SRW160" s="4"/>
      <c r="SRX160" s="4"/>
      <c r="SRY160" s="4"/>
      <c r="SRZ160" s="4"/>
      <c r="SSA160" s="4"/>
      <c r="SSB160" s="4"/>
      <c r="SSC160" s="4"/>
      <c r="SSD160" s="4"/>
      <c r="SSE160" s="4"/>
      <c r="SSF160" s="4"/>
      <c r="SSG160" s="4"/>
      <c r="SSH160" s="4"/>
      <c r="SSI160" s="4"/>
      <c r="SSJ160" s="4"/>
      <c r="SSK160" s="4"/>
      <c r="SSL160" s="4"/>
      <c r="SSM160" s="4"/>
      <c r="SSN160" s="4"/>
      <c r="SSO160" s="4"/>
      <c r="SSP160" s="4"/>
      <c r="SSQ160" s="4"/>
      <c r="SSR160" s="4"/>
      <c r="SSS160" s="4"/>
      <c r="SST160" s="4"/>
      <c r="SSU160" s="4"/>
      <c r="SSV160" s="4"/>
      <c r="SSW160" s="4"/>
      <c r="SSX160" s="4"/>
      <c r="SSY160" s="4"/>
      <c r="SSZ160" s="4"/>
      <c r="STA160" s="4"/>
      <c r="STB160" s="4"/>
      <c r="STC160" s="4"/>
      <c r="STD160" s="4"/>
      <c r="STE160" s="4"/>
      <c r="STF160" s="4"/>
      <c r="STG160" s="4"/>
      <c r="STH160" s="4"/>
      <c r="STI160" s="4"/>
      <c r="STJ160" s="4"/>
      <c r="STK160" s="4"/>
      <c r="STL160" s="4"/>
      <c r="STM160" s="4"/>
      <c r="STN160" s="4"/>
      <c r="STO160" s="4"/>
      <c r="STP160" s="4"/>
      <c r="STQ160" s="4"/>
      <c r="STR160" s="4"/>
      <c r="STS160" s="4"/>
      <c r="STT160" s="4"/>
      <c r="STU160" s="4"/>
      <c r="STV160" s="4"/>
      <c r="STW160" s="4"/>
      <c r="STX160" s="4"/>
      <c r="STY160" s="4"/>
      <c r="STZ160" s="4"/>
      <c r="SUA160" s="4"/>
      <c r="SUB160" s="4"/>
      <c r="SUC160" s="4"/>
      <c r="SUD160" s="4"/>
      <c r="SUE160" s="4"/>
      <c r="SUF160" s="4"/>
      <c r="SUG160" s="4"/>
      <c r="SUH160" s="4"/>
      <c r="SUI160" s="4"/>
      <c r="SUJ160" s="4"/>
      <c r="SUK160" s="4"/>
      <c r="SUL160" s="4"/>
      <c r="SUM160" s="4"/>
      <c r="SUN160" s="4"/>
      <c r="SUO160" s="4"/>
      <c r="SUP160" s="4"/>
      <c r="SUQ160" s="4"/>
      <c r="SUR160" s="4"/>
      <c r="SUS160" s="4"/>
      <c r="SUT160" s="4"/>
      <c r="SUU160" s="4"/>
      <c r="SUV160" s="4"/>
      <c r="SUW160" s="4"/>
      <c r="SUX160" s="4"/>
      <c r="SUY160" s="4"/>
      <c r="SUZ160" s="4"/>
      <c r="SVA160" s="4"/>
      <c r="SVB160" s="4"/>
      <c r="SVC160" s="4"/>
      <c r="SVD160" s="4"/>
      <c r="SVE160" s="4"/>
      <c r="SVF160" s="4"/>
      <c r="SVG160" s="4"/>
      <c r="SVH160" s="4"/>
      <c r="SVI160" s="4"/>
      <c r="SVJ160" s="4"/>
      <c r="SVK160" s="4"/>
      <c r="SVL160" s="4"/>
      <c r="SVM160" s="4"/>
      <c r="SVN160" s="4"/>
      <c r="SVO160" s="4"/>
      <c r="SVP160" s="4"/>
      <c r="SVQ160" s="4"/>
      <c r="SVR160" s="4"/>
      <c r="SVS160" s="4"/>
      <c r="SVT160" s="4"/>
      <c r="SVU160" s="4"/>
      <c r="SVV160" s="4"/>
      <c r="SVW160" s="4"/>
      <c r="SVX160" s="4"/>
      <c r="SVY160" s="4"/>
      <c r="SVZ160" s="4"/>
      <c r="SWA160" s="4"/>
      <c r="SWB160" s="4"/>
      <c r="SWC160" s="4"/>
      <c r="SWD160" s="4"/>
      <c r="SWE160" s="4"/>
      <c r="SWF160" s="4"/>
      <c r="SWG160" s="4"/>
      <c r="SWH160" s="4"/>
      <c r="SWI160" s="4"/>
      <c r="SWJ160" s="4"/>
      <c r="SWK160" s="4"/>
      <c r="SWL160" s="4"/>
      <c r="SWM160" s="4"/>
      <c r="SWN160" s="4"/>
      <c r="SWO160" s="4"/>
      <c r="SWP160" s="4"/>
      <c r="SWQ160" s="4"/>
      <c r="SWR160" s="4"/>
      <c r="SWS160" s="4"/>
      <c r="SWT160" s="4"/>
      <c r="SWU160" s="4"/>
      <c r="SWV160" s="4"/>
      <c r="SWW160" s="4"/>
      <c r="SWX160" s="4"/>
      <c r="SWY160" s="4"/>
      <c r="SWZ160" s="4"/>
      <c r="SXA160" s="4"/>
      <c r="SXB160" s="4"/>
      <c r="SXC160" s="4"/>
      <c r="SXD160" s="4"/>
      <c r="SXE160" s="4"/>
      <c r="SXF160" s="4"/>
      <c r="SXG160" s="4"/>
      <c r="SXH160" s="4"/>
      <c r="SXI160" s="4"/>
      <c r="SXJ160" s="4"/>
      <c r="SXK160" s="4"/>
      <c r="SXL160" s="4"/>
      <c r="SXM160" s="4"/>
      <c r="SXN160" s="4"/>
      <c r="SXO160" s="4"/>
      <c r="SXP160" s="4"/>
      <c r="SXQ160" s="4"/>
      <c r="SXR160" s="4"/>
      <c r="SXS160" s="4"/>
      <c r="SXT160" s="4"/>
      <c r="SXU160" s="4"/>
      <c r="SXV160" s="4"/>
      <c r="SXW160" s="4"/>
      <c r="SXX160" s="4"/>
      <c r="SXY160" s="4"/>
      <c r="SXZ160" s="4"/>
      <c r="SYA160" s="4"/>
      <c r="SYB160" s="4"/>
      <c r="SYC160" s="4"/>
      <c r="SYD160" s="4"/>
      <c r="SYE160" s="4"/>
      <c r="SYF160" s="4"/>
      <c r="SYG160" s="4"/>
      <c r="SYH160" s="4"/>
      <c r="SYI160" s="4"/>
      <c r="SYJ160" s="4"/>
      <c r="SYK160" s="4"/>
      <c r="SYL160" s="4"/>
      <c r="SYM160" s="4"/>
      <c r="SYN160" s="4"/>
      <c r="SYO160" s="4"/>
      <c r="SYP160" s="4"/>
      <c r="SYQ160" s="4"/>
      <c r="SYR160" s="4"/>
      <c r="SYS160" s="4"/>
      <c r="SYT160" s="4"/>
      <c r="SYU160" s="4"/>
      <c r="SYV160" s="4"/>
      <c r="SYW160" s="4"/>
      <c r="SYX160" s="4"/>
      <c r="SYY160" s="4"/>
      <c r="SYZ160" s="4"/>
      <c r="SZA160" s="4"/>
      <c r="SZB160" s="4"/>
      <c r="SZC160" s="4"/>
      <c r="SZD160" s="4"/>
      <c r="SZE160" s="4"/>
      <c r="SZF160" s="4"/>
      <c r="SZG160" s="4"/>
      <c r="SZH160" s="4"/>
      <c r="SZI160" s="4"/>
      <c r="SZJ160" s="4"/>
      <c r="SZK160" s="4"/>
      <c r="SZL160" s="4"/>
      <c r="SZM160" s="4"/>
      <c r="SZN160" s="4"/>
      <c r="SZO160" s="4"/>
      <c r="SZP160" s="4"/>
      <c r="SZQ160" s="4"/>
      <c r="SZR160" s="4"/>
      <c r="SZS160" s="4"/>
      <c r="SZT160" s="4"/>
      <c r="SZU160" s="4"/>
      <c r="SZV160" s="4"/>
      <c r="SZW160" s="4"/>
      <c r="SZX160" s="4"/>
      <c r="SZY160" s="4"/>
      <c r="SZZ160" s="4"/>
      <c r="TAA160" s="4"/>
      <c r="TAB160" s="4"/>
      <c r="TAC160" s="4"/>
      <c r="TAD160" s="4"/>
      <c r="TAE160" s="4"/>
      <c r="TAF160" s="4"/>
      <c r="TAG160" s="4"/>
      <c r="TAH160" s="4"/>
      <c r="TAI160" s="4"/>
      <c r="TAJ160" s="4"/>
      <c r="TAK160" s="4"/>
      <c r="TAL160" s="4"/>
      <c r="TAM160" s="4"/>
      <c r="TAN160" s="4"/>
      <c r="TAO160" s="4"/>
      <c r="TAP160" s="4"/>
      <c r="TAQ160" s="4"/>
      <c r="TAR160" s="4"/>
      <c r="TAS160" s="4"/>
      <c r="TAT160" s="4"/>
      <c r="TAU160" s="4"/>
      <c r="TAV160" s="4"/>
      <c r="TAW160" s="4"/>
      <c r="TAX160" s="4"/>
      <c r="TAY160" s="4"/>
      <c r="TAZ160" s="4"/>
      <c r="TBA160" s="4"/>
      <c r="TBB160" s="4"/>
      <c r="TBC160" s="4"/>
      <c r="TBD160" s="4"/>
      <c r="TBE160" s="4"/>
      <c r="TBF160" s="4"/>
      <c r="TBG160" s="4"/>
      <c r="TBH160" s="4"/>
      <c r="TBI160" s="4"/>
      <c r="TBJ160" s="4"/>
      <c r="TBK160" s="4"/>
      <c r="TBL160" s="4"/>
      <c r="TBM160" s="4"/>
      <c r="TBN160" s="4"/>
      <c r="TBO160" s="4"/>
      <c r="TBP160" s="4"/>
      <c r="TBQ160" s="4"/>
      <c r="TBR160" s="4"/>
      <c r="TBS160" s="4"/>
      <c r="TBT160" s="4"/>
      <c r="TBU160" s="4"/>
      <c r="TBV160" s="4"/>
      <c r="TBW160" s="4"/>
      <c r="TBX160" s="4"/>
      <c r="TBY160" s="4"/>
      <c r="TBZ160" s="4"/>
      <c r="TCA160" s="4"/>
      <c r="TCB160" s="4"/>
      <c r="TCC160" s="4"/>
      <c r="TCD160" s="4"/>
      <c r="TCE160" s="4"/>
      <c r="TCF160" s="4"/>
      <c r="TCG160" s="4"/>
      <c r="TCH160" s="4"/>
      <c r="TCI160" s="4"/>
      <c r="TCJ160" s="4"/>
      <c r="TCK160" s="4"/>
      <c r="TCL160" s="4"/>
      <c r="TCM160" s="4"/>
      <c r="TCN160" s="4"/>
      <c r="TCO160" s="4"/>
      <c r="TCP160" s="4"/>
      <c r="TCQ160" s="4"/>
      <c r="TCR160" s="4"/>
      <c r="TCS160" s="4"/>
      <c r="TCT160" s="4"/>
      <c r="TCU160" s="4"/>
      <c r="TCV160" s="4"/>
      <c r="TCW160" s="4"/>
      <c r="TCX160" s="4"/>
      <c r="TCY160" s="4"/>
      <c r="TCZ160" s="4"/>
      <c r="TDA160" s="4"/>
      <c r="TDB160" s="4"/>
      <c r="TDC160" s="4"/>
      <c r="TDD160" s="4"/>
      <c r="TDE160" s="4"/>
      <c r="TDF160" s="4"/>
      <c r="TDG160" s="4"/>
      <c r="TDH160" s="4"/>
      <c r="TDI160" s="4"/>
      <c r="TDJ160" s="4"/>
      <c r="TDK160" s="4"/>
      <c r="TDL160" s="4"/>
      <c r="TDM160" s="4"/>
      <c r="TDN160" s="4"/>
      <c r="TDO160" s="4"/>
      <c r="TDP160" s="4"/>
      <c r="TDQ160" s="4"/>
      <c r="TDR160" s="4"/>
      <c r="TDS160" s="4"/>
      <c r="TDT160" s="4"/>
      <c r="TDU160" s="4"/>
      <c r="TDV160" s="4"/>
      <c r="TDW160" s="4"/>
      <c r="TDX160" s="4"/>
      <c r="TDY160" s="4"/>
      <c r="TDZ160" s="4"/>
      <c r="TEA160" s="4"/>
      <c r="TEB160" s="4"/>
      <c r="TEC160" s="4"/>
      <c r="TED160" s="4"/>
      <c r="TEE160" s="4"/>
      <c r="TEF160" s="4"/>
      <c r="TEG160" s="4"/>
      <c r="TEH160" s="4"/>
      <c r="TEI160" s="4"/>
      <c r="TEJ160" s="4"/>
      <c r="TEK160" s="4"/>
      <c r="TEL160" s="4"/>
      <c r="TEM160" s="4"/>
      <c r="TEN160" s="4"/>
      <c r="TEO160" s="4"/>
      <c r="TEP160" s="4"/>
      <c r="TEQ160" s="4"/>
      <c r="TER160" s="4"/>
      <c r="TES160" s="4"/>
      <c r="TET160" s="4"/>
      <c r="TEU160" s="4"/>
      <c r="TEV160" s="4"/>
      <c r="TEW160" s="4"/>
      <c r="TEX160" s="4"/>
      <c r="TEY160" s="4"/>
      <c r="TEZ160" s="4"/>
      <c r="TFA160" s="4"/>
      <c r="TFB160" s="4"/>
      <c r="TFC160" s="4"/>
      <c r="TFD160" s="4"/>
      <c r="TFE160" s="4"/>
      <c r="TFF160" s="4"/>
      <c r="TFG160" s="4"/>
      <c r="TFH160" s="4"/>
      <c r="TFI160" s="4"/>
      <c r="TFJ160" s="4"/>
      <c r="TFK160" s="4"/>
      <c r="TFL160" s="4"/>
      <c r="TFM160" s="4"/>
      <c r="TFN160" s="4"/>
      <c r="TFO160" s="4"/>
      <c r="TFP160" s="4"/>
      <c r="TFQ160" s="4"/>
      <c r="TFR160" s="4"/>
      <c r="TFS160" s="4"/>
      <c r="TFT160" s="4"/>
      <c r="TFU160" s="4"/>
      <c r="TFV160" s="4"/>
      <c r="TFW160" s="4"/>
      <c r="TFX160" s="4"/>
      <c r="TFY160" s="4"/>
      <c r="TFZ160" s="4"/>
      <c r="TGA160" s="4"/>
      <c r="TGB160" s="4"/>
      <c r="TGC160" s="4"/>
      <c r="TGD160" s="4"/>
      <c r="TGE160" s="4"/>
      <c r="TGF160" s="4"/>
      <c r="TGG160" s="4"/>
      <c r="TGH160" s="4"/>
      <c r="TGI160" s="4"/>
      <c r="TGJ160" s="4"/>
      <c r="TGK160" s="4"/>
      <c r="TGL160" s="4"/>
      <c r="TGM160" s="4"/>
      <c r="TGN160" s="4"/>
      <c r="TGO160" s="4"/>
      <c r="TGP160" s="4"/>
      <c r="TGQ160" s="4"/>
      <c r="TGR160" s="4"/>
      <c r="TGS160" s="4"/>
      <c r="TGT160" s="4"/>
      <c r="TGU160" s="4"/>
      <c r="TGV160" s="4"/>
      <c r="TGW160" s="4"/>
      <c r="TGX160" s="4"/>
      <c r="TGY160" s="4"/>
      <c r="TGZ160" s="4"/>
      <c r="THA160" s="4"/>
      <c r="THB160" s="4"/>
      <c r="THC160" s="4"/>
      <c r="THD160" s="4"/>
      <c r="THE160" s="4"/>
      <c r="THF160" s="4"/>
      <c r="THG160" s="4"/>
      <c r="THH160" s="4"/>
      <c r="THI160" s="4"/>
      <c r="THJ160" s="4"/>
      <c r="THK160" s="4"/>
      <c r="THL160" s="4"/>
      <c r="THM160" s="4"/>
      <c r="THN160" s="4"/>
      <c r="THO160" s="4"/>
      <c r="THP160" s="4"/>
      <c r="THQ160" s="4"/>
      <c r="THR160" s="4"/>
      <c r="THS160" s="4"/>
      <c r="THT160" s="4"/>
      <c r="THU160" s="4"/>
      <c r="THV160" s="4"/>
      <c r="THW160" s="4"/>
      <c r="THX160" s="4"/>
      <c r="THY160" s="4"/>
      <c r="THZ160" s="4"/>
      <c r="TIA160" s="4"/>
      <c r="TIB160" s="4"/>
      <c r="TIC160" s="4"/>
      <c r="TID160" s="4"/>
      <c r="TIE160" s="4"/>
      <c r="TIF160" s="4"/>
      <c r="TIG160" s="4"/>
      <c r="TIH160" s="4"/>
      <c r="TII160" s="4"/>
      <c r="TIJ160" s="4"/>
      <c r="TIK160" s="4"/>
      <c r="TIL160" s="4"/>
      <c r="TIM160" s="4"/>
      <c r="TIN160" s="4"/>
      <c r="TIO160" s="4"/>
      <c r="TIP160" s="4"/>
      <c r="TIQ160" s="4"/>
      <c r="TIR160" s="4"/>
      <c r="TIS160" s="4"/>
      <c r="TIT160" s="4"/>
      <c r="TIU160" s="4"/>
      <c r="TIV160" s="4"/>
      <c r="TIW160" s="4"/>
      <c r="TIX160" s="4"/>
      <c r="TIY160" s="4"/>
      <c r="TIZ160" s="4"/>
      <c r="TJA160" s="4"/>
      <c r="TJB160" s="4"/>
      <c r="TJC160" s="4"/>
      <c r="TJD160" s="4"/>
      <c r="TJE160" s="4"/>
      <c r="TJF160" s="4"/>
      <c r="TJG160" s="4"/>
      <c r="TJH160" s="4"/>
      <c r="TJI160" s="4"/>
      <c r="TJJ160" s="4"/>
      <c r="TJK160" s="4"/>
      <c r="TJL160" s="4"/>
      <c r="TJM160" s="4"/>
      <c r="TJN160" s="4"/>
      <c r="TJO160" s="4"/>
      <c r="TJP160" s="4"/>
      <c r="TJQ160" s="4"/>
      <c r="TJR160" s="4"/>
      <c r="TJS160" s="4"/>
      <c r="TJT160" s="4"/>
      <c r="TJU160" s="4"/>
      <c r="TJV160" s="4"/>
      <c r="TJW160" s="4"/>
      <c r="TJX160" s="4"/>
      <c r="TJY160" s="4"/>
      <c r="TJZ160" s="4"/>
      <c r="TKA160" s="4"/>
      <c r="TKB160" s="4"/>
      <c r="TKC160" s="4"/>
      <c r="TKD160" s="4"/>
      <c r="TKE160" s="4"/>
      <c r="TKF160" s="4"/>
      <c r="TKG160" s="4"/>
      <c r="TKH160" s="4"/>
      <c r="TKI160" s="4"/>
      <c r="TKJ160" s="4"/>
      <c r="TKK160" s="4"/>
      <c r="TKL160" s="4"/>
      <c r="TKM160" s="4"/>
      <c r="TKN160" s="4"/>
      <c r="TKO160" s="4"/>
      <c r="TKP160" s="4"/>
      <c r="TKQ160" s="4"/>
      <c r="TKR160" s="4"/>
      <c r="TKS160" s="4"/>
      <c r="TKT160" s="4"/>
      <c r="TKU160" s="4"/>
      <c r="TKV160" s="4"/>
      <c r="TKW160" s="4"/>
      <c r="TKX160" s="4"/>
      <c r="TKY160" s="4"/>
      <c r="TKZ160" s="4"/>
      <c r="TLA160" s="4"/>
      <c r="TLB160" s="4"/>
      <c r="TLC160" s="4"/>
      <c r="TLD160" s="4"/>
      <c r="TLE160" s="4"/>
      <c r="TLF160" s="4"/>
      <c r="TLG160" s="4"/>
      <c r="TLH160" s="4"/>
      <c r="TLI160" s="4"/>
      <c r="TLJ160" s="4"/>
      <c r="TLK160" s="4"/>
      <c r="TLL160" s="4"/>
      <c r="TLM160" s="4"/>
      <c r="TLN160" s="4"/>
      <c r="TLO160" s="4"/>
      <c r="TLP160" s="4"/>
      <c r="TLQ160" s="4"/>
      <c r="TLR160" s="4"/>
      <c r="TLS160" s="4"/>
      <c r="TLT160" s="4"/>
      <c r="TLU160" s="4"/>
      <c r="TLV160" s="4"/>
      <c r="TLW160" s="4"/>
      <c r="TLX160" s="4"/>
      <c r="TLY160" s="4"/>
      <c r="TLZ160" s="4"/>
      <c r="TMA160" s="4"/>
      <c r="TMB160" s="4"/>
      <c r="TMC160" s="4"/>
      <c r="TMD160" s="4"/>
      <c r="TME160" s="4"/>
      <c r="TMF160" s="4"/>
      <c r="TMG160" s="4"/>
      <c r="TMH160" s="4"/>
      <c r="TMI160" s="4"/>
      <c r="TMJ160" s="4"/>
      <c r="TMK160" s="4"/>
      <c r="TML160" s="4"/>
      <c r="TMM160" s="4"/>
      <c r="TMN160" s="4"/>
      <c r="TMO160" s="4"/>
      <c r="TMP160" s="4"/>
      <c r="TMQ160" s="4"/>
      <c r="TMR160" s="4"/>
      <c r="TMS160" s="4"/>
      <c r="TMT160" s="4"/>
      <c r="TMU160" s="4"/>
      <c r="TMV160" s="4"/>
      <c r="TMW160" s="4"/>
      <c r="TMX160" s="4"/>
      <c r="TMY160" s="4"/>
      <c r="TMZ160" s="4"/>
      <c r="TNA160" s="4"/>
      <c r="TNB160" s="4"/>
      <c r="TNC160" s="4"/>
      <c r="TND160" s="4"/>
      <c r="TNE160" s="4"/>
      <c r="TNF160" s="4"/>
      <c r="TNG160" s="4"/>
      <c r="TNH160" s="4"/>
      <c r="TNI160" s="4"/>
      <c r="TNJ160" s="4"/>
      <c r="TNK160" s="4"/>
      <c r="TNL160" s="4"/>
      <c r="TNM160" s="4"/>
      <c r="TNN160" s="4"/>
      <c r="TNO160" s="4"/>
      <c r="TNP160" s="4"/>
      <c r="TNQ160" s="4"/>
      <c r="TNR160" s="4"/>
      <c r="TNS160" s="4"/>
      <c r="TNT160" s="4"/>
      <c r="TNU160" s="4"/>
      <c r="TNV160" s="4"/>
      <c r="TNW160" s="4"/>
      <c r="TNX160" s="4"/>
      <c r="TNY160" s="4"/>
      <c r="TNZ160" s="4"/>
      <c r="TOA160" s="4"/>
      <c r="TOB160" s="4"/>
      <c r="TOC160" s="4"/>
      <c r="TOD160" s="4"/>
      <c r="TOE160" s="4"/>
      <c r="TOF160" s="4"/>
      <c r="TOG160" s="4"/>
      <c r="TOH160" s="4"/>
      <c r="TOI160" s="4"/>
      <c r="TOJ160" s="4"/>
      <c r="TOK160" s="4"/>
      <c r="TOL160" s="4"/>
      <c r="TOM160" s="4"/>
      <c r="TON160" s="4"/>
      <c r="TOO160" s="4"/>
      <c r="TOP160" s="4"/>
      <c r="TOQ160" s="4"/>
      <c r="TOR160" s="4"/>
      <c r="TOS160" s="4"/>
      <c r="TOT160" s="4"/>
      <c r="TOU160" s="4"/>
      <c r="TOV160" s="4"/>
      <c r="TOW160" s="4"/>
      <c r="TOX160" s="4"/>
      <c r="TOY160" s="4"/>
      <c r="TOZ160" s="4"/>
      <c r="TPA160" s="4"/>
      <c r="TPB160" s="4"/>
      <c r="TPC160" s="4"/>
      <c r="TPD160" s="4"/>
      <c r="TPE160" s="4"/>
      <c r="TPF160" s="4"/>
      <c r="TPG160" s="4"/>
      <c r="TPH160" s="4"/>
      <c r="TPI160" s="4"/>
      <c r="TPJ160" s="4"/>
      <c r="TPK160" s="4"/>
      <c r="TPL160" s="4"/>
      <c r="TPM160" s="4"/>
      <c r="TPN160" s="4"/>
      <c r="TPO160" s="4"/>
      <c r="TPP160" s="4"/>
      <c r="TPQ160" s="4"/>
      <c r="TPR160" s="4"/>
      <c r="TPS160" s="4"/>
      <c r="TPT160" s="4"/>
      <c r="TPU160" s="4"/>
      <c r="TPV160" s="4"/>
      <c r="TPW160" s="4"/>
      <c r="TPX160" s="4"/>
      <c r="TPY160" s="4"/>
      <c r="TPZ160" s="4"/>
      <c r="TQA160" s="4"/>
      <c r="TQB160" s="4"/>
      <c r="TQC160" s="4"/>
      <c r="TQD160" s="4"/>
      <c r="TQE160" s="4"/>
      <c r="TQF160" s="4"/>
      <c r="TQG160" s="4"/>
      <c r="TQH160" s="4"/>
      <c r="TQI160" s="4"/>
      <c r="TQJ160" s="4"/>
      <c r="TQK160" s="4"/>
      <c r="TQL160" s="4"/>
      <c r="TQM160" s="4"/>
      <c r="TQN160" s="4"/>
      <c r="TQO160" s="4"/>
      <c r="TQP160" s="4"/>
      <c r="TQQ160" s="4"/>
      <c r="TQR160" s="4"/>
      <c r="TQS160" s="4"/>
      <c r="TQT160" s="4"/>
      <c r="TQU160" s="4"/>
      <c r="TQV160" s="4"/>
      <c r="TQW160" s="4"/>
      <c r="TQX160" s="4"/>
      <c r="TQY160" s="4"/>
      <c r="TQZ160" s="4"/>
      <c r="TRA160" s="4"/>
      <c r="TRB160" s="4"/>
      <c r="TRC160" s="4"/>
      <c r="TRD160" s="4"/>
      <c r="TRE160" s="4"/>
      <c r="TRF160" s="4"/>
      <c r="TRG160" s="4"/>
      <c r="TRH160" s="4"/>
      <c r="TRI160" s="4"/>
      <c r="TRJ160" s="4"/>
      <c r="TRK160" s="4"/>
      <c r="TRL160" s="4"/>
      <c r="TRM160" s="4"/>
      <c r="TRN160" s="4"/>
      <c r="TRO160" s="4"/>
      <c r="TRP160" s="4"/>
      <c r="TRQ160" s="4"/>
      <c r="TRR160" s="4"/>
      <c r="TRS160" s="4"/>
      <c r="TRT160" s="4"/>
      <c r="TRU160" s="4"/>
      <c r="TRV160" s="4"/>
      <c r="TRW160" s="4"/>
      <c r="TRX160" s="4"/>
      <c r="TRY160" s="4"/>
      <c r="TRZ160" s="4"/>
      <c r="TSA160" s="4"/>
      <c r="TSB160" s="4"/>
      <c r="TSC160" s="4"/>
      <c r="TSD160" s="4"/>
      <c r="TSE160" s="4"/>
      <c r="TSF160" s="4"/>
      <c r="TSG160" s="4"/>
      <c r="TSH160" s="4"/>
      <c r="TSI160" s="4"/>
      <c r="TSJ160" s="4"/>
      <c r="TSK160" s="4"/>
      <c r="TSL160" s="4"/>
      <c r="TSM160" s="4"/>
      <c r="TSN160" s="4"/>
      <c r="TSO160" s="4"/>
      <c r="TSP160" s="4"/>
      <c r="TSQ160" s="4"/>
      <c r="TSR160" s="4"/>
      <c r="TSS160" s="4"/>
      <c r="TST160" s="4"/>
      <c r="TSU160" s="4"/>
      <c r="TSV160" s="4"/>
      <c r="TSW160" s="4"/>
      <c r="TSX160" s="4"/>
      <c r="TSY160" s="4"/>
      <c r="TSZ160" s="4"/>
      <c r="TTA160" s="4"/>
      <c r="TTB160" s="4"/>
      <c r="TTC160" s="4"/>
      <c r="TTD160" s="4"/>
      <c r="TTE160" s="4"/>
      <c r="TTF160" s="4"/>
      <c r="TTG160" s="4"/>
      <c r="TTH160" s="4"/>
      <c r="TTI160" s="4"/>
      <c r="TTJ160" s="4"/>
      <c r="TTK160" s="4"/>
      <c r="TTL160" s="4"/>
      <c r="TTM160" s="4"/>
      <c r="TTN160" s="4"/>
      <c r="TTO160" s="4"/>
      <c r="TTP160" s="4"/>
      <c r="TTQ160" s="4"/>
      <c r="TTR160" s="4"/>
      <c r="TTS160" s="4"/>
      <c r="TTT160" s="4"/>
      <c r="TTU160" s="4"/>
      <c r="TTV160" s="4"/>
      <c r="TTW160" s="4"/>
      <c r="TTX160" s="4"/>
      <c r="TTY160" s="4"/>
      <c r="TTZ160" s="4"/>
      <c r="TUA160" s="4"/>
      <c r="TUB160" s="4"/>
      <c r="TUC160" s="4"/>
      <c r="TUD160" s="4"/>
      <c r="TUE160" s="4"/>
      <c r="TUF160" s="4"/>
      <c r="TUG160" s="4"/>
      <c r="TUH160" s="4"/>
      <c r="TUI160" s="4"/>
      <c r="TUJ160" s="4"/>
      <c r="TUK160" s="4"/>
      <c r="TUL160" s="4"/>
      <c r="TUM160" s="4"/>
      <c r="TUN160" s="4"/>
      <c r="TUO160" s="4"/>
      <c r="TUP160" s="4"/>
      <c r="TUQ160" s="4"/>
      <c r="TUR160" s="4"/>
      <c r="TUS160" s="4"/>
      <c r="TUT160" s="4"/>
      <c r="TUU160" s="4"/>
      <c r="TUV160" s="4"/>
      <c r="TUW160" s="4"/>
      <c r="TUX160" s="4"/>
      <c r="TUY160" s="4"/>
      <c r="TUZ160" s="4"/>
      <c r="TVA160" s="4"/>
      <c r="TVB160" s="4"/>
      <c r="TVC160" s="4"/>
      <c r="TVD160" s="4"/>
      <c r="TVE160" s="4"/>
      <c r="TVF160" s="4"/>
      <c r="TVG160" s="4"/>
      <c r="TVH160" s="4"/>
      <c r="TVI160" s="4"/>
      <c r="TVJ160" s="4"/>
      <c r="TVK160" s="4"/>
      <c r="TVL160" s="4"/>
      <c r="TVM160" s="4"/>
      <c r="TVN160" s="4"/>
      <c r="TVO160" s="4"/>
      <c r="TVP160" s="4"/>
      <c r="TVQ160" s="4"/>
      <c r="TVR160" s="4"/>
      <c r="TVS160" s="4"/>
      <c r="TVT160" s="4"/>
      <c r="TVU160" s="4"/>
      <c r="TVV160" s="4"/>
      <c r="TVW160" s="4"/>
      <c r="TVX160" s="4"/>
      <c r="TVY160" s="4"/>
      <c r="TVZ160" s="4"/>
      <c r="TWA160" s="4"/>
      <c r="TWB160" s="4"/>
      <c r="TWC160" s="4"/>
      <c r="TWD160" s="4"/>
      <c r="TWE160" s="4"/>
      <c r="TWF160" s="4"/>
      <c r="TWG160" s="4"/>
      <c r="TWH160" s="4"/>
      <c r="TWI160" s="4"/>
      <c r="TWJ160" s="4"/>
      <c r="TWK160" s="4"/>
      <c r="TWL160" s="4"/>
      <c r="TWM160" s="4"/>
      <c r="TWN160" s="4"/>
      <c r="TWO160" s="4"/>
      <c r="TWP160" s="4"/>
      <c r="TWQ160" s="4"/>
      <c r="TWR160" s="4"/>
      <c r="TWS160" s="4"/>
      <c r="TWT160" s="4"/>
      <c r="TWU160" s="4"/>
      <c r="TWV160" s="4"/>
      <c r="TWW160" s="4"/>
      <c r="TWX160" s="4"/>
      <c r="TWY160" s="4"/>
      <c r="TWZ160" s="4"/>
      <c r="TXA160" s="4"/>
      <c r="TXB160" s="4"/>
      <c r="TXC160" s="4"/>
      <c r="TXD160" s="4"/>
      <c r="TXE160" s="4"/>
      <c r="TXF160" s="4"/>
      <c r="TXG160" s="4"/>
      <c r="TXH160" s="4"/>
      <c r="TXI160" s="4"/>
      <c r="TXJ160" s="4"/>
      <c r="TXK160" s="4"/>
      <c r="TXL160" s="4"/>
      <c r="TXM160" s="4"/>
      <c r="TXN160" s="4"/>
      <c r="TXO160" s="4"/>
      <c r="TXP160" s="4"/>
      <c r="TXQ160" s="4"/>
      <c r="TXR160" s="4"/>
      <c r="TXS160" s="4"/>
      <c r="TXT160" s="4"/>
      <c r="TXU160" s="4"/>
      <c r="TXV160" s="4"/>
      <c r="TXW160" s="4"/>
      <c r="TXX160" s="4"/>
      <c r="TXY160" s="4"/>
      <c r="TXZ160" s="4"/>
      <c r="TYA160" s="4"/>
      <c r="TYB160" s="4"/>
      <c r="TYC160" s="4"/>
      <c r="TYD160" s="4"/>
      <c r="TYE160" s="4"/>
      <c r="TYF160" s="4"/>
      <c r="TYG160" s="4"/>
      <c r="TYH160" s="4"/>
      <c r="TYI160" s="4"/>
      <c r="TYJ160" s="4"/>
      <c r="TYK160" s="4"/>
      <c r="TYL160" s="4"/>
      <c r="TYM160" s="4"/>
      <c r="TYN160" s="4"/>
      <c r="TYO160" s="4"/>
      <c r="TYP160" s="4"/>
      <c r="TYQ160" s="4"/>
      <c r="TYR160" s="4"/>
      <c r="TYS160" s="4"/>
      <c r="TYT160" s="4"/>
      <c r="TYU160" s="4"/>
      <c r="TYV160" s="4"/>
      <c r="TYW160" s="4"/>
      <c r="TYX160" s="4"/>
      <c r="TYY160" s="4"/>
      <c r="TYZ160" s="4"/>
      <c r="TZA160" s="4"/>
      <c r="TZB160" s="4"/>
      <c r="TZC160" s="4"/>
      <c r="TZD160" s="4"/>
      <c r="TZE160" s="4"/>
      <c r="TZF160" s="4"/>
      <c r="TZG160" s="4"/>
      <c r="TZH160" s="4"/>
      <c r="TZI160" s="4"/>
      <c r="TZJ160" s="4"/>
      <c r="TZK160" s="4"/>
      <c r="TZL160" s="4"/>
      <c r="TZM160" s="4"/>
      <c r="TZN160" s="4"/>
      <c r="TZO160" s="4"/>
      <c r="TZP160" s="4"/>
      <c r="TZQ160" s="4"/>
      <c r="TZR160" s="4"/>
      <c r="TZS160" s="4"/>
      <c r="TZT160" s="4"/>
      <c r="TZU160" s="4"/>
      <c r="TZV160" s="4"/>
      <c r="TZW160" s="4"/>
      <c r="TZX160" s="4"/>
      <c r="TZY160" s="4"/>
      <c r="TZZ160" s="4"/>
      <c r="UAA160" s="4"/>
      <c r="UAB160" s="4"/>
      <c r="UAC160" s="4"/>
      <c r="UAD160" s="4"/>
      <c r="UAE160" s="4"/>
      <c r="UAF160" s="4"/>
      <c r="UAG160" s="4"/>
      <c r="UAH160" s="4"/>
      <c r="UAI160" s="4"/>
      <c r="UAJ160" s="4"/>
      <c r="UAK160" s="4"/>
      <c r="UAL160" s="4"/>
      <c r="UAM160" s="4"/>
      <c r="UAN160" s="4"/>
      <c r="UAO160" s="4"/>
      <c r="UAP160" s="4"/>
      <c r="UAQ160" s="4"/>
      <c r="UAR160" s="4"/>
      <c r="UAS160" s="4"/>
      <c r="UAT160" s="4"/>
      <c r="UAU160" s="4"/>
      <c r="UAV160" s="4"/>
      <c r="UAW160" s="4"/>
      <c r="UAX160" s="4"/>
      <c r="UAY160" s="4"/>
      <c r="UAZ160" s="4"/>
      <c r="UBA160" s="4"/>
      <c r="UBB160" s="4"/>
      <c r="UBC160" s="4"/>
      <c r="UBD160" s="4"/>
      <c r="UBE160" s="4"/>
      <c r="UBF160" s="4"/>
      <c r="UBG160" s="4"/>
      <c r="UBH160" s="4"/>
      <c r="UBI160" s="4"/>
      <c r="UBJ160" s="4"/>
      <c r="UBK160" s="4"/>
      <c r="UBL160" s="4"/>
      <c r="UBM160" s="4"/>
      <c r="UBN160" s="4"/>
      <c r="UBO160" s="4"/>
      <c r="UBP160" s="4"/>
      <c r="UBQ160" s="4"/>
      <c r="UBR160" s="4"/>
      <c r="UBS160" s="4"/>
      <c r="UBT160" s="4"/>
      <c r="UBU160" s="4"/>
      <c r="UBV160" s="4"/>
      <c r="UBW160" s="4"/>
      <c r="UBX160" s="4"/>
      <c r="UBY160" s="4"/>
      <c r="UBZ160" s="4"/>
      <c r="UCA160" s="4"/>
      <c r="UCB160" s="4"/>
      <c r="UCC160" s="4"/>
      <c r="UCD160" s="4"/>
      <c r="UCE160" s="4"/>
      <c r="UCF160" s="4"/>
      <c r="UCG160" s="4"/>
      <c r="UCH160" s="4"/>
      <c r="UCI160" s="4"/>
      <c r="UCJ160" s="4"/>
      <c r="UCK160" s="4"/>
      <c r="UCL160" s="4"/>
      <c r="UCM160" s="4"/>
      <c r="UCN160" s="4"/>
      <c r="UCO160" s="4"/>
      <c r="UCP160" s="4"/>
      <c r="UCQ160" s="4"/>
      <c r="UCR160" s="4"/>
      <c r="UCS160" s="4"/>
      <c r="UCT160" s="4"/>
      <c r="UCU160" s="4"/>
      <c r="UCV160" s="4"/>
      <c r="UCW160" s="4"/>
      <c r="UCX160" s="4"/>
      <c r="UCY160" s="4"/>
      <c r="UCZ160" s="4"/>
      <c r="UDA160" s="4"/>
      <c r="UDB160" s="4"/>
      <c r="UDC160" s="4"/>
      <c r="UDD160" s="4"/>
      <c r="UDE160" s="4"/>
      <c r="UDF160" s="4"/>
      <c r="UDG160" s="4"/>
      <c r="UDH160" s="4"/>
      <c r="UDI160" s="4"/>
      <c r="UDJ160" s="4"/>
      <c r="UDK160" s="4"/>
      <c r="UDL160" s="4"/>
      <c r="UDM160" s="4"/>
      <c r="UDN160" s="4"/>
      <c r="UDO160" s="4"/>
      <c r="UDP160" s="4"/>
      <c r="UDQ160" s="4"/>
      <c r="UDR160" s="4"/>
      <c r="UDS160" s="4"/>
      <c r="UDT160" s="4"/>
      <c r="UDU160" s="4"/>
      <c r="UDV160" s="4"/>
      <c r="UDW160" s="4"/>
      <c r="UDX160" s="4"/>
      <c r="UDY160" s="4"/>
      <c r="UDZ160" s="4"/>
      <c r="UEA160" s="4"/>
      <c r="UEB160" s="4"/>
      <c r="UEC160" s="4"/>
      <c r="UED160" s="4"/>
      <c r="UEE160" s="4"/>
      <c r="UEF160" s="4"/>
      <c r="UEG160" s="4"/>
      <c r="UEH160" s="4"/>
      <c r="UEI160" s="4"/>
      <c r="UEJ160" s="4"/>
      <c r="UEK160" s="4"/>
      <c r="UEL160" s="4"/>
      <c r="UEM160" s="4"/>
      <c r="UEN160" s="4"/>
      <c r="UEO160" s="4"/>
      <c r="UEP160" s="4"/>
      <c r="UEQ160" s="4"/>
      <c r="UER160" s="4"/>
      <c r="UES160" s="4"/>
      <c r="UET160" s="4"/>
      <c r="UEU160" s="4"/>
      <c r="UEV160" s="4"/>
      <c r="UEW160" s="4"/>
      <c r="UEX160" s="4"/>
      <c r="UEY160" s="4"/>
      <c r="UEZ160" s="4"/>
      <c r="UFA160" s="4"/>
      <c r="UFB160" s="4"/>
      <c r="UFC160" s="4"/>
      <c r="UFD160" s="4"/>
      <c r="UFE160" s="4"/>
      <c r="UFF160" s="4"/>
      <c r="UFG160" s="4"/>
      <c r="UFH160" s="4"/>
      <c r="UFI160" s="4"/>
      <c r="UFJ160" s="4"/>
      <c r="UFK160" s="4"/>
      <c r="UFL160" s="4"/>
      <c r="UFM160" s="4"/>
      <c r="UFN160" s="4"/>
      <c r="UFO160" s="4"/>
      <c r="UFP160" s="4"/>
      <c r="UFQ160" s="4"/>
      <c r="UFR160" s="4"/>
      <c r="UFS160" s="4"/>
      <c r="UFT160" s="4"/>
      <c r="UFU160" s="4"/>
      <c r="UFV160" s="4"/>
      <c r="UFW160" s="4"/>
      <c r="UFX160" s="4"/>
      <c r="UFY160" s="4"/>
      <c r="UFZ160" s="4"/>
      <c r="UGA160" s="4"/>
      <c r="UGB160" s="4"/>
      <c r="UGC160" s="4"/>
      <c r="UGD160" s="4"/>
      <c r="UGE160" s="4"/>
      <c r="UGF160" s="4"/>
      <c r="UGG160" s="4"/>
      <c r="UGH160" s="4"/>
      <c r="UGI160" s="4"/>
      <c r="UGJ160" s="4"/>
      <c r="UGK160" s="4"/>
      <c r="UGL160" s="4"/>
      <c r="UGM160" s="4"/>
      <c r="UGN160" s="4"/>
      <c r="UGO160" s="4"/>
      <c r="UGP160" s="4"/>
      <c r="UGQ160" s="4"/>
      <c r="UGR160" s="4"/>
      <c r="UGS160" s="4"/>
      <c r="UGT160" s="4"/>
      <c r="UGU160" s="4"/>
      <c r="UGV160" s="4"/>
      <c r="UGW160" s="4"/>
      <c r="UGX160" s="4"/>
      <c r="UGY160" s="4"/>
      <c r="UGZ160" s="4"/>
      <c r="UHA160" s="4"/>
      <c r="UHB160" s="4"/>
      <c r="UHC160" s="4"/>
      <c r="UHD160" s="4"/>
      <c r="UHE160" s="4"/>
      <c r="UHF160" s="4"/>
      <c r="UHG160" s="4"/>
      <c r="UHH160" s="4"/>
      <c r="UHI160" s="4"/>
      <c r="UHJ160" s="4"/>
      <c r="UHK160" s="4"/>
      <c r="UHL160" s="4"/>
      <c r="UHM160" s="4"/>
      <c r="UHN160" s="4"/>
      <c r="UHO160" s="4"/>
      <c r="UHP160" s="4"/>
      <c r="UHQ160" s="4"/>
      <c r="UHR160" s="4"/>
      <c r="UHS160" s="4"/>
      <c r="UHT160" s="4"/>
      <c r="UHU160" s="4"/>
      <c r="UHV160" s="4"/>
      <c r="UHW160" s="4"/>
      <c r="UHX160" s="4"/>
      <c r="UHY160" s="4"/>
      <c r="UHZ160" s="4"/>
      <c r="UIA160" s="4"/>
      <c r="UIB160" s="4"/>
      <c r="UIC160" s="4"/>
      <c r="UID160" s="4"/>
      <c r="UIE160" s="4"/>
      <c r="UIF160" s="4"/>
      <c r="UIG160" s="4"/>
      <c r="UIH160" s="4"/>
      <c r="UII160" s="4"/>
      <c r="UIJ160" s="4"/>
      <c r="UIK160" s="4"/>
      <c r="UIL160" s="4"/>
      <c r="UIM160" s="4"/>
      <c r="UIN160" s="4"/>
      <c r="UIO160" s="4"/>
      <c r="UIP160" s="4"/>
      <c r="UIQ160" s="4"/>
      <c r="UIR160" s="4"/>
      <c r="UIS160" s="4"/>
      <c r="UIT160" s="4"/>
      <c r="UIU160" s="4"/>
      <c r="UIV160" s="4"/>
      <c r="UIW160" s="4"/>
      <c r="UIX160" s="4"/>
      <c r="UIY160" s="4"/>
      <c r="UIZ160" s="4"/>
      <c r="UJA160" s="4"/>
      <c r="UJB160" s="4"/>
      <c r="UJC160" s="4"/>
      <c r="UJD160" s="4"/>
      <c r="UJE160" s="4"/>
      <c r="UJF160" s="4"/>
      <c r="UJG160" s="4"/>
      <c r="UJH160" s="4"/>
      <c r="UJI160" s="4"/>
      <c r="UJJ160" s="4"/>
      <c r="UJK160" s="4"/>
      <c r="UJL160" s="4"/>
      <c r="UJM160" s="4"/>
      <c r="UJN160" s="4"/>
      <c r="UJO160" s="4"/>
      <c r="UJP160" s="4"/>
      <c r="UJQ160" s="4"/>
      <c r="UJR160" s="4"/>
      <c r="UJS160" s="4"/>
      <c r="UJT160" s="4"/>
      <c r="UJU160" s="4"/>
      <c r="UJV160" s="4"/>
      <c r="UJW160" s="4"/>
      <c r="UJX160" s="4"/>
      <c r="UJY160" s="4"/>
      <c r="UJZ160" s="4"/>
      <c r="UKA160" s="4"/>
      <c r="UKB160" s="4"/>
      <c r="UKC160" s="4"/>
      <c r="UKD160" s="4"/>
      <c r="UKE160" s="4"/>
      <c r="UKF160" s="4"/>
      <c r="UKG160" s="4"/>
      <c r="UKH160" s="4"/>
      <c r="UKI160" s="4"/>
      <c r="UKJ160" s="4"/>
      <c r="UKK160" s="4"/>
      <c r="UKL160" s="4"/>
      <c r="UKM160" s="4"/>
      <c r="UKN160" s="4"/>
      <c r="UKO160" s="4"/>
      <c r="UKP160" s="4"/>
      <c r="UKQ160" s="4"/>
      <c r="UKR160" s="4"/>
      <c r="UKS160" s="4"/>
      <c r="UKT160" s="4"/>
      <c r="UKU160" s="4"/>
      <c r="UKV160" s="4"/>
      <c r="UKW160" s="4"/>
      <c r="UKX160" s="4"/>
      <c r="UKY160" s="4"/>
      <c r="UKZ160" s="4"/>
      <c r="ULA160" s="4"/>
      <c r="ULB160" s="4"/>
      <c r="ULC160" s="4"/>
      <c r="ULD160" s="4"/>
      <c r="ULE160" s="4"/>
      <c r="ULF160" s="4"/>
      <c r="ULG160" s="4"/>
      <c r="ULH160" s="4"/>
      <c r="ULI160" s="4"/>
      <c r="ULJ160" s="4"/>
      <c r="ULK160" s="4"/>
      <c r="ULL160" s="4"/>
      <c r="ULM160" s="4"/>
      <c r="ULN160" s="4"/>
      <c r="ULO160" s="4"/>
      <c r="ULP160" s="4"/>
      <c r="ULQ160" s="4"/>
      <c r="ULR160" s="4"/>
      <c r="ULS160" s="4"/>
      <c r="ULT160" s="4"/>
      <c r="ULU160" s="4"/>
      <c r="ULV160" s="4"/>
      <c r="ULW160" s="4"/>
      <c r="ULX160" s="4"/>
      <c r="ULY160" s="4"/>
      <c r="ULZ160" s="4"/>
      <c r="UMA160" s="4"/>
      <c r="UMB160" s="4"/>
      <c r="UMC160" s="4"/>
      <c r="UMD160" s="4"/>
      <c r="UME160" s="4"/>
      <c r="UMF160" s="4"/>
      <c r="UMG160" s="4"/>
      <c r="UMH160" s="4"/>
      <c r="UMI160" s="4"/>
      <c r="UMJ160" s="4"/>
      <c r="UMK160" s="4"/>
      <c r="UML160" s="4"/>
      <c r="UMM160" s="4"/>
      <c r="UMN160" s="4"/>
      <c r="UMO160" s="4"/>
      <c r="UMP160" s="4"/>
      <c r="UMQ160" s="4"/>
      <c r="UMR160" s="4"/>
      <c r="UMS160" s="4"/>
      <c r="UMT160" s="4"/>
      <c r="UMU160" s="4"/>
      <c r="UMV160" s="4"/>
      <c r="UMW160" s="4"/>
      <c r="UMX160" s="4"/>
      <c r="UMY160" s="4"/>
      <c r="UMZ160" s="4"/>
      <c r="UNA160" s="4"/>
      <c r="UNB160" s="4"/>
      <c r="UNC160" s="4"/>
      <c r="UND160" s="4"/>
      <c r="UNE160" s="4"/>
      <c r="UNF160" s="4"/>
      <c r="UNG160" s="4"/>
      <c r="UNH160" s="4"/>
      <c r="UNI160" s="4"/>
      <c r="UNJ160" s="4"/>
      <c r="UNK160" s="4"/>
      <c r="UNL160" s="4"/>
      <c r="UNM160" s="4"/>
      <c r="UNN160" s="4"/>
      <c r="UNO160" s="4"/>
      <c r="UNP160" s="4"/>
      <c r="UNQ160" s="4"/>
      <c r="UNR160" s="4"/>
      <c r="UNS160" s="4"/>
      <c r="UNT160" s="4"/>
      <c r="UNU160" s="4"/>
      <c r="UNV160" s="4"/>
      <c r="UNW160" s="4"/>
      <c r="UNX160" s="4"/>
      <c r="UNY160" s="4"/>
      <c r="UNZ160" s="4"/>
      <c r="UOA160" s="4"/>
      <c r="UOB160" s="4"/>
      <c r="UOC160" s="4"/>
      <c r="UOD160" s="4"/>
      <c r="UOE160" s="4"/>
      <c r="UOF160" s="4"/>
      <c r="UOG160" s="4"/>
      <c r="UOH160" s="4"/>
      <c r="UOI160" s="4"/>
      <c r="UOJ160" s="4"/>
      <c r="UOK160" s="4"/>
      <c r="UOL160" s="4"/>
      <c r="UOM160" s="4"/>
      <c r="UON160" s="4"/>
      <c r="UOO160" s="4"/>
      <c r="UOP160" s="4"/>
      <c r="UOQ160" s="4"/>
      <c r="UOR160" s="4"/>
      <c r="UOS160" s="4"/>
      <c r="UOT160" s="4"/>
      <c r="UOU160" s="4"/>
      <c r="UOV160" s="4"/>
      <c r="UOW160" s="4"/>
      <c r="UOX160" s="4"/>
      <c r="UOY160" s="4"/>
      <c r="UOZ160" s="4"/>
      <c r="UPA160" s="4"/>
      <c r="UPB160" s="4"/>
      <c r="UPC160" s="4"/>
      <c r="UPD160" s="4"/>
      <c r="UPE160" s="4"/>
      <c r="UPF160" s="4"/>
      <c r="UPG160" s="4"/>
      <c r="UPH160" s="4"/>
      <c r="UPI160" s="4"/>
      <c r="UPJ160" s="4"/>
      <c r="UPK160" s="4"/>
      <c r="UPL160" s="4"/>
      <c r="UPM160" s="4"/>
      <c r="UPN160" s="4"/>
      <c r="UPO160" s="4"/>
      <c r="UPP160" s="4"/>
      <c r="UPQ160" s="4"/>
      <c r="UPR160" s="4"/>
      <c r="UPS160" s="4"/>
      <c r="UPT160" s="4"/>
      <c r="UPU160" s="4"/>
      <c r="UPV160" s="4"/>
      <c r="UPW160" s="4"/>
      <c r="UPX160" s="4"/>
      <c r="UPY160" s="4"/>
      <c r="UPZ160" s="4"/>
      <c r="UQA160" s="4"/>
      <c r="UQB160" s="4"/>
      <c r="UQC160" s="4"/>
      <c r="UQD160" s="4"/>
      <c r="UQE160" s="4"/>
      <c r="UQF160" s="4"/>
      <c r="UQG160" s="4"/>
      <c r="UQH160" s="4"/>
      <c r="UQI160" s="4"/>
      <c r="UQJ160" s="4"/>
      <c r="UQK160" s="4"/>
      <c r="UQL160" s="4"/>
      <c r="UQM160" s="4"/>
      <c r="UQN160" s="4"/>
      <c r="UQO160" s="4"/>
      <c r="UQP160" s="4"/>
      <c r="UQQ160" s="4"/>
      <c r="UQR160" s="4"/>
      <c r="UQS160" s="4"/>
      <c r="UQT160" s="4"/>
      <c r="UQU160" s="4"/>
      <c r="UQV160" s="4"/>
      <c r="UQW160" s="4"/>
      <c r="UQX160" s="4"/>
      <c r="UQY160" s="4"/>
      <c r="UQZ160" s="4"/>
      <c r="URA160" s="4"/>
      <c r="URB160" s="4"/>
      <c r="URC160" s="4"/>
      <c r="URD160" s="4"/>
      <c r="URE160" s="4"/>
      <c r="URF160" s="4"/>
      <c r="URG160" s="4"/>
      <c r="URH160" s="4"/>
      <c r="URI160" s="4"/>
      <c r="URJ160" s="4"/>
      <c r="URK160" s="4"/>
      <c r="URL160" s="4"/>
      <c r="URM160" s="4"/>
      <c r="URN160" s="4"/>
      <c r="URO160" s="4"/>
      <c r="URP160" s="4"/>
      <c r="URQ160" s="4"/>
      <c r="URR160" s="4"/>
      <c r="URS160" s="4"/>
      <c r="URT160" s="4"/>
      <c r="URU160" s="4"/>
      <c r="URV160" s="4"/>
      <c r="URW160" s="4"/>
      <c r="URX160" s="4"/>
      <c r="URY160" s="4"/>
      <c r="URZ160" s="4"/>
      <c r="USA160" s="4"/>
      <c r="USB160" s="4"/>
      <c r="USC160" s="4"/>
      <c r="USD160" s="4"/>
      <c r="USE160" s="4"/>
      <c r="USF160" s="4"/>
      <c r="USG160" s="4"/>
      <c r="USH160" s="4"/>
      <c r="USI160" s="4"/>
      <c r="USJ160" s="4"/>
      <c r="USK160" s="4"/>
      <c r="USL160" s="4"/>
      <c r="USM160" s="4"/>
      <c r="USN160" s="4"/>
      <c r="USO160" s="4"/>
      <c r="USP160" s="4"/>
      <c r="USQ160" s="4"/>
      <c r="USR160" s="4"/>
      <c r="USS160" s="4"/>
      <c r="UST160" s="4"/>
      <c r="USU160" s="4"/>
      <c r="USV160" s="4"/>
      <c r="USW160" s="4"/>
      <c r="USX160" s="4"/>
      <c r="USY160" s="4"/>
      <c r="USZ160" s="4"/>
      <c r="UTA160" s="4"/>
      <c r="UTB160" s="4"/>
      <c r="UTC160" s="4"/>
      <c r="UTD160" s="4"/>
      <c r="UTE160" s="4"/>
      <c r="UTF160" s="4"/>
      <c r="UTG160" s="4"/>
      <c r="UTH160" s="4"/>
      <c r="UTI160" s="4"/>
      <c r="UTJ160" s="4"/>
      <c r="UTK160" s="4"/>
      <c r="UTL160" s="4"/>
      <c r="UTM160" s="4"/>
      <c r="UTN160" s="4"/>
      <c r="UTO160" s="4"/>
      <c r="UTP160" s="4"/>
      <c r="UTQ160" s="4"/>
      <c r="UTR160" s="4"/>
      <c r="UTS160" s="4"/>
      <c r="UTT160" s="4"/>
      <c r="UTU160" s="4"/>
      <c r="UTV160" s="4"/>
      <c r="UTW160" s="4"/>
      <c r="UTX160" s="4"/>
      <c r="UTY160" s="4"/>
      <c r="UTZ160" s="4"/>
      <c r="UUA160" s="4"/>
      <c r="UUB160" s="4"/>
      <c r="UUC160" s="4"/>
      <c r="UUD160" s="4"/>
      <c r="UUE160" s="4"/>
      <c r="UUF160" s="4"/>
      <c r="UUG160" s="4"/>
      <c r="UUH160" s="4"/>
      <c r="UUI160" s="4"/>
      <c r="UUJ160" s="4"/>
      <c r="UUK160" s="4"/>
      <c r="UUL160" s="4"/>
      <c r="UUM160" s="4"/>
      <c r="UUN160" s="4"/>
      <c r="UUO160" s="4"/>
      <c r="UUP160" s="4"/>
      <c r="UUQ160" s="4"/>
      <c r="UUR160" s="4"/>
      <c r="UUS160" s="4"/>
      <c r="UUT160" s="4"/>
      <c r="UUU160" s="4"/>
      <c r="UUV160" s="4"/>
      <c r="UUW160" s="4"/>
      <c r="UUX160" s="4"/>
      <c r="UUY160" s="4"/>
      <c r="UUZ160" s="4"/>
      <c r="UVA160" s="4"/>
      <c r="UVB160" s="4"/>
      <c r="UVC160" s="4"/>
      <c r="UVD160" s="4"/>
      <c r="UVE160" s="4"/>
      <c r="UVF160" s="4"/>
      <c r="UVG160" s="4"/>
      <c r="UVH160" s="4"/>
      <c r="UVI160" s="4"/>
      <c r="UVJ160" s="4"/>
      <c r="UVK160" s="4"/>
      <c r="UVL160" s="4"/>
      <c r="UVM160" s="4"/>
      <c r="UVN160" s="4"/>
      <c r="UVO160" s="4"/>
      <c r="UVP160" s="4"/>
      <c r="UVQ160" s="4"/>
      <c r="UVR160" s="4"/>
      <c r="UVS160" s="4"/>
      <c r="UVT160" s="4"/>
      <c r="UVU160" s="4"/>
      <c r="UVV160" s="4"/>
      <c r="UVW160" s="4"/>
      <c r="UVX160" s="4"/>
      <c r="UVY160" s="4"/>
      <c r="UVZ160" s="4"/>
      <c r="UWA160" s="4"/>
      <c r="UWB160" s="4"/>
      <c r="UWC160" s="4"/>
      <c r="UWD160" s="4"/>
      <c r="UWE160" s="4"/>
      <c r="UWF160" s="4"/>
      <c r="UWG160" s="4"/>
      <c r="UWH160" s="4"/>
      <c r="UWI160" s="4"/>
      <c r="UWJ160" s="4"/>
      <c r="UWK160" s="4"/>
      <c r="UWL160" s="4"/>
      <c r="UWM160" s="4"/>
      <c r="UWN160" s="4"/>
      <c r="UWO160" s="4"/>
      <c r="UWP160" s="4"/>
      <c r="UWQ160" s="4"/>
      <c r="UWR160" s="4"/>
      <c r="UWS160" s="4"/>
      <c r="UWT160" s="4"/>
      <c r="UWU160" s="4"/>
      <c r="UWV160" s="4"/>
      <c r="UWW160" s="4"/>
      <c r="UWX160" s="4"/>
      <c r="UWY160" s="4"/>
      <c r="UWZ160" s="4"/>
      <c r="UXA160" s="4"/>
      <c r="UXB160" s="4"/>
      <c r="UXC160" s="4"/>
      <c r="UXD160" s="4"/>
      <c r="UXE160" s="4"/>
      <c r="UXF160" s="4"/>
      <c r="UXG160" s="4"/>
      <c r="UXH160" s="4"/>
      <c r="UXI160" s="4"/>
      <c r="UXJ160" s="4"/>
      <c r="UXK160" s="4"/>
      <c r="UXL160" s="4"/>
      <c r="UXM160" s="4"/>
      <c r="UXN160" s="4"/>
      <c r="UXO160" s="4"/>
      <c r="UXP160" s="4"/>
      <c r="UXQ160" s="4"/>
      <c r="UXR160" s="4"/>
      <c r="UXS160" s="4"/>
      <c r="UXT160" s="4"/>
      <c r="UXU160" s="4"/>
      <c r="UXV160" s="4"/>
      <c r="UXW160" s="4"/>
      <c r="UXX160" s="4"/>
      <c r="UXY160" s="4"/>
      <c r="UXZ160" s="4"/>
      <c r="UYA160" s="4"/>
      <c r="UYB160" s="4"/>
      <c r="UYC160" s="4"/>
      <c r="UYD160" s="4"/>
      <c r="UYE160" s="4"/>
      <c r="UYF160" s="4"/>
      <c r="UYG160" s="4"/>
      <c r="UYH160" s="4"/>
      <c r="UYI160" s="4"/>
      <c r="UYJ160" s="4"/>
      <c r="UYK160" s="4"/>
      <c r="UYL160" s="4"/>
      <c r="UYM160" s="4"/>
      <c r="UYN160" s="4"/>
      <c r="UYO160" s="4"/>
      <c r="UYP160" s="4"/>
      <c r="UYQ160" s="4"/>
      <c r="UYR160" s="4"/>
      <c r="UYS160" s="4"/>
      <c r="UYT160" s="4"/>
      <c r="UYU160" s="4"/>
      <c r="UYV160" s="4"/>
      <c r="UYW160" s="4"/>
      <c r="UYX160" s="4"/>
      <c r="UYY160" s="4"/>
      <c r="UYZ160" s="4"/>
      <c r="UZA160" s="4"/>
      <c r="UZB160" s="4"/>
      <c r="UZC160" s="4"/>
      <c r="UZD160" s="4"/>
      <c r="UZE160" s="4"/>
      <c r="UZF160" s="4"/>
      <c r="UZG160" s="4"/>
      <c r="UZH160" s="4"/>
      <c r="UZI160" s="4"/>
      <c r="UZJ160" s="4"/>
      <c r="UZK160" s="4"/>
      <c r="UZL160" s="4"/>
      <c r="UZM160" s="4"/>
      <c r="UZN160" s="4"/>
      <c r="UZO160" s="4"/>
      <c r="UZP160" s="4"/>
      <c r="UZQ160" s="4"/>
      <c r="UZR160" s="4"/>
      <c r="UZS160" s="4"/>
      <c r="UZT160" s="4"/>
      <c r="UZU160" s="4"/>
      <c r="UZV160" s="4"/>
      <c r="UZW160" s="4"/>
      <c r="UZX160" s="4"/>
      <c r="UZY160" s="4"/>
      <c r="UZZ160" s="4"/>
      <c r="VAA160" s="4"/>
      <c r="VAB160" s="4"/>
      <c r="VAC160" s="4"/>
      <c r="VAD160" s="4"/>
      <c r="VAE160" s="4"/>
      <c r="VAF160" s="4"/>
      <c r="VAG160" s="4"/>
      <c r="VAH160" s="4"/>
      <c r="VAI160" s="4"/>
      <c r="VAJ160" s="4"/>
      <c r="VAK160" s="4"/>
      <c r="VAL160" s="4"/>
      <c r="VAM160" s="4"/>
      <c r="VAN160" s="4"/>
      <c r="VAO160" s="4"/>
      <c r="VAP160" s="4"/>
      <c r="VAQ160" s="4"/>
      <c r="VAR160" s="4"/>
      <c r="VAS160" s="4"/>
      <c r="VAT160" s="4"/>
      <c r="VAU160" s="4"/>
      <c r="VAV160" s="4"/>
      <c r="VAW160" s="4"/>
      <c r="VAX160" s="4"/>
      <c r="VAY160" s="4"/>
      <c r="VAZ160" s="4"/>
      <c r="VBA160" s="4"/>
      <c r="VBB160" s="4"/>
      <c r="VBC160" s="4"/>
      <c r="VBD160" s="4"/>
      <c r="VBE160" s="4"/>
      <c r="VBF160" s="4"/>
      <c r="VBG160" s="4"/>
      <c r="VBH160" s="4"/>
      <c r="VBI160" s="4"/>
      <c r="VBJ160" s="4"/>
      <c r="VBK160" s="4"/>
      <c r="VBL160" s="4"/>
      <c r="VBM160" s="4"/>
      <c r="VBN160" s="4"/>
      <c r="VBO160" s="4"/>
      <c r="VBP160" s="4"/>
      <c r="VBQ160" s="4"/>
      <c r="VBR160" s="4"/>
      <c r="VBS160" s="4"/>
      <c r="VBT160" s="4"/>
      <c r="VBU160" s="4"/>
      <c r="VBV160" s="4"/>
      <c r="VBW160" s="4"/>
      <c r="VBX160" s="4"/>
      <c r="VBY160" s="4"/>
      <c r="VBZ160" s="4"/>
      <c r="VCA160" s="4"/>
      <c r="VCB160" s="4"/>
      <c r="VCC160" s="4"/>
      <c r="VCD160" s="4"/>
      <c r="VCE160" s="4"/>
      <c r="VCF160" s="4"/>
      <c r="VCG160" s="4"/>
      <c r="VCH160" s="4"/>
      <c r="VCI160" s="4"/>
      <c r="VCJ160" s="4"/>
      <c r="VCK160" s="4"/>
      <c r="VCL160" s="4"/>
      <c r="VCM160" s="4"/>
      <c r="VCN160" s="4"/>
      <c r="VCO160" s="4"/>
      <c r="VCP160" s="4"/>
      <c r="VCQ160" s="4"/>
      <c r="VCR160" s="4"/>
      <c r="VCS160" s="4"/>
      <c r="VCT160" s="4"/>
      <c r="VCU160" s="4"/>
      <c r="VCV160" s="4"/>
      <c r="VCW160" s="4"/>
      <c r="VCX160" s="4"/>
      <c r="VCY160" s="4"/>
      <c r="VCZ160" s="4"/>
      <c r="VDA160" s="4"/>
      <c r="VDB160" s="4"/>
      <c r="VDC160" s="4"/>
      <c r="VDD160" s="4"/>
      <c r="VDE160" s="4"/>
      <c r="VDF160" s="4"/>
      <c r="VDG160" s="4"/>
      <c r="VDH160" s="4"/>
      <c r="VDI160" s="4"/>
      <c r="VDJ160" s="4"/>
      <c r="VDK160" s="4"/>
      <c r="VDL160" s="4"/>
      <c r="VDM160" s="4"/>
      <c r="VDN160" s="4"/>
      <c r="VDO160" s="4"/>
      <c r="VDP160" s="4"/>
      <c r="VDQ160" s="4"/>
      <c r="VDR160" s="4"/>
      <c r="VDS160" s="4"/>
      <c r="VDT160" s="4"/>
      <c r="VDU160" s="4"/>
      <c r="VDV160" s="4"/>
      <c r="VDW160" s="4"/>
      <c r="VDX160" s="4"/>
      <c r="VDY160" s="4"/>
      <c r="VDZ160" s="4"/>
      <c r="VEA160" s="4"/>
      <c r="VEB160" s="4"/>
      <c r="VEC160" s="4"/>
      <c r="VED160" s="4"/>
      <c r="VEE160" s="4"/>
      <c r="VEF160" s="4"/>
      <c r="VEG160" s="4"/>
      <c r="VEH160" s="4"/>
      <c r="VEI160" s="4"/>
      <c r="VEJ160" s="4"/>
      <c r="VEK160" s="4"/>
      <c r="VEL160" s="4"/>
      <c r="VEM160" s="4"/>
      <c r="VEN160" s="4"/>
      <c r="VEO160" s="4"/>
      <c r="VEP160" s="4"/>
      <c r="VEQ160" s="4"/>
      <c r="VER160" s="4"/>
      <c r="VES160" s="4"/>
      <c r="VET160" s="4"/>
      <c r="VEU160" s="4"/>
      <c r="VEV160" s="4"/>
      <c r="VEW160" s="4"/>
      <c r="VEX160" s="4"/>
      <c r="VEY160" s="4"/>
      <c r="VEZ160" s="4"/>
      <c r="VFA160" s="4"/>
      <c r="VFB160" s="4"/>
      <c r="VFC160" s="4"/>
      <c r="VFD160" s="4"/>
      <c r="VFE160" s="4"/>
      <c r="VFF160" s="4"/>
      <c r="VFG160" s="4"/>
      <c r="VFH160" s="4"/>
      <c r="VFI160" s="4"/>
      <c r="VFJ160" s="4"/>
      <c r="VFK160" s="4"/>
      <c r="VFL160" s="4"/>
      <c r="VFM160" s="4"/>
      <c r="VFN160" s="4"/>
      <c r="VFO160" s="4"/>
      <c r="VFP160" s="4"/>
      <c r="VFQ160" s="4"/>
      <c r="VFR160" s="4"/>
      <c r="VFS160" s="4"/>
      <c r="VFT160" s="4"/>
      <c r="VFU160" s="4"/>
      <c r="VFV160" s="4"/>
      <c r="VFW160" s="4"/>
      <c r="VFX160" s="4"/>
      <c r="VFY160" s="4"/>
      <c r="VFZ160" s="4"/>
      <c r="VGA160" s="4"/>
      <c r="VGB160" s="4"/>
      <c r="VGC160" s="4"/>
      <c r="VGD160" s="4"/>
      <c r="VGE160" s="4"/>
      <c r="VGF160" s="4"/>
      <c r="VGG160" s="4"/>
      <c r="VGH160" s="4"/>
      <c r="VGI160" s="4"/>
      <c r="VGJ160" s="4"/>
      <c r="VGK160" s="4"/>
      <c r="VGL160" s="4"/>
      <c r="VGM160" s="4"/>
      <c r="VGN160" s="4"/>
      <c r="VGO160" s="4"/>
      <c r="VGP160" s="4"/>
      <c r="VGQ160" s="4"/>
      <c r="VGR160" s="4"/>
      <c r="VGS160" s="4"/>
      <c r="VGT160" s="4"/>
      <c r="VGU160" s="4"/>
      <c r="VGV160" s="4"/>
      <c r="VGW160" s="4"/>
      <c r="VGX160" s="4"/>
      <c r="VGY160" s="4"/>
      <c r="VGZ160" s="4"/>
      <c r="VHA160" s="4"/>
      <c r="VHB160" s="4"/>
      <c r="VHC160" s="4"/>
      <c r="VHD160" s="4"/>
      <c r="VHE160" s="4"/>
      <c r="VHF160" s="4"/>
      <c r="VHG160" s="4"/>
      <c r="VHH160" s="4"/>
      <c r="VHI160" s="4"/>
      <c r="VHJ160" s="4"/>
      <c r="VHK160" s="4"/>
      <c r="VHL160" s="4"/>
      <c r="VHM160" s="4"/>
      <c r="VHN160" s="4"/>
      <c r="VHO160" s="4"/>
      <c r="VHP160" s="4"/>
      <c r="VHQ160" s="4"/>
      <c r="VHR160" s="4"/>
      <c r="VHS160" s="4"/>
      <c r="VHT160" s="4"/>
      <c r="VHU160" s="4"/>
      <c r="VHV160" s="4"/>
      <c r="VHW160" s="4"/>
      <c r="VHX160" s="4"/>
      <c r="VHY160" s="4"/>
      <c r="VHZ160" s="4"/>
      <c r="VIA160" s="4"/>
      <c r="VIB160" s="4"/>
      <c r="VIC160" s="4"/>
      <c r="VID160" s="4"/>
      <c r="VIE160" s="4"/>
      <c r="VIF160" s="4"/>
      <c r="VIG160" s="4"/>
      <c r="VIH160" s="4"/>
      <c r="VII160" s="4"/>
      <c r="VIJ160" s="4"/>
      <c r="VIK160" s="4"/>
      <c r="VIL160" s="4"/>
      <c r="VIM160" s="4"/>
      <c r="VIN160" s="4"/>
      <c r="VIO160" s="4"/>
      <c r="VIP160" s="4"/>
      <c r="VIQ160" s="4"/>
      <c r="VIR160" s="4"/>
      <c r="VIS160" s="4"/>
      <c r="VIT160" s="4"/>
      <c r="VIU160" s="4"/>
      <c r="VIV160" s="4"/>
      <c r="VIW160" s="4"/>
      <c r="VIX160" s="4"/>
      <c r="VIY160" s="4"/>
      <c r="VIZ160" s="4"/>
      <c r="VJA160" s="4"/>
      <c r="VJB160" s="4"/>
      <c r="VJC160" s="4"/>
      <c r="VJD160" s="4"/>
      <c r="VJE160" s="4"/>
      <c r="VJF160" s="4"/>
      <c r="VJG160" s="4"/>
      <c r="VJH160" s="4"/>
      <c r="VJI160" s="4"/>
      <c r="VJJ160" s="4"/>
      <c r="VJK160" s="4"/>
      <c r="VJL160" s="4"/>
      <c r="VJM160" s="4"/>
      <c r="VJN160" s="4"/>
      <c r="VJO160" s="4"/>
      <c r="VJP160" s="4"/>
      <c r="VJQ160" s="4"/>
      <c r="VJR160" s="4"/>
      <c r="VJS160" s="4"/>
      <c r="VJT160" s="4"/>
      <c r="VJU160" s="4"/>
      <c r="VJV160" s="4"/>
      <c r="VJW160" s="4"/>
      <c r="VJX160" s="4"/>
      <c r="VJY160" s="4"/>
      <c r="VJZ160" s="4"/>
      <c r="VKA160" s="4"/>
      <c r="VKB160" s="4"/>
      <c r="VKC160" s="4"/>
      <c r="VKD160" s="4"/>
      <c r="VKE160" s="4"/>
      <c r="VKF160" s="4"/>
      <c r="VKG160" s="4"/>
      <c r="VKH160" s="4"/>
      <c r="VKI160" s="4"/>
      <c r="VKJ160" s="4"/>
      <c r="VKK160" s="4"/>
      <c r="VKL160" s="4"/>
      <c r="VKM160" s="4"/>
      <c r="VKN160" s="4"/>
      <c r="VKO160" s="4"/>
      <c r="VKP160" s="4"/>
      <c r="VKQ160" s="4"/>
      <c r="VKR160" s="4"/>
      <c r="VKS160" s="4"/>
      <c r="VKT160" s="4"/>
      <c r="VKU160" s="4"/>
      <c r="VKV160" s="4"/>
      <c r="VKW160" s="4"/>
      <c r="VKX160" s="4"/>
      <c r="VKY160" s="4"/>
      <c r="VKZ160" s="4"/>
      <c r="VLA160" s="4"/>
      <c r="VLB160" s="4"/>
      <c r="VLC160" s="4"/>
      <c r="VLD160" s="4"/>
      <c r="VLE160" s="4"/>
      <c r="VLF160" s="4"/>
      <c r="VLG160" s="4"/>
      <c r="VLH160" s="4"/>
      <c r="VLI160" s="4"/>
      <c r="VLJ160" s="4"/>
      <c r="VLK160" s="4"/>
      <c r="VLL160" s="4"/>
      <c r="VLM160" s="4"/>
      <c r="VLN160" s="4"/>
      <c r="VLO160" s="4"/>
      <c r="VLP160" s="4"/>
      <c r="VLQ160" s="4"/>
      <c r="VLR160" s="4"/>
      <c r="VLS160" s="4"/>
      <c r="VLT160" s="4"/>
      <c r="VLU160" s="4"/>
      <c r="VLV160" s="4"/>
      <c r="VLW160" s="4"/>
      <c r="VLX160" s="4"/>
      <c r="VLY160" s="4"/>
      <c r="VLZ160" s="4"/>
      <c r="VMA160" s="4"/>
      <c r="VMB160" s="4"/>
      <c r="VMC160" s="4"/>
      <c r="VMD160" s="4"/>
      <c r="VME160" s="4"/>
      <c r="VMF160" s="4"/>
      <c r="VMG160" s="4"/>
      <c r="VMH160" s="4"/>
      <c r="VMI160" s="4"/>
      <c r="VMJ160" s="4"/>
      <c r="VMK160" s="4"/>
      <c r="VML160" s="4"/>
      <c r="VMM160" s="4"/>
      <c r="VMN160" s="4"/>
      <c r="VMO160" s="4"/>
      <c r="VMP160" s="4"/>
      <c r="VMQ160" s="4"/>
      <c r="VMR160" s="4"/>
      <c r="VMS160" s="4"/>
      <c r="VMT160" s="4"/>
      <c r="VMU160" s="4"/>
      <c r="VMV160" s="4"/>
      <c r="VMW160" s="4"/>
      <c r="VMX160" s="4"/>
      <c r="VMY160" s="4"/>
      <c r="VMZ160" s="4"/>
      <c r="VNA160" s="4"/>
      <c r="VNB160" s="4"/>
      <c r="VNC160" s="4"/>
      <c r="VND160" s="4"/>
      <c r="VNE160" s="4"/>
      <c r="VNF160" s="4"/>
      <c r="VNG160" s="4"/>
      <c r="VNH160" s="4"/>
      <c r="VNI160" s="4"/>
      <c r="VNJ160" s="4"/>
      <c r="VNK160" s="4"/>
      <c r="VNL160" s="4"/>
      <c r="VNM160" s="4"/>
      <c r="VNN160" s="4"/>
      <c r="VNO160" s="4"/>
      <c r="VNP160" s="4"/>
      <c r="VNQ160" s="4"/>
      <c r="VNR160" s="4"/>
      <c r="VNS160" s="4"/>
      <c r="VNT160" s="4"/>
      <c r="VNU160" s="4"/>
      <c r="VNV160" s="4"/>
      <c r="VNW160" s="4"/>
      <c r="VNX160" s="4"/>
      <c r="VNY160" s="4"/>
      <c r="VNZ160" s="4"/>
      <c r="VOA160" s="4"/>
      <c r="VOB160" s="4"/>
      <c r="VOC160" s="4"/>
      <c r="VOD160" s="4"/>
      <c r="VOE160" s="4"/>
      <c r="VOF160" s="4"/>
      <c r="VOG160" s="4"/>
      <c r="VOH160" s="4"/>
      <c r="VOI160" s="4"/>
      <c r="VOJ160" s="4"/>
      <c r="VOK160" s="4"/>
      <c r="VOL160" s="4"/>
      <c r="VOM160" s="4"/>
      <c r="VON160" s="4"/>
      <c r="VOO160" s="4"/>
      <c r="VOP160" s="4"/>
      <c r="VOQ160" s="4"/>
      <c r="VOR160" s="4"/>
      <c r="VOS160" s="4"/>
      <c r="VOT160" s="4"/>
      <c r="VOU160" s="4"/>
      <c r="VOV160" s="4"/>
      <c r="VOW160" s="4"/>
      <c r="VOX160" s="4"/>
      <c r="VOY160" s="4"/>
      <c r="VOZ160" s="4"/>
      <c r="VPA160" s="4"/>
      <c r="VPB160" s="4"/>
      <c r="VPC160" s="4"/>
      <c r="VPD160" s="4"/>
      <c r="VPE160" s="4"/>
      <c r="VPF160" s="4"/>
      <c r="VPG160" s="4"/>
      <c r="VPH160" s="4"/>
      <c r="VPI160" s="4"/>
      <c r="VPJ160" s="4"/>
      <c r="VPK160" s="4"/>
      <c r="VPL160" s="4"/>
      <c r="VPM160" s="4"/>
      <c r="VPN160" s="4"/>
      <c r="VPO160" s="4"/>
      <c r="VPP160" s="4"/>
      <c r="VPQ160" s="4"/>
      <c r="VPR160" s="4"/>
      <c r="VPS160" s="4"/>
      <c r="VPT160" s="4"/>
      <c r="VPU160" s="4"/>
      <c r="VPV160" s="4"/>
      <c r="VPW160" s="4"/>
      <c r="VPX160" s="4"/>
      <c r="VPY160" s="4"/>
      <c r="VPZ160" s="4"/>
      <c r="VQA160" s="4"/>
      <c r="VQB160" s="4"/>
      <c r="VQC160" s="4"/>
      <c r="VQD160" s="4"/>
      <c r="VQE160" s="4"/>
      <c r="VQF160" s="4"/>
      <c r="VQG160" s="4"/>
      <c r="VQH160" s="4"/>
      <c r="VQI160" s="4"/>
      <c r="VQJ160" s="4"/>
      <c r="VQK160" s="4"/>
      <c r="VQL160" s="4"/>
      <c r="VQM160" s="4"/>
      <c r="VQN160" s="4"/>
      <c r="VQO160" s="4"/>
      <c r="VQP160" s="4"/>
      <c r="VQQ160" s="4"/>
      <c r="VQR160" s="4"/>
      <c r="VQS160" s="4"/>
      <c r="VQT160" s="4"/>
      <c r="VQU160" s="4"/>
      <c r="VQV160" s="4"/>
      <c r="VQW160" s="4"/>
      <c r="VQX160" s="4"/>
      <c r="VQY160" s="4"/>
      <c r="VQZ160" s="4"/>
      <c r="VRA160" s="4"/>
      <c r="VRB160" s="4"/>
      <c r="VRC160" s="4"/>
      <c r="VRD160" s="4"/>
      <c r="VRE160" s="4"/>
      <c r="VRF160" s="4"/>
      <c r="VRG160" s="4"/>
      <c r="VRH160" s="4"/>
      <c r="VRI160" s="4"/>
      <c r="VRJ160" s="4"/>
      <c r="VRK160" s="4"/>
      <c r="VRL160" s="4"/>
      <c r="VRM160" s="4"/>
      <c r="VRN160" s="4"/>
      <c r="VRO160" s="4"/>
      <c r="VRP160" s="4"/>
      <c r="VRQ160" s="4"/>
      <c r="VRR160" s="4"/>
      <c r="VRS160" s="4"/>
      <c r="VRT160" s="4"/>
      <c r="VRU160" s="4"/>
      <c r="VRV160" s="4"/>
      <c r="VRW160" s="4"/>
      <c r="VRX160" s="4"/>
      <c r="VRY160" s="4"/>
      <c r="VRZ160" s="4"/>
      <c r="VSA160" s="4"/>
      <c r="VSB160" s="4"/>
      <c r="VSC160" s="4"/>
      <c r="VSD160" s="4"/>
      <c r="VSE160" s="4"/>
      <c r="VSF160" s="4"/>
      <c r="VSG160" s="4"/>
      <c r="VSH160" s="4"/>
      <c r="VSI160" s="4"/>
      <c r="VSJ160" s="4"/>
      <c r="VSK160" s="4"/>
      <c r="VSL160" s="4"/>
      <c r="VSM160" s="4"/>
      <c r="VSN160" s="4"/>
      <c r="VSO160" s="4"/>
      <c r="VSP160" s="4"/>
      <c r="VSQ160" s="4"/>
      <c r="VSR160" s="4"/>
      <c r="VSS160" s="4"/>
      <c r="VST160" s="4"/>
      <c r="VSU160" s="4"/>
      <c r="VSV160" s="4"/>
      <c r="VSW160" s="4"/>
      <c r="VSX160" s="4"/>
      <c r="VSY160" s="4"/>
      <c r="VSZ160" s="4"/>
      <c r="VTA160" s="4"/>
      <c r="VTB160" s="4"/>
      <c r="VTC160" s="4"/>
      <c r="VTD160" s="4"/>
      <c r="VTE160" s="4"/>
      <c r="VTF160" s="4"/>
      <c r="VTG160" s="4"/>
      <c r="VTH160" s="4"/>
      <c r="VTI160" s="4"/>
      <c r="VTJ160" s="4"/>
      <c r="VTK160" s="4"/>
      <c r="VTL160" s="4"/>
      <c r="VTM160" s="4"/>
      <c r="VTN160" s="4"/>
      <c r="VTO160" s="4"/>
      <c r="VTP160" s="4"/>
      <c r="VTQ160" s="4"/>
      <c r="VTR160" s="4"/>
      <c r="VTS160" s="4"/>
      <c r="VTT160" s="4"/>
      <c r="VTU160" s="4"/>
      <c r="VTV160" s="4"/>
      <c r="VTW160" s="4"/>
      <c r="VTX160" s="4"/>
      <c r="VTY160" s="4"/>
      <c r="VTZ160" s="4"/>
      <c r="VUA160" s="4"/>
      <c r="VUB160" s="4"/>
      <c r="VUC160" s="4"/>
      <c r="VUD160" s="4"/>
      <c r="VUE160" s="4"/>
      <c r="VUF160" s="4"/>
      <c r="VUG160" s="4"/>
      <c r="VUH160" s="4"/>
      <c r="VUI160" s="4"/>
      <c r="VUJ160" s="4"/>
      <c r="VUK160" s="4"/>
      <c r="VUL160" s="4"/>
      <c r="VUM160" s="4"/>
      <c r="VUN160" s="4"/>
      <c r="VUO160" s="4"/>
      <c r="VUP160" s="4"/>
      <c r="VUQ160" s="4"/>
      <c r="VUR160" s="4"/>
      <c r="VUS160" s="4"/>
      <c r="VUT160" s="4"/>
      <c r="VUU160" s="4"/>
      <c r="VUV160" s="4"/>
      <c r="VUW160" s="4"/>
      <c r="VUX160" s="4"/>
      <c r="VUY160" s="4"/>
      <c r="VUZ160" s="4"/>
      <c r="VVA160" s="4"/>
      <c r="VVB160" s="4"/>
      <c r="VVC160" s="4"/>
      <c r="VVD160" s="4"/>
      <c r="VVE160" s="4"/>
      <c r="VVF160" s="4"/>
      <c r="VVG160" s="4"/>
      <c r="VVH160" s="4"/>
      <c r="VVI160" s="4"/>
      <c r="VVJ160" s="4"/>
      <c r="VVK160" s="4"/>
      <c r="VVL160" s="4"/>
      <c r="VVM160" s="4"/>
      <c r="VVN160" s="4"/>
      <c r="VVO160" s="4"/>
      <c r="VVP160" s="4"/>
      <c r="VVQ160" s="4"/>
      <c r="VVR160" s="4"/>
      <c r="VVS160" s="4"/>
      <c r="VVT160" s="4"/>
      <c r="VVU160" s="4"/>
      <c r="VVV160" s="4"/>
      <c r="VVW160" s="4"/>
      <c r="VVX160" s="4"/>
      <c r="VVY160" s="4"/>
      <c r="VVZ160" s="4"/>
      <c r="VWA160" s="4"/>
      <c r="VWB160" s="4"/>
      <c r="VWC160" s="4"/>
      <c r="VWD160" s="4"/>
      <c r="VWE160" s="4"/>
      <c r="VWF160" s="4"/>
      <c r="VWG160" s="4"/>
      <c r="VWH160" s="4"/>
      <c r="VWI160" s="4"/>
      <c r="VWJ160" s="4"/>
      <c r="VWK160" s="4"/>
      <c r="VWL160" s="4"/>
      <c r="VWM160" s="4"/>
      <c r="VWN160" s="4"/>
      <c r="VWO160" s="4"/>
      <c r="VWP160" s="4"/>
      <c r="VWQ160" s="4"/>
      <c r="VWR160" s="4"/>
      <c r="VWS160" s="4"/>
      <c r="VWT160" s="4"/>
      <c r="VWU160" s="4"/>
      <c r="VWV160" s="4"/>
      <c r="VWW160" s="4"/>
      <c r="VWX160" s="4"/>
      <c r="VWY160" s="4"/>
      <c r="VWZ160" s="4"/>
      <c r="VXA160" s="4"/>
      <c r="VXB160" s="4"/>
      <c r="VXC160" s="4"/>
      <c r="VXD160" s="4"/>
      <c r="VXE160" s="4"/>
      <c r="VXF160" s="4"/>
      <c r="VXG160" s="4"/>
      <c r="VXH160" s="4"/>
      <c r="VXI160" s="4"/>
      <c r="VXJ160" s="4"/>
      <c r="VXK160" s="4"/>
      <c r="VXL160" s="4"/>
      <c r="VXM160" s="4"/>
      <c r="VXN160" s="4"/>
      <c r="VXO160" s="4"/>
      <c r="VXP160" s="4"/>
      <c r="VXQ160" s="4"/>
      <c r="VXR160" s="4"/>
      <c r="VXS160" s="4"/>
      <c r="VXT160" s="4"/>
      <c r="VXU160" s="4"/>
      <c r="VXV160" s="4"/>
      <c r="VXW160" s="4"/>
      <c r="VXX160" s="4"/>
      <c r="VXY160" s="4"/>
      <c r="VXZ160" s="4"/>
      <c r="VYA160" s="4"/>
      <c r="VYB160" s="4"/>
      <c r="VYC160" s="4"/>
      <c r="VYD160" s="4"/>
      <c r="VYE160" s="4"/>
      <c r="VYF160" s="4"/>
      <c r="VYG160" s="4"/>
      <c r="VYH160" s="4"/>
      <c r="VYI160" s="4"/>
      <c r="VYJ160" s="4"/>
      <c r="VYK160" s="4"/>
      <c r="VYL160" s="4"/>
      <c r="VYM160" s="4"/>
      <c r="VYN160" s="4"/>
      <c r="VYO160" s="4"/>
      <c r="VYP160" s="4"/>
      <c r="VYQ160" s="4"/>
      <c r="VYR160" s="4"/>
      <c r="VYS160" s="4"/>
      <c r="VYT160" s="4"/>
      <c r="VYU160" s="4"/>
      <c r="VYV160" s="4"/>
      <c r="VYW160" s="4"/>
      <c r="VYX160" s="4"/>
      <c r="VYY160" s="4"/>
      <c r="VYZ160" s="4"/>
      <c r="VZA160" s="4"/>
      <c r="VZB160" s="4"/>
      <c r="VZC160" s="4"/>
      <c r="VZD160" s="4"/>
      <c r="VZE160" s="4"/>
      <c r="VZF160" s="4"/>
      <c r="VZG160" s="4"/>
      <c r="VZH160" s="4"/>
      <c r="VZI160" s="4"/>
      <c r="VZJ160" s="4"/>
      <c r="VZK160" s="4"/>
      <c r="VZL160" s="4"/>
      <c r="VZM160" s="4"/>
      <c r="VZN160" s="4"/>
      <c r="VZO160" s="4"/>
      <c r="VZP160" s="4"/>
      <c r="VZQ160" s="4"/>
      <c r="VZR160" s="4"/>
      <c r="VZS160" s="4"/>
      <c r="VZT160" s="4"/>
      <c r="VZU160" s="4"/>
      <c r="VZV160" s="4"/>
      <c r="VZW160" s="4"/>
      <c r="VZX160" s="4"/>
      <c r="VZY160" s="4"/>
      <c r="VZZ160" s="4"/>
      <c r="WAA160" s="4"/>
      <c r="WAB160" s="4"/>
      <c r="WAC160" s="4"/>
      <c r="WAD160" s="4"/>
      <c r="WAE160" s="4"/>
      <c r="WAF160" s="4"/>
      <c r="WAG160" s="4"/>
      <c r="WAH160" s="4"/>
      <c r="WAI160" s="4"/>
      <c r="WAJ160" s="4"/>
      <c r="WAK160" s="4"/>
      <c r="WAL160" s="4"/>
      <c r="WAM160" s="4"/>
      <c r="WAN160" s="4"/>
      <c r="WAO160" s="4"/>
      <c r="WAP160" s="4"/>
      <c r="WAQ160" s="4"/>
      <c r="WAR160" s="4"/>
      <c r="WAS160" s="4"/>
      <c r="WAT160" s="4"/>
      <c r="WAU160" s="4"/>
      <c r="WAV160" s="4"/>
      <c r="WAW160" s="4"/>
      <c r="WAX160" s="4"/>
      <c r="WAY160" s="4"/>
      <c r="WAZ160" s="4"/>
      <c r="WBA160" s="4"/>
      <c r="WBB160" s="4"/>
      <c r="WBC160" s="4"/>
      <c r="WBD160" s="4"/>
      <c r="WBE160" s="4"/>
      <c r="WBF160" s="4"/>
      <c r="WBG160" s="4"/>
      <c r="WBH160" s="4"/>
      <c r="WBI160" s="4"/>
      <c r="WBJ160" s="4"/>
      <c r="WBK160" s="4"/>
      <c r="WBL160" s="4"/>
      <c r="WBM160" s="4"/>
      <c r="WBN160" s="4"/>
      <c r="WBO160" s="4"/>
      <c r="WBP160" s="4"/>
      <c r="WBQ160" s="4"/>
      <c r="WBR160" s="4"/>
      <c r="WBS160" s="4"/>
      <c r="WBT160" s="4"/>
      <c r="WBU160" s="4"/>
      <c r="WBV160" s="4"/>
      <c r="WBW160" s="4"/>
      <c r="WBX160" s="4"/>
      <c r="WBY160" s="4"/>
      <c r="WBZ160" s="4"/>
      <c r="WCA160" s="4"/>
      <c r="WCB160" s="4"/>
      <c r="WCC160" s="4"/>
      <c r="WCD160" s="4"/>
      <c r="WCE160" s="4"/>
      <c r="WCF160" s="4"/>
      <c r="WCG160" s="4"/>
      <c r="WCH160" s="4"/>
      <c r="WCI160" s="4"/>
      <c r="WCJ160" s="4"/>
      <c r="WCK160" s="4"/>
      <c r="WCL160" s="4"/>
      <c r="WCM160" s="4"/>
      <c r="WCN160" s="4"/>
      <c r="WCO160" s="4"/>
      <c r="WCP160" s="4"/>
      <c r="WCQ160" s="4"/>
      <c r="WCR160" s="4"/>
      <c r="WCS160" s="4"/>
      <c r="WCT160" s="4"/>
      <c r="WCU160" s="4"/>
      <c r="WCV160" s="4"/>
      <c r="WCW160" s="4"/>
      <c r="WCX160" s="4"/>
      <c r="WCY160" s="4"/>
      <c r="WCZ160" s="4"/>
      <c r="WDA160" s="4"/>
      <c r="WDB160" s="4"/>
      <c r="WDC160" s="4"/>
      <c r="WDD160" s="4"/>
      <c r="WDE160" s="4"/>
      <c r="WDF160" s="4"/>
      <c r="WDG160" s="4"/>
      <c r="WDH160" s="4"/>
      <c r="WDI160" s="4"/>
      <c r="WDJ160" s="4"/>
      <c r="WDK160" s="4"/>
      <c r="WDL160" s="4"/>
      <c r="WDM160" s="4"/>
      <c r="WDN160" s="4"/>
      <c r="WDO160" s="4"/>
      <c r="WDP160" s="4"/>
      <c r="WDQ160" s="4"/>
      <c r="WDR160" s="4"/>
      <c r="WDS160" s="4"/>
      <c r="WDT160" s="4"/>
      <c r="WDU160" s="4"/>
      <c r="WDV160" s="4"/>
      <c r="WDW160" s="4"/>
      <c r="WDX160" s="4"/>
      <c r="WDY160" s="4"/>
      <c r="WDZ160" s="4"/>
      <c r="WEA160" s="4"/>
      <c r="WEB160" s="4"/>
      <c r="WEC160" s="4"/>
      <c r="WED160" s="4"/>
      <c r="WEE160" s="4"/>
      <c r="WEF160" s="4"/>
      <c r="WEG160" s="4"/>
      <c r="WEH160" s="4"/>
      <c r="WEI160" s="4"/>
      <c r="WEJ160" s="4"/>
      <c r="WEK160" s="4"/>
      <c r="WEL160" s="4"/>
      <c r="WEM160" s="4"/>
      <c r="WEN160" s="4"/>
      <c r="WEO160" s="4"/>
      <c r="WEP160" s="4"/>
      <c r="WEQ160" s="4"/>
      <c r="WER160" s="4"/>
      <c r="WES160" s="4"/>
      <c r="WET160" s="4"/>
      <c r="WEU160" s="4"/>
      <c r="WEV160" s="4"/>
      <c r="WEW160" s="4"/>
      <c r="WEX160" s="4"/>
      <c r="WEY160" s="4"/>
      <c r="WEZ160" s="4"/>
      <c r="WFA160" s="4"/>
      <c r="WFB160" s="4"/>
      <c r="WFC160" s="4"/>
      <c r="WFD160" s="4"/>
      <c r="WFE160" s="4"/>
      <c r="WFF160" s="4"/>
      <c r="WFG160" s="4"/>
      <c r="WFH160" s="4"/>
      <c r="WFI160" s="4"/>
      <c r="WFJ160" s="4"/>
      <c r="WFK160" s="4"/>
      <c r="WFL160" s="4"/>
      <c r="WFM160" s="4"/>
      <c r="WFN160" s="4"/>
      <c r="WFO160" s="4"/>
      <c r="WFP160" s="4"/>
      <c r="WFQ160" s="4"/>
      <c r="WFR160" s="4"/>
      <c r="WFS160" s="4"/>
      <c r="WFT160" s="4"/>
      <c r="WFU160" s="4"/>
      <c r="WFV160" s="4"/>
      <c r="WFW160" s="4"/>
      <c r="WFX160" s="4"/>
      <c r="WFY160" s="4"/>
      <c r="WFZ160" s="4"/>
      <c r="WGA160" s="4"/>
      <c r="WGB160" s="4"/>
      <c r="WGC160" s="4"/>
      <c r="WGD160" s="4"/>
      <c r="WGE160" s="4"/>
      <c r="WGF160" s="4"/>
      <c r="WGG160" s="4"/>
      <c r="WGH160" s="4"/>
      <c r="WGI160" s="4"/>
      <c r="WGJ160" s="4"/>
      <c r="WGK160" s="4"/>
      <c r="WGL160" s="4"/>
      <c r="WGM160" s="4"/>
      <c r="WGN160" s="4"/>
      <c r="WGO160" s="4"/>
      <c r="WGP160" s="4"/>
      <c r="WGQ160" s="4"/>
      <c r="WGR160" s="4"/>
      <c r="WGS160" s="4"/>
      <c r="WGT160" s="4"/>
      <c r="WGU160" s="4"/>
      <c r="WGV160" s="4"/>
      <c r="WGW160" s="4"/>
      <c r="WGX160" s="4"/>
      <c r="WGY160" s="4"/>
      <c r="WGZ160" s="4"/>
      <c r="WHA160" s="4"/>
      <c r="WHB160" s="4"/>
      <c r="WHC160" s="4"/>
      <c r="WHD160" s="4"/>
      <c r="WHE160" s="4"/>
      <c r="WHF160" s="4"/>
      <c r="WHG160" s="4"/>
      <c r="WHH160" s="4"/>
      <c r="WHI160" s="4"/>
      <c r="WHJ160" s="4"/>
      <c r="WHK160" s="4"/>
      <c r="WHL160" s="4"/>
      <c r="WHM160" s="4"/>
      <c r="WHN160" s="4"/>
      <c r="WHO160" s="4"/>
      <c r="WHP160" s="4"/>
      <c r="WHQ160" s="4"/>
      <c r="WHR160" s="4"/>
      <c r="WHS160" s="4"/>
      <c r="WHT160" s="4"/>
      <c r="WHU160" s="4"/>
      <c r="WHV160" s="4"/>
      <c r="WHW160" s="4"/>
      <c r="WHX160" s="4"/>
      <c r="WHY160" s="4"/>
      <c r="WHZ160" s="4"/>
      <c r="WIA160" s="4"/>
      <c r="WIB160" s="4"/>
      <c r="WIC160" s="4"/>
      <c r="WID160" s="4"/>
      <c r="WIE160" s="4"/>
      <c r="WIF160" s="4"/>
      <c r="WIG160" s="4"/>
      <c r="WIH160" s="4"/>
      <c r="WII160" s="4"/>
      <c r="WIJ160" s="4"/>
      <c r="WIK160" s="4"/>
      <c r="WIL160" s="4"/>
      <c r="WIM160" s="4"/>
      <c r="WIN160" s="4"/>
      <c r="WIO160" s="4"/>
      <c r="WIP160" s="4"/>
      <c r="WIQ160" s="4"/>
      <c r="WIR160" s="4"/>
      <c r="WIS160" s="4"/>
      <c r="WIT160" s="4"/>
      <c r="WIU160" s="4"/>
      <c r="WIV160" s="4"/>
      <c r="WIW160" s="4"/>
      <c r="WIX160" s="4"/>
      <c r="WIY160" s="4"/>
      <c r="WIZ160" s="4"/>
      <c r="WJA160" s="4"/>
      <c r="WJB160" s="4"/>
      <c r="WJC160" s="4"/>
      <c r="WJD160" s="4"/>
      <c r="WJE160" s="4"/>
      <c r="WJF160" s="4"/>
      <c r="WJG160" s="4"/>
      <c r="WJH160" s="4"/>
      <c r="WJI160" s="4"/>
      <c r="WJJ160" s="4"/>
      <c r="WJK160" s="4"/>
      <c r="WJL160" s="4"/>
      <c r="WJM160" s="4"/>
      <c r="WJN160" s="4"/>
      <c r="WJO160" s="4"/>
      <c r="WJP160" s="4"/>
      <c r="WJQ160" s="4"/>
      <c r="WJR160" s="4"/>
      <c r="WJS160" s="4"/>
      <c r="WJT160" s="4"/>
      <c r="WJU160" s="4"/>
      <c r="WJV160" s="4"/>
      <c r="WJW160" s="4"/>
      <c r="WJX160" s="4"/>
      <c r="WJY160" s="4"/>
      <c r="WJZ160" s="4"/>
      <c r="WKA160" s="4"/>
      <c r="WKB160" s="4"/>
      <c r="WKC160" s="4"/>
      <c r="WKD160" s="4"/>
      <c r="WKE160" s="4"/>
      <c r="WKF160" s="4"/>
      <c r="WKG160" s="4"/>
      <c r="WKH160" s="4"/>
      <c r="WKI160" s="4"/>
      <c r="WKJ160" s="4"/>
      <c r="WKK160" s="4"/>
      <c r="WKL160" s="4"/>
      <c r="WKM160" s="4"/>
      <c r="WKN160" s="4"/>
      <c r="WKO160" s="4"/>
      <c r="WKP160" s="4"/>
      <c r="WKQ160" s="4"/>
      <c r="WKR160" s="4"/>
      <c r="WKS160" s="4"/>
      <c r="WKT160" s="4"/>
      <c r="WKU160" s="4"/>
      <c r="WKV160" s="4"/>
      <c r="WKW160" s="4"/>
      <c r="WKX160" s="4"/>
      <c r="WKY160" s="4"/>
      <c r="WKZ160" s="4"/>
      <c r="WLA160" s="4"/>
      <c r="WLB160" s="4"/>
      <c r="WLC160" s="4"/>
      <c r="WLD160" s="4"/>
      <c r="WLE160" s="4"/>
      <c r="WLF160" s="4"/>
      <c r="WLG160" s="4"/>
      <c r="WLH160" s="4"/>
      <c r="WLI160" s="4"/>
      <c r="WLJ160" s="4"/>
      <c r="WLK160" s="4"/>
      <c r="WLL160" s="4"/>
      <c r="WLM160" s="4"/>
      <c r="WLN160" s="4"/>
      <c r="WLO160" s="4"/>
      <c r="WLP160" s="4"/>
      <c r="WLQ160" s="4"/>
      <c r="WLR160" s="4"/>
      <c r="WLS160" s="4"/>
      <c r="WLT160" s="4"/>
      <c r="WLU160" s="4"/>
      <c r="WLV160" s="4"/>
      <c r="WLW160" s="4"/>
      <c r="WLX160" s="4"/>
      <c r="WLY160" s="4"/>
      <c r="WLZ160" s="4"/>
      <c r="WMA160" s="4"/>
      <c r="WMB160" s="4"/>
      <c r="WMC160" s="4"/>
      <c r="WMD160" s="4"/>
      <c r="WME160" s="4"/>
      <c r="WMF160" s="4"/>
      <c r="WMG160" s="4"/>
      <c r="WMH160" s="4"/>
      <c r="WMI160" s="4"/>
      <c r="WMJ160" s="4"/>
      <c r="WMK160" s="4"/>
      <c r="WML160" s="4"/>
      <c r="WMM160" s="4"/>
      <c r="WMN160" s="4"/>
      <c r="WMO160" s="4"/>
      <c r="WMP160" s="4"/>
      <c r="WMQ160" s="4"/>
      <c r="WMR160" s="4"/>
      <c r="WMS160" s="4"/>
      <c r="WMT160" s="4"/>
      <c r="WMU160" s="4"/>
      <c r="WMV160" s="4"/>
      <c r="WMW160" s="4"/>
      <c r="WMX160" s="4"/>
      <c r="WMY160" s="4"/>
      <c r="WMZ160" s="4"/>
      <c r="WNA160" s="4"/>
      <c r="WNB160" s="4"/>
      <c r="WNC160" s="4"/>
      <c r="WND160" s="4"/>
      <c r="WNE160" s="4"/>
      <c r="WNF160" s="4"/>
      <c r="WNG160" s="4"/>
      <c r="WNH160" s="4"/>
      <c r="WNI160" s="4"/>
      <c r="WNJ160" s="4"/>
      <c r="WNK160" s="4"/>
      <c r="WNL160" s="4"/>
      <c r="WNM160" s="4"/>
      <c r="WNN160" s="4"/>
      <c r="WNO160" s="4"/>
      <c r="WNP160" s="4"/>
      <c r="WNQ160" s="4"/>
      <c r="WNR160" s="4"/>
      <c r="WNS160" s="4"/>
      <c r="WNT160" s="4"/>
      <c r="WNU160" s="4"/>
      <c r="WNV160" s="4"/>
      <c r="WNW160" s="4"/>
      <c r="WNX160" s="4"/>
      <c r="WNY160" s="4"/>
      <c r="WNZ160" s="4"/>
      <c r="WOA160" s="4"/>
      <c r="WOB160" s="4"/>
      <c r="WOC160" s="4"/>
      <c r="WOD160" s="4"/>
      <c r="WOE160" s="4"/>
      <c r="WOF160" s="4"/>
      <c r="WOG160" s="4"/>
      <c r="WOH160" s="4"/>
      <c r="WOI160" s="4"/>
      <c r="WOJ160" s="4"/>
      <c r="WOK160" s="4"/>
      <c r="WOL160" s="4"/>
      <c r="WOM160" s="4"/>
      <c r="WON160" s="4"/>
      <c r="WOO160" s="4"/>
      <c r="WOP160" s="4"/>
      <c r="WOQ160" s="4"/>
      <c r="WOR160" s="4"/>
      <c r="WOS160" s="4"/>
      <c r="WOT160" s="4"/>
      <c r="WOU160" s="4"/>
      <c r="WOV160" s="4"/>
      <c r="WOW160" s="4"/>
      <c r="WOX160" s="4"/>
      <c r="WOY160" s="4"/>
      <c r="WOZ160" s="4"/>
      <c r="WPA160" s="4"/>
      <c r="WPB160" s="4"/>
      <c r="WPC160" s="4"/>
      <c r="WPD160" s="4"/>
      <c r="WPE160" s="4"/>
      <c r="WPF160" s="4"/>
      <c r="WPG160" s="4"/>
      <c r="WPH160" s="4"/>
      <c r="WPI160" s="4"/>
      <c r="WPJ160" s="4"/>
      <c r="WPK160" s="4"/>
      <c r="WPL160" s="4"/>
      <c r="WPM160" s="4"/>
      <c r="WPN160" s="4"/>
      <c r="WPO160" s="4"/>
      <c r="WPP160" s="4"/>
      <c r="WPQ160" s="4"/>
      <c r="WPR160" s="4"/>
      <c r="WPS160" s="4"/>
      <c r="WPT160" s="4"/>
      <c r="WPU160" s="4"/>
      <c r="WPV160" s="4"/>
      <c r="WPW160" s="4"/>
      <c r="WPX160" s="4"/>
      <c r="WPY160" s="4"/>
      <c r="WPZ160" s="4"/>
      <c r="WQA160" s="4"/>
      <c r="WQB160" s="4"/>
      <c r="WQC160" s="4"/>
      <c r="WQD160" s="4"/>
      <c r="WQE160" s="4"/>
      <c r="WQF160" s="4"/>
      <c r="WQG160" s="4"/>
      <c r="WQH160" s="4"/>
      <c r="WQI160" s="4"/>
      <c r="WQJ160" s="4"/>
      <c r="WQK160" s="4"/>
      <c r="WQL160" s="4"/>
      <c r="WQM160" s="4"/>
      <c r="WQN160" s="4"/>
      <c r="WQO160" s="4"/>
      <c r="WQP160" s="4"/>
      <c r="WQQ160" s="4"/>
      <c r="WQR160" s="4"/>
      <c r="WQS160" s="4"/>
      <c r="WQT160" s="4"/>
      <c r="WQU160" s="4"/>
      <c r="WQV160" s="4"/>
      <c r="WQW160" s="4"/>
      <c r="WQX160" s="4"/>
      <c r="WQY160" s="4"/>
      <c r="WQZ160" s="4"/>
      <c r="WRA160" s="4"/>
      <c r="WRB160" s="4"/>
      <c r="WRC160" s="4"/>
      <c r="WRD160" s="4"/>
      <c r="WRE160" s="4"/>
      <c r="WRF160" s="4"/>
      <c r="WRG160" s="4"/>
      <c r="WRH160" s="4"/>
      <c r="WRI160" s="4"/>
      <c r="WRJ160" s="4"/>
      <c r="WRK160" s="4"/>
      <c r="WRL160" s="4"/>
      <c r="WRM160" s="4"/>
      <c r="WRN160" s="4"/>
      <c r="WRO160" s="4"/>
      <c r="WRP160" s="4"/>
      <c r="WRQ160" s="4"/>
      <c r="WRR160" s="4"/>
      <c r="WRS160" s="4"/>
      <c r="WRT160" s="4"/>
      <c r="WRU160" s="4"/>
      <c r="WRV160" s="4"/>
      <c r="WRW160" s="4"/>
      <c r="WRX160" s="4"/>
      <c r="WRY160" s="4"/>
      <c r="WRZ160" s="4"/>
      <c r="WSA160" s="4"/>
      <c r="WSB160" s="4"/>
      <c r="WSC160" s="4"/>
      <c r="WSD160" s="4"/>
      <c r="WSE160" s="4"/>
      <c r="WSF160" s="4"/>
      <c r="WSG160" s="4"/>
      <c r="WSH160" s="4"/>
      <c r="WSI160" s="4"/>
      <c r="WSJ160" s="4"/>
      <c r="WSK160" s="4"/>
      <c r="WSL160" s="4"/>
      <c r="WSM160" s="4"/>
      <c r="WSN160" s="4"/>
      <c r="WSO160" s="4"/>
      <c r="WSP160" s="4"/>
      <c r="WSQ160" s="4"/>
      <c r="WSR160" s="4"/>
      <c r="WSS160" s="4"/>
      <c r="WST160" s="4"/>
      <c r="WSU160" s="4"/>
      <c r="WSV160" s="4"/>
      <c r="WSW160" s="4"/>
      <c r="WSX160" s="4"/>
      <c r="WSY160" s="4"/>
      <c r="WSZ160" s="4"/>
      <c r="WTA160" s="4"/>
      <c r="WTB160" s="4"/>
      <c r="WTC160" s="4"/>
      <c r="WTD160" s="4"/>
      <c r="WTE160" s="4"/>
      <c r="WTF160" s="4"/>
      <c r="WTG160" s="4"/>
      <c r="WTH160" s="4"/>
      <c r="WTI160" s="4"/>
      <c r="WTJ160" s="4"/>
      <c r="WTK160" s="4"/>
      <c r="WTL160" s="4"/>
      <c r="WTM160" s="4"/>
      <c r="WTN160" s="4"/>
      <c r="WTO160" s="4"/>
      <c r="WTP160" s="4"/>
      <c r="WTQ160" s="4"/>
      <c r="WTR160" s="4"/>
      <c r="WTS160" s="4"/>
      <c r="WTT160" s="4"/>
      <c r="WTU160" s="4"/>
      <c r="WTV160" s="4"/>
      <c r="WTW160" s="4"/>
      <c r="WTX160" s="4"/>
      <c r="WTY160" s="4"/>
      <c r="WTZ160" s="4"/>
      <c r="WUA160" s="4"/>
      <c r="WUB160" s="4"/>
      <c r="WUC160" s="4"/>
      <c r="WUD160" s="4"/>
      <c r="WUE160" s="4"/>
      <c r="WUF160" s="4"/>
      <c r="WUG160" s="4"/>
      <c r="WUH160" s="4"/>
      <c r="WUI160" s="4"/>
      <c r="WUJ160" s="4"/>
      <c r="WUK160" s="4"/>
      <c r="WUL160" s="4"/>
      <c r="WUM160" s="4"/>
      <c r="WUN160" s="4"/>
      <c r="WUO160" s="4"/>
      <c r="WUP160" s="4"/>
    </row>
  </sheetData>
  <mergeCells count="15">
    <mergeCell ref="B89:F89"/>
    <mergeCell ref="A4:F4"/>
    <mergeCell ref="B10:C10"/>
    <mergeCell ref="B86:F86"/>
    <mergeCell ref="B87:F87"/>
    <mergeCell ref="B88:F88"/>
    <mergeCell ref="A13:A15"/>
    <mergeCell ref="B13:B15"/>
    <mergeCell ref="C13:C15"/>
    <mergeCell ref="A5:F5"/>
    <mergeCell ref="A72:A73"/>
    <mergeCell ref="B72:B73"/>
    <mergeCell ref="F13:F15"/>
    <mergeCell ref="E13:E15"/>
    <mergeCell ref="D13:D15"/>
  </mergeCells>
  <pageMargins left="3.937007874015748E-2" right="3.937007874015748E-2" top="0.39370078740157483" bottom="0.19685039370078741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WVA163"/>
  <sheetViews>
    <sheetView view="pageBreakPreview" zoomScale="64" zoomScaleNormal="55" zoomScaleSheetLayoutView="64" workbookViewId="0">
      <pane xSplit="9" ySplit="16" topLeftCell="J17" activePane="bottomRight" state="frozen"/>
      <selection pane="topRight" activeCell="H1" sqref="H1"/>
      <selection pane="bottomLeft" activeCell="A18" sqref="A18"/>
      <selection pane="bottomRight" activeCell="D14" sqref="D14"/>
    </sheetView>
  </sheetViews>
  <sheetFormatPr defaultRowHeight="15.75"/>
  <cols>
    <col min="1" max="1" width="8" style="109" customWidth="1"/>
    <col min="2" max="2" width="59.5703125" style="110" customWidth="1"/>
    <col min="3" max="3" width="13" style="110" customWidth="1"/>
    <col min="4" max="4" width="19.7109375" style="111" customWidth="1"/>
    <col min="5" max="5" width="23.7109375" style="112" customWidth="1"/>
    <col min="6" max="6" width="17.28515625" style="113" customWidth="1"/>
    <col min="7" max="7" width="19.5703125" style="112" customWidth="1"/>
    <col min="8" max="8" width="20.5703125" style="112" customWidth="1"/>
    <col min="9" max="9" width="20.7109375" style="138" customWidth="1"/>
    <col min="10" max="10" width="19.85546875" style="125" customWidth="1"/>
    <col min="11" max="11" width="20.85546875" style="114" customWidth="1"/>
    <col min="12" max="12" width="20" style="116" customWidth="1"/>
    <col min="13" max="13" width="20.85546875" style="112" customWidth="1"/>
    <col min="14" max="14" width="22.140625" style="114" customWidth="1"/>
    <col min="15" max="15" width="19.5703125" style="112" customWidth="1"/>
    <col min="16" max="16" width="20.5703125" style="112" customWidth="1"/>
    <col min="17" max="17" width="20.140625" style="112" customWidth="1"/>
    <col min="18" max="18" width="36.42578125" style="4" customWidth="1"/>
    <col min="19" max="19" width="9.140625" style="4"/>
    <col min="20" max="20" width="17.7109375" style="4" customWidth="1"/>
    <col min="21" max="237" width="9.140625" style="4"/>
    <col min="238" max="238" width="5.7109375" style="4" customWidth="1"/>
    <col min="239" max="239" width="65" style="4" customWidth="1"/>
    <col min="240" max="240" width="20" style="4" customWidth="1"/>
    <col min="241" max="241" width="26.28515625" style="4" customWidth="1"/>
    <col min="242" max="242" width="22.140625" style="4" customWidth="1"/>
    <col min="243" max="243" width="0.140625" style="4" customWidth="1"/>
    <col min="244" max="244" width="19.140625" style="4" customWidth="1"/>
    <col min="245" max="246" width="0" style="4" hidden="1" customWidth="1"/>
    <col min="247" max="247" width="153.85546875" style="4" customWidth="1"/>
    <col min="248" max="248" width="14.85546875" style="4" customWidth="1"/>
    <col min="249" max="249" width="16.7109375" style="4" bestFit="1" customWidth="1"/>
    <col min="250" max="493" width="9.140625" style="4"/>
    <col min="494" max="494" width="5.7109375" style="4" customWidth="1"/>
    <col min="495" max="495" width="65" style="4" customWidth="1"/>
    <col min="496" max="496" width="20" style="4" customWidth="1"/>
    <col min="497" max="497" width="26.28515625" style="4" customWidth="1"/>
    <col min="498" max="498" width="22.140625" style="4" customWidth="1"/>
    <col min="499" max="499" width="0.140625" style="4" customWidth="1"/>
    <col min="500" max="500" width="19.140625" style="4" customWidth="1"/>
    <col min="501" max="502" width="0" style="4" hidden="1" customWidth="1"/>
    <col min="503" max="503" width="153.85546875" style="4" customWidth="1"/>
    <col min="504" max="504" width="14.85546875" style="4" customWidth="1"/>
    <col min="505" max="505" width="16.7109375" style="4" bestFit="1" customWidth="1"/>
    <col min="506" max="749" width="9.140625" style="4"/>
    <col min="750" max="750" width="5.7109375" style="4" customWidth="1"/>
    <col min="751" max="751" width="65" style="4" customWidth="1"/>
    <col min="752" max="752" width="20" style="4" customWidth="1"/>
    <col min="753" max="753" width="26.28515625" style="4" customWidth="1"/>
    <col min="754" max="754" width="22.140625" style="4" customWidth="1"/>
    <col min="755" max="755" width="0.140625" style="4" customWidth="1"/>
    <col min="756" max="756" width="19.140625" style="4" customWidth="1"/>
    <col min="757" max="758" width="0" style="4" hidden="1" customWidth="1"/>
    <col min="759" max="759" width="153.85546875" style="4" customWidth="1"/>
    <col min="760" max="760" width="14.85546875" style="4" customWidth="1"/>
    <col min="761" max="761" width="16.7109375" style="4" bestFit="1" customWidth="1"/>
    <col min="762" max="1005" width="9.140625" style="4"/>
    <col min="1006" max="1006" width="5.7109375" style="4" customWidth="1"/>
    <col min="1007" max="1007" width="65" style="4" customWidth="1"/>
    <col min="1008" max="1008" width="20" style="4" customWidth="1"/>
    <col min="1009" max="1009" width="26.28515625" style="4" customWidth="1"/>
    <col min="1010" max="1010" width="22.140625" style="4" customWidth="1"/>
    <col min="1011" max="1011" width="0.140625" style="4" customWidth="1"/>
    <col min="1012" max="1012" width="19.140625" style="4" customWidth="1"/>
    <col min="1013" max="1014" width="0" style="4" hidden="1" customWidth="1"/>
    <col min="1015" max="1015" width="153.85546875" style="4" customWidth="1"/>
    <col min="1016" max="1016" width="14.85546875" style="4" customWidth="1"/>
    <col min="1017" max="1017" width="16.7109375" style="4" bestFit="1" customWidth="1"/>
    <col min="1018" max="1261" width="9.140625" style="4"/>
    <col min="1262" max="1262" width="5.7109375" style="4" customWidth="1"/>
    <col min="1263" max="1263" width="65" style="4" customWidth="1"/>
    <col min="1264" max="1264" width="20" style="4" customWidth="1"/>
    <col min="1265" max="1265" width="26.28515625" style="4" customWidth="1"/>
    <col min="1266" max="1266" width="22.140625" style="4" customWidth="1"/>
    <col min="1267" max="1267" width="0.140625" style="4" customWidth="1"/>
    <col min="1268" max="1268" width="19.140625" style="4" customWidth="1"/>
    <col min="1269" max="1270" width="0" style="4" hidden="1" customWidth="1"/>
    <col min="1271" max="1271" width="153.85546875" style="4" customWidth="1"/>
    <col min="1272" max="1272" width="14.85546875" style="4" customWidth="1"/>
    <col min="1273" max="1273" width="16.7109375" style="4" bestFit="1" customWidth="1"/>
    <col min="1274" max="1517" width="9.140625" style="4"/>
    <col min="1518" max="1518" width="5.7109375" style="4" customWidth="1"/>
    <col min="1519" max="1519" width="65" style="4" customWidth="1"/>
    <col min="1520" max="1520" width="20" style="4" customWidth="1"/>
    <col min="1521" max="1521" width="26.28515625" style="4" customWidth="1"/>
    <col min="1522" max="1522" width="22.140625" style="4" customWidth="1"/>
    <col min="1523" max="1523" width="0.140625" style="4" customWidth="1"/>
    <col min="1524" max="1524" width="19.140625" style="4" customWidth="1"/>
    <col min="1525" max="1526" width="0" style="4" hidden="1" customWidth="1"/>
    <col min="1527" max="1527" width="153.85546875" style="4" customWidth="1"/>
    <col min="1528" max="1528" width="14.85546875" style="4" customWidth="1"/>
    <col min="1529" max="1529" width="16.7109375" style="4" bestFit="1" customWidth="1"/>
    <col min="1530" max="1773" width="9.140625" style="4"/>
    <col min="1774" max="1774" width="5.7109375" style="4" customWidth="1"/>
    <col min="1775" max="1775" width="65" style="4" customWidth="1"/>
    <col min="1776" max="1776" width="20" style="4" customWidth="1"/>
    <col min="1777" max="1777" width="26.28515625" style="4" customWidth="1"/>
    <col min="1778" max="1778" width="22.140625" style="4" customWidth="1"/>
    <col min="1779" max="1779" width="0.140625" style="4" customWidth="1"/>
    <col min="1780" max="1780" width="19.140625" style="4" customWidth="1"/>
    <col min="1781" max="1782" width="0" style="4" hidden="1" customWidth="1"/>
    <col min="1783" max="1783" width="153.85546875" style="4" customWidth="1"/>
    <col min="1784" max="1784" width="14.85546875" style="4" customWidth="1"/>
    <col min="1785" max="1785" width="16.7109375" style="4" bestFit="1" customWidth="1"/>
    <col min="1786" max="2029" width="9.140625" style="4"/>
    <col min="2030" max="2030" width="5.7109375" style="4" customWidth="1"/>
    <col min="2031" max="2031" width="65" style="4" customWidth="1"/>
    <col min="2032" max="2032" width="20" style="4" customWidth="1"/>
    <col min="2033" max="2033" width="26.28515625" style="4" customWidth="1"/>
    <col min="2034" max="2034" width="22.140625" style="4" customWidth="1"/>
    <col min="2035" max="2035" width="0.140625" style="4" customWidth="1"/>
    <col min="2036" max="2036" width="19.140625" style="4" customWidth="1"/>
    <col min="2037" max="2038" width="0" style="4" hidden="1" customWidth="1"/>
    <col min="2039" max="2039" width="153.85546875" style="4" customWidth="1"/>
    <col min="2040" max="2040" width="14.85546875" style="4" customWidth="1"/>
    <col min="2041" max="2041" width="16.7109375" style="4" bestFit="1" customWidth="1"/>
    <col min="2042" max="2285" width="9.140625" style="4"/>
    <col min="2286" max="2286" width="5.7109375" style="4" customWidth="1"/>
    <col min="2287" max="2287" width="65" style="4" customWidth="1"/>
    <col min="2288" max="2288" width="20" style="4" customWidth="1"/>
    <col min="2289" max="2289" width="26.28515625" style="4" customWidth="1"/>
    <col min="2290" max="2290" width="22.140625" style="4" customWidth="1"/>
    <col min="2291" max="2291" width="0.140625" style="4" customWidth="1"/>
    <col min="2292" max="2292" width="19.140625" style="4" customWidth="1"/>
    <col min="2293" max="2294" width="0" style="4" hidden="1" customWidth="1"/>
    <col min="2295" max="2295" width="153.85546875" style="4" customWidth="1"/>
    <col min="2296" max="2296" width="14.85546875" style="4" customWidth="1"/>
    <col min="2297" max="2297" width="16.7109375" style="4" bestFit="1" customWidth="1"/>
    <col min="2298" max="2541" width="9.140625" style="4"/>
    <col min="2542" max="2542" width="5.7109375" style="4" customWidth="1"/>
    <col min="2543" max="2543" width="65" style="4" customWidth="1"/>
    <col min="2544" max="2544" width="20" style="4" customWidth="1"/>
    <col min="2545" max="2545" width="26.28515625" style="4" customWidth="1"/>
    <col min="2546" max="2546" width="22.140625" style="4" customWidth="1"/>
    <col min="2547" max="2547" width="0.140625" style="4" customWidth="1"/>
    <col min="2548" max="2548" width="19.140625" style="4" customWidth="1"/>
    <col min="2549" max="2550" width="0" style="4" hidden="1" customWidth="1"/>
    <col min="2551" max="2551" width="153.85546875" style="4" customWidth="1"/>
    <col min="2552" max="2552" width="14.85546875" style="4" customWidth="1"/>
    <col min="2553" max="2553" width="16.7109375" style="4" bestFit="1" customWidth="1"/>
    <col min="2554" max="2797" width="9.140625" style="4"/>
    <col min="2798" max="2798" width="5.7109375" style="4" customWidth="1"/>
    <col min="2799" max="2799" width="65" style="4" customWidth="1"/>
    <col min="2800" max="2800" width="20" style="4" customWidth="1"/>
    <col min="2801" max="2801" width="26.28515625" style="4" customWidth="1"/>
    <col min="2802" max="2802" width="22.140625" style="4" customWidth="1"/>
    <col min="2803" max="2803" width="0.140625" style="4" customWidth="1"/>
    <col min="2804" max="2804" width="19.140625" style="4" customWidth="1"/>
    <col min="2805" max="2806" width="0" style="4" hidden="1" customWidth="1"/>
    <col min="2807" max="2807" width="153.85546875" style="4" customWidth="1"/>
    <col min="2808" max="2808" width="14.85546875" style="4" customWidth="1"/>
    <col min="2809" max="2809" width="16.7109375" style="4" bestFit="1" customWidth="1"/>
    <col min="2810" max="3053" width="9.140625" style="4"/>
    <col min="3054" max="3054" width="5.7109375" style="4" customWidth="1"/>
    <col min="3055" max="3055" width="65" style="4" customWidth="1"/>
    <col min="3056" max="3056" width="20" style="4" customWidth="1"/>
    <col min="3057" max="3057" width="26.28515625" style="4" customWidth="1"/>
    <col min="3058" max="3058" width="22.140625" style="4" customWidth="1"/>
    <col min="3059" max="3059" width="0.140625" style="4" customWidth="1"/>
    <col min="3060" max="3060" width="19.140625" style="4" customWidth="1"/>
    <col min="3061" max="3062" width="0" style="4" hidden="1" customWidth="1"/>
    <col min="3063" max="3063" width="153.85546875" style="4" customWidth="1"/>
    <col min="3064" max="3064" width="14.85546875" style="4" customWidth="1"/>
    <col min="3065" max="3065" width="16.7109375" style="4" bestFit="1" customWidth="1"/>
    <col min="3066" max="3309" width="9.140625" style="4"/>
    <col min="3310" max="3310" width="5.7109375" style="4" customWidth="1"/>
    <col min="3311" max="3311" width="65" style="4" customWidth="1"/>
    <col min="3312" max="3312" width="20" style="4" customWidth="1"/>
    <col min="3313" max="3313" width="26.28515625" style="4" customWidth="1"/>
    <col min="3314" max="3314" width="22.140625" style="4" customWidth="1"/>
    <col min="3315" max="3315" width="0.140625" style="4" customWidth="1"/>
    <col min="3316" max="3316" width="19.140625" style="4" customWidth="1"/>
    <col min="3317" max="3318" width="0" style="4" hidden="1" customWidth="1"/>
    <col min="3319" max="3319" width="153.85546875" style="4" customWidth="1"/>
    <col min="3320" max="3320" width="14.85546875" style="4" customWidth="1"/>
    <col min="3321" max="3321" width="16.7109375" style="4" bestFit="1" customWidth="1"/>
    <col min="3322" max="3565" width="9.140625" style="4"/>
    <col min="3566" max="3566" width="5.7109375" style="4" customWidth="1"/>
    <col min="3567" max="3567" width="65" style="4" customWidth="1"/>
    <col min="3568" max="3568" width="20" style="4" customWidth="1"/>
    <col min="3569" max="3569" width="26.28515625" style="4" customWidth="1"/>
    <col min="3570" max="3570" width="22.140625" style="4" customWidth="1"/>
    <col min="3571" max="3571" width="0.140625" style="4" customWidth="1"/>
    <col min="3572" max="3572" width="19.140625" style="4" customWidth="1"/>
    <col min="3573" max="3574" width="0" style="4" hidden="1" customWidth="1"/>
    <col min="3575" max="3575" width="153.85546875" style="4" customWidth="1"/>
    <col min="3576" max="3576" width="14.85546875" style="4" customWidth="1"/>
    <col min="3577" max="3577" width="16.7109375" style="4" bestFit="1" customWidth="1"/>
    <col min="3578" max="3821" width="9.140625" style="4"/>
    <col min="3822" max="3822" width="5.7109375" style="4" customWidth="1"/>
    <col min="3823" max="3823" width="65" style="4" customWidth="1"/>
    <col min="3824" max="3824" width="20" style="4" customWidth="1"/>
    <col min="3825" max="3825" width="26.28515625" style="4" customWidth="1"/>
    <col min="3826" max="3826" width="22.140625" style="4" customWidth="1"/>
    <col min="3827" max="3827" width="0.140625" style="4" customWidth="1"/>
    <col min="3828" max="3828" width="19.140625" style="4" customWidth="1"/>
    <col min="3829" max="3830" width="0" style="4" hidden="1" customWidth="1"/>
    <col min="3831" max="3831" width="153.85546875" style="4" customWidth="1"/>
    <col min="3832" max="3832" width="14.85546875" style="4" customWidth="1"/>
    <col min="3833" max="3833" width="16.7109375" style="4" bestFit="1" customWidth="1"/>
    <col min="3834" max="4077" width="9.140625" style="4"/>
    <col min="4078" max="4078" width="5.7109375" style="4" customWidth="1"/>
    <col min="4079" max="4079" width="65" style="4" customWidth="1"/>
    <col min="4080" max="4080" width="20" style="4" customWidth="1"/>
    <col min="4081" max="4081" width="26.28515625" style="4" customWidth="1"/>
    <col min="4082" max="4082" width="22.140625" style="4" customWidth="1"/>
    <col min="4083" max="4083" width="0.140625" style="4" customWidth="1"/>
    <col min="4084" max="4084" width="19.140625" style="4" customWidth="1"/>
    <col min="4085" max="4086" width="0" style="4" hidden="1" customWidth="1"/>
    <col min="4087" max="4087" width="153.85546875" style="4" customWidth="1"/>
    <col min="4088" max="4088" width="14.85546875" style="4" customWidth="1"/>
    <col min="4089" max="4089" width="16.7109375" style="4" bestFit="1" customWidth="1"/>
    <col min="4090" max="4333" width="9.140625" style="4"/>
    <col min="4334" max="4334" width="5.7109375" style="4" customWidth="1"/>
    <col min="4335" max="4335" width="65" style="4" customWidth="1"/>
    <col min="4336" max="4336" width="20" style="4" customWidth="1"/>
    <col min="4337" max="4337" width="26.28515625" style="4" customWidth="1"/>
    <col min="4338" max="4338" width="22.140625" style="4" customWidth="1"/>
    <col min="4339" max="4339" width="0.140625" style="4" customWidth="1"/>
    <col min="4340" max="4340" width="19.140625" style="4" customWidth="1"/>
    <col min="4341" max="4342" width="0" style="4" hidden="1" customWidth="1"/>
    <col min="4343" max="4343" width="153.85546875" style="4" customWidth="1"/>
    <col min="4344" max="4344" width="14.85546875" style="4" customWidth="1"/>
    <col min="4345" max="4345" width="16.7109375" style="4" bestFit="1" customWidth="1"/>
    <col min="4346" max="4589" width="9.140625" style="4"/>
    <col min="4590" max="4590" width="5.7109375" style="4" customWidth="1"/>
    <col min="4591" max="4591" width="65" style="4" customWidth="1"/>
    <col min="4592" max="4592" width="20" style="4" customWidth="1"/>
    <col min="4593" max="4593" width="26.28515625" style="4" customWidth="1"/>
    <col min="4594" max="4594" width="22.140625" style="4" customWidth="1"/>
    <col min="4595" max="4595" width="0.140625" style="4" customWidth="1"/>
    <col min="4596" max="4596" width="19.140625" style="4" customWidth="1"/>
    <col min="4597" max="4598" width="0" style="4" hidden="1" customWidth="1"/>
    <col min="4599" max="4599" width="153.85546875" style="4" customWidth="1"/>
    <col min="4600" max="4600" width="14.85546875" style="4" customWidth="1"/>
    <col min="4601" max="4601" width="16.7109375" style="4" bestFit="1" customWidth="1"/>
    <col min="4602" max="4845" width="9.140625" style="4"/>
    <col min="4846" max="4846" width="5.7109375" style="4" customWidth="1"/>
    <col min="4847" max="4847" width="65" style="4" customWidth="1"/>
    <col min="4848" max="4848" width="20" style="4" customWidth="1"/>
    <col min="4849" max="4849" width="26.28515625" style="4" customWidth="1"/>
    <col min="4850" max="4850" width="22.140625" style="4" customWidth="1"/>
    <col min="4851" max="4851" width="0.140625" style="4" customWidth="1"/>
    <col min="4852" max="4852" width="19.140625" style="4" customWidth="1"/>
    <col min="4853" max="4854" width="0" style="4" hidden="1" customWidth="1"/>
    <col min="4855" max="4855" width="153.85546875" style="4" customWidth="1"/>
    <col min="4856" max="4856" width="14.85546875" style="4" customWidth="1"/>
    <col min="4857" max="4857" width="16.7109375" style="4" bestFit="1" customWidth="1"/>
    <col min="4858" max="5101" width="9.140625" style="4"/>
    <col min="5102" max="5102" width="5.7109375" style="4" customWidth="1"/>
    <col min="5103" max="5103" width="65" style="4" customWidth="1"/>
    <col min="5104" max="5104" width="20" style="4" customWidth="1"/>
    <col min="5105" max="5105" width="26.28515625" style="4" customWidth="1"/>
    <col min="5106" max="5106" width="22.140625" style="4" customWidth="1"/>
    <col min="5107" max="5107" width="0.140625" style="4" customWidth="1"/>
    <col min="5108" max="5108" width="19.140625" style="4" customWidth="1"/>
    <col min="5109" max="5110" width="0" style="4" hidden="1" customWidth="1"/>
    <col min="5111" max="5111" width="153.85546875" style="4" customWidth="1"/>
    <col min="5112" max="5112" width="14.85546875" style="4" customWidth="1"/>
    <col min="5113" max="5113" width="16.7109375" style="4" bestFit="1" customWidth="1"/>
    <col min="5114" max="5357" width="9.140625" style="4"/>
    <col min="5358" max="5358" width="5.7109375" style="4" customWidth="1"/>
    <col min="5359" max="5359" width="65" style="4" customWidth="1"/>
    <col min="5360" max="5360" width="20" style="4" customWidth="1"/>
    <col min="5361" max="5361" width="26.28515625" style="4" customWidth="1"/>
    <col min="5362" max="5362" width="22.140625" style="4" customWidth="1"/>
    <col min="5363" max="5363" width="0.140625" style="4" customWidth="1"/>
    <col min="5364" max="5364" width="19.140625" style="4" customWidth="1"/>
    <col min="5365" max="5366" width="0" style="4" hidden="1" customWidth="1"/>
    <col min="5367" max="5367" width="153.85546875" style="4" customWidth="1"/>
    <col min="5368" max="5368" width="14.85546875" style="4" customWidth="1"/>
    <col min="5369" max="5369" width="16.7109375" style="4" bestFit="1" customWidth="1"/>
    <col min="5370" max="5613" width="9.140625" style="4"/>
    <col min="5614" max="5614" width="5.7109375" style="4" customWidth="1"/>
    <col min="5615" max="5615" width="65" style="4" customWidth="1"/>
    <col min="5616" max="5616" width="20" style="4" customWidth="1"/>
    <col min="5617" max="5617" width="26.28515625" style="4" customWidth="1"/>
    <col min="5618" max="5618" width="22.140625" style="4" customWidth="1"/>
    <col min="5619" max="5619" width="0.140625" style="4" customWidth="1"/>
    <col min="5620" max="5620" width="19.140625" style="4" customWidth="1"/>
    <col min="5621" max="5622" width="0" style="4" hidden="1" customWidth="1"/>
    <col min="5623" max="5623" width="153.85546875" style="4" customWidth="1"/>
    <col min="5624" max="5624" width="14.85546875" style="4" customWidth="1"/>
    <col min="5625" max="5625" width="16.7109375" style="4" bestFit="1" customWidth="1"/>
    <col min="5626" max="5869" width="9.140625" style="4"/>
    <col min="5870" max="5870" width="5.7109375" style="4" customWidth="1"/>
    <col min="5871" max="5871" width="65" style="4" customWidth="1"/>
    <col min="5872" max="5872" width="20" style="4" customWidth="1"/>
    <col min="5873" max="5873" width="26.28515625" style="4" customWidth="1"/>
    <col min="5874" max="5874" width="22.140625" style="4" customWidth="1"/>
    <col min="5875" max="5875" width="0.140625" style="4" customWidth="1"/>
    <col min="5876" max="5876" width="19.140625" style="4" customWidth="1"/>
    <col min="5877" max="5878" width="0" style="4" hidden="1" customWidth="1"/>
    <col min="5879" max="5879" width="153.85546875" style="4" customWidth="1"/>
    <col min="5880" max="5880" width="14.85546875" style="4" customWidth="1"/>
    <col min="5881" max="5881" width="16.7109375" style="4" bestFit="1" customWidth="1"/>
    <col min="5882" max="6125" width="9.140625" style="4"/>
    <col min="6126" max="6126" width="5.7109375" style="4" customWidth="1"/>
    <col min="6127" max="6127" width="65" style="4" customWidth="1"/>
    <col min="6128" max="6128" width="20" style="4" customWidth="1"/>
    <col min="6129" max="6129" width="26.28515625" style="4" customWidth="1"/>
    <col min="6130" max="6130" width="22.140625" style="4" customWidth="1"/>
    <col min="6131" max="6131" width="0.140625" style="4" customWidth="1"/>
    <col min="6132" max="6132" width="19.140625" style="4" customWidth="1"/>
    <col min="6133" max="6134" width="0" style="4" hidden="1" customWidth="1"/>
    <col min="6135" max="6135" width="153.85546875" style="4" customWidth="1"/>
    <col min="6136" max="6136" width="14.85546875" style="4" customWidth="1"/>
    <col min="6137" max="6137" width="16.7109375" style="4" bestFit="1" customWidth="1"/>
    <col min="6138" max="6381" width="9.140625" style="4"/>
    <col min="6382" max="6382" width="5.7109375" style="4" customWidth="1"/>
    <col min="6383" max="6383" width="65" style="4" customWidth="1"/>
    <col min="6384" max="6384" width="20" style="4" customWidth="1"/>
    <col min="6385" max="6385" width="26.28515625" style="4" customWidth="1"/>
    <col min="6386" max="6386" width="22.140625" style="4" customWidth="1"/>
    <col min="6387" max="6387" width="0.140625" style="4" customWidth="1"/>
    <col min="6388" max="6388" width="19.140625" style="4" customWidth="1"/>
    <col min="6389" max="6390" width="0" style="4" hidden="1" customWidth="1"/>
    <col min="6391" max="6391" width="153.85546875" style="4" customWidth="1"/>
    <col min="6392" max="6392" width="14.85546875" style="4" customWidth="1"/>
    <col min="6393" max="6393" width="16.7109375" style="4" bestFit="1" customWidth="1"/>
    <col min="6394" max="6637" width="9.140625" style="4"/>
    <col min="6638" max="6638" width="5.7109375" style="4" customWidth="1"/>
    <col min="6639" max="6639" width="65" style="4" customWidth="1"/>
    <col min="6640" max="6640" width="20" style="4" customWidth="1"/>
    <col min="6641" max="6641" width="26.28515625" style="4" customWidth="1"/>
    <col min="6642" max="6642" width="22.140625" style="4" customWidth="1"/>
    <col min="6643" max="6643" width="0.140625" style="4" customWidth="1"/>
    <col min="6644" max="6644" width="19.140625" style="4" customWidth="1"/>
    <col min="6645" max="6646" width="0" style="4" hidden="1" customWidth="1"/>
    <col min="6647" max="6647" width="153.85546875" style="4" customWidth="1"/>
    <col min="6648" max="6648" width="14.85546875" style="4" customWidth="1"/>
    <col min="6649" max="6649" width="16.7109375" style="4" bestFit="1" customWidth="1"/>
    <col min="6650" max="6893" width="9.140625" style="4"/>
    <col min="6894" max="6894" width="5.7109375" style="4" customWidth="1"/>
    <col min="6895" max="6895" width="65" style="4" customWidth="1"/>
    <col min="6896" max="6896" width="20" style="4" customWidth="1"/>
    <col min="6897" max="6897" width="26.28515625" style="4" customWidth="1"/>
    <col min="6898" max="6898" width="22.140625" style="4" customWidth="1"/>
    <col min="6899" max="6899" width="0.140625" style="4" customWidth="1"/>
    <col min="6900" max="6900" width="19.140625" style="4" customWidth="1"/>
    <col min="6901" max="6902" width="0" style="4" hidden="1" customWidth="1"/>
    <col min="6903" max="6903" width="153.85546875" style="4" customWidth="1"/>
    <col min="6904" max="6904" width="14.85546875" style="4" customWidth="1"/>
    <col min="6905" max="6905" width="16.7109375" style="4" bestFit="1" customWidth="1"/>
    <col min="6906" max="7149" width="9.140625" style="4"/>
    <col min="7150" max="7150" width="5.7109375" style="4" customWidth="1"/>
    <col min="7151" max="7151" width="65" style="4" customWidth="1"/>
    <col min="7152" max="7152" width="20" style="4" customWidth="1"/>
    <col min="7153" max="7153" width="26.28515625" style="4" customWidth="1"/>
    <col min="7154" max="7154" width="22.140625" style="4" customWidth="1"/>
    <col min="7155" max="7155" width="0.140625" style="4" customWidth="1"/>
    <col min="7156" max="7156" width="19.140625" style="4" customWidth="1"/>
    <col min="7157" max="7158" width="0" style="4" hidden="1" customWidth="1"/>
    <col min="7159" max="7159" width="153.85546875" style="4" customWidth="1"/>
    <col min="7160" max="7160" width="14.85546875" style="4" customWidth="1"/>
    <col min="7161" max="7161" width="16.7109375" style="4" bestFit="1" customWidth="1"/>
    <col min="7162" max="7405" width="9.140625" style="4"/>
    <col min="7406" max="7406" width="5.7109375" style="4" customWidth="1"/>
    <col min="7407" max="7407" width="65" style="4" customWidth="1"/>
    <col min="7408" max="7408" width="20" style="4" customWidth="1"/>
    <col min="7409" max="7409" width="26.28515625" style="4" customWidth="1"/>
    <col min="7410" max="7410" width="22.140625" style="4" customWidth="1"/>
    <col min="7411" max="7411" width="0.140625" style="4" customWidth="1"/>
    <col min="7412" max="7412" width="19.140625" style="4" customWidth="1"/>
    <col min="7413" max="7414" width="0" style="4" hidden="1" customWidth="1"/>
    <col min="7415" max="7415" width="153.85546875" style="4" customWidth="1"/>
    <col min="7416" max="7416" width="14.85546875" style="4" customWidth="1"/>
    <col min="7417" max="7417" width="16.7109375" style="4" bestFit="1" customWidth="1"/>
    <col min="7418" max="7661" width="9.140625" style="4"/>
    <col min="7662" max="7662" width="5.7109375" style="4" customWidth="1"/>
    <col min="7663" max="7663" width="65" style="4" customWidth="1"/>
    <col min="7664" max="7664" width="20" style="4" customWidth="1"/>
    <col min="7665" max="7665" width="26.28515625" style="4" customWidth="1"/>
    <col min="7666" max="7666" width="22.140625" style="4" customWidth="1"/>
    <col min="7667" max="7667" width="0.140625" style="4" customWidth="1"/>
    <col min="7668" max="7668" width="19.140625" style="4" customWidth="1"/>
    <col min="7669" max="7670" width="0" style="4" hidden="1" customWidth="1"/>
    <col min="7671" max="7671" width="153.85546875" style="4" customWidth="1"/>
    <col min="7672" max="7672" width="14.85546875" style="4" customWidth="1"/>
    <col min="7673" max="7673" width="16.7109375" style="4" bestFit="1" customWidth="1"/>
    <col min="7674" max="7917" width="9.140625" style="4"/>
    <col min="7918" max="7918" width="5.7109375" style="4" customWidth="1"/>
    <col min="7919" max="7919" width="65" style="4" customWidth="1"/>
    <col min="7920" max="7920" width="20" style="4" customWidth="1"/>
    <col min="7921" max="7921" width="26.28515625" style="4" customWidth="1"/>
    <col min="7922" max="7922" width="22.140625" style="4" customWidth="1"/>
    <col min="7923" max="7923" width="0.140625" style="4" customWidth="1"/>
    <col min="7924" max="7924" width="19.140625" style="4" customWidth="1"/>
    <col min="7925" max="7926" width="0" style="4" hidden="1" customWidth="1"/>
    <col min="7927" max="7927" width="153.85546875" style="4" customWidth="1"/>
    <col min="7928" max="7928" width="14.85546875" style="4" customWidth="1"/>
    <col min="7929" max="7929" width="16.7109375" style="4" bestFit="1" customWidth="1"/>
    <col min="7930" max="8173" width="9.140625" style="4"/>
    <col min="8174" max="8174" width="5.7109375" style="4" customWidth="1"/>
    <col min="8175" max="8175" width="65" style="4" customWidth="1"/>
    <col min="8176" max="8176" width="20" style="4" customWidth="1"/>
    <col min="8177" max="8177" width="26.28515625" style="4" customWidth="1"/>
    <col min="8178" max="8178" width="22.140625" style="4" customWidth="1"/>
    <col min="8179" max="8179" width="0.140625" style="4" customWidth="1"/>
    <col min="8180" max="8180" width="19.140625" style="4" customWidth="1"/>
    <col min="8181" max="8182" width="0" style="4" hidden="1" customWidth="1"/>
    <col min="8183" max="8183" width="153.85546875" style="4" customWidth="1"/>
    <col min="8184" max="8184" width="14.85546875" style="4" customWidth="1"/>
    <col min="8185" max="8185" width="16.7109375" style="4" bestFit="1" customWidth="1"/>
    <col min="8186" max="8429" width="9.140625" style="4"/>
    <col min="8430" max="8430" width="5.7109375" style="4" customWidth="1"/>
    <col min="8431" max="8431" width="65" style="4" customWidth="1"/>
    <col min="8432" max="8432" width="20" style="4" customWidth="1"/>
    <col min="8433" max="8433" width="26.28515625" style="4" customWidth="1"/>
    <col min="8434" max="8434" width="22.140625" style="4" customWidth="1"/>
    <col min="8435" max="8435" width="0.140625" style="4" customWidth="1"/>
    <col min="8436" max="8436" width="19.140625" style="4" customWidth="1"/>
    <col min="8437" max="8438" width="0" style="4" hidden="1" customWidth="1"/>
    <col min="8439" max="8439" width="153.85546875" style="4" customWidth="1"/>
    <col min="8440" max="8440" width="14.85546875" style="4" customWidth="1"/>
    <col min="8441" max="8441" width="16.7109375" style="4" bestFit="1" customWidth="1"/>
    <col min="8442" max="8685" width="9.140625" style="4"/>
    <col min="8686" max="8686" width="5.7109375" style="4" customWidth="1"/>
    <col min="8687" max="8687" width="65" style="4" customWidth="1"/>
    <col min="8688" max="8688" width="20" style="4" customWidth="1"/>
    <col min="8689" max="8689" width="26.28515625" style="4" customWidth="1"/>
    <col min="8690" max="8690" width="22.140625" style="4" customWidth="1"/>
    <col min="8691" max="8691" width="0.140625" style="4" customWidth="1"/>
    <col min="8692" max="8692" width="19.140625" style="4" customWidth="1"/>
    <col min="8693" max="8694" width="0" style="4" hidden="1" customWidth="1"/>
    <col min="8695" max="8695" width="153.85546875" style="4" customWidth="1"/>
    <col min="8696" max="8696" width="14.85546875" style="4" customWidth="1"/>
    <col min="8697" max="8697" width="16.7109375" style="4" bestFit="1" customWidth="1"/>
    <col min="8698" max="8941" width="9.140625" style="4"/>
    <col min="8942" max="8942" width="5.7109375" style="4" customWidth="1"/>
    <col min="8943" max="8943" width="65" style="4" customWidth="1"/>
    <col min="8944" max="8944" width="20" style="4" customWidth="1"/>
    <col min="8945" max="8945" width="26.28515625" style="4" customWidth="1"/>
    <col min="8946" max="8946" width="22.140625" style="4" customWidth="1"/>
    <col min="8947" max="8947" width="0.140625" style="4" customWidth="1"/>
    <col min="8948" max="8948" width="19.140625" style="4" customWidth="1"/>
    <col min="8949" max="8950" width="0" style="4" hidden="1" customWidth="1"/>
    <col min="8951" max="8951" width="153.85546875" style="4" customWidth="1"/>
    <col min="8952" max="8952" width="14.85546875" style="4" customWidth="1"/>
    <col min="8953" max="8953" width="16.7109375" style="4" bestFit="1" customWidth="1"/>
    <col min="8954" max="9197" width="9.140625" style="4"/>
    <col min="9198" max="9198" width="5.7109375" style="4" customWidth="1"/>
    <col min="9199" max="9199" width="65" style="4" customWidth="1"/>
    <col min="9200" max="9200" width="20" style="4" customWidth="1"/>
    <col min="9201" max="9201" width="26.28515625" style="4" customWidth="1"/>
    <col min="9202" max="9202" width="22.140625" style="4" customWidth="1"/>
    <col min="9203" max="9203" width="0.140625" style="4" customWidth="1"/>
    <col min="9204" max="9204" width="19.140625" style="4" customWidth="1"/>
    <col min="9205" max="9206" width="0" style="4" hidden="1" customWidth="1"/>
    <col min="9207" max="9207" width="153.85546875" style="4" customWidth="1"/>
    <col min="9208" max="9208" width="14.85546875" style="4" customWidth="1"/>
    <col min="9209" max="9209" width="16.7109375" style="4" bestFit="1" customWidth="1"/>
    <col min="9210" max="9453" width="9.140625" style="4"/>
    <col min="9454" max="9454" width="5.7109375" style="4" customWidth="1"/>
    <col min="9455" max="9455" width="65" style="4" customWidth="1"/>
    <col min="9456" max="9456" width="20" style="4" customWidth="1"/>
    <col min="9457" max="9457" width="26.28515625" style="4" customWidth="1"/>
    <col min="9458" max="9458" width="22.140625" style="4" customWidth="1"/>
    <col min="9459" max="9459" width="0.140625" style="4" customWidth="1"/>
    <col min="9460" max="9460" width="19.140625" style="4" customWidth="1"/>
    <col min="9461" max="9462" width="0" style="4" hidden="1" customWidth="1"/>
    <col min="9463" max="9463" width="153.85546875" style="4" customWidth="1"/>
    <col min="9464" max="9464" width="14.85546875" style="4" customWidth="1"/>
    <col min="9465" max="9465" width="16.7109375" style="4" bestFit="1" customWidth="1"/>
    <col min="9466" max="9709" width="9.140625" style="4"/>
    <col min="9710" max="9710" width="5.7109375" style="4" customWidth="1"/>
    <col min="9711" max="9711" width="65" style="4" customWidth="1"/>
    <col min="9712" max="9712" width="20" style="4" customWidth="1"/>
    <col min="9713" max="9713" width="26.28515625" style="4" customWidth="1"/>
    <col min="9714" max="9714" width="22.140625" style="4" customWidth="1"/>
    <col min="9715" max="9715" width="0.140625" style="4" customWidth="1"/>
    <col min="9716" max="9716" width="19.140625" style="4" customWidth="1"/>
    <col min="9717" max="9718" width="0" style="4" hidden="1" customWidth="1"/>
    <col min="9719" max="9719" width="153.85546875" style="4" customWidth="1"/>
    <col min="9720" max="9720" width="14.85546875" style="4" customWidth="1"/>
    <col min="9721" max="9721" width="16.7109375" style="4" bestFit="1" customWidth="1"/>
    <col min="9722" max="9965" width="9.140625" style="4"/>
    <col min="9966" max="9966" width="5.7109375" style="4" customWidth="1"/>
    <col min="9967" max="9967" width="65" style="4" customWidth="1"/>
    <col min="9968" max="9968" width="20" style="4" customWidth="1"/>
    <col min="9969" max="9969" width="26.28515625" style="4" customWidth="1"/>
    <col min="9970" max="9970" width="22.140625" style="4" customWidth="1"/>
    <col min="9971" max="9971" width="0.140625" style="4" customWidth="1"/>
    <col min="9972" max="9972" width="19.140625" style="4" customWidth="1"/>
    <col min="9973" max="9974" width="0" style="4" hidden="1" customWidth="1"/>
    <col min="9975" max="9975" width="153.85546875" style="4" customWidth="1"/>
    <col min="9976" max="9976" width="14.85546875" style="4" customWidth="1"/>
    <col min="9977" max="9977" width="16.7109375" style="4" bestFit="1" customWidth="1"/>
    <col min="9978" max="10221" width="9.140625" style="4"/>
    <col min="10222" max="10222" width="5.7109375" style="4" customWidth="1"/>
    <col min="10223" max="10223" width="65" style="4" customWidth="1"/>
    <col min="10224" max="10224" width="20" style="4" customWidth="1"/>
    <col min="10225" max="10225" width="26.28515625" style="4" customWidth="1"/>
    <col min="10226" max="10226" width="22.140625" style="4" customWidth="1"/>
    <col min="10227" max="10227" width="0.140625" style="4" customWidth="1"/>
    <col min="10228" max="10228" width="19.140625" style="4" customWidth="1"/>
    <col min="10229" max="10230" width="0" style="4" hidden="1" customWidth="1"/>
    <col min="10231" max="10231" width="153.85546875" style="4" customWidth="1"/>
    <col min="10232" max="10232" width="14.85546875" style="4" customWidth="1"/>
    <col min="10233" max="10233" width="16.7109375" style="4" bestFit="1" customWidth="1"/>
    <col min="10234" max="10477" width="9.140625" style="4"/>
    <col min="10478" max="10478" width="5.7109375" style="4" customWidth="1"/>
    <col min="10479" max="10479" width="65" style="4" customWidth="1"/>
    <col min="10480" max="10480" width="20" style="4" customWidth="1"/>
    <col min="10481" max="10481" width="26.28515625" style="4" customWidth="1"/>
    <col min="10482" max="10482" width="22.140625" style="4" customWidth="1"/>
    <col min="10483" max="10483" width="0.140625" style="4" customWidth="1"/>
    <col min="10484" max="10484" width="19.140625" style="4" customWidth="1"/>
    <col min="10485" max="10486" width="0" style="4" hidden="1" customWidth="1"/>
    <col min="10487" max="10487" width="153.85546875" style="4" customWidth="1"/>
    <col min="10488" max="10488" width="14.85546875" style="4" customWidth="1"/>
    <col min="10489" max="10489" width="16.7109375" style="4" bestFit="1" customWidth="1"/>
    <col min="10490" max="10733" width="9.140625" style="4"/>
    <col min="10734" max="10734" width="5.7109375" style="4" customWidth="1"/>
    <col min="10735" max="10735" width="65" style="4" customWidth="1"/>
    <col min="10736" max="10736" width="20" style="4" customWidth="1"/>
    <col min="10737" max="10737" width="26.28515625" style="4" customWidth="1"/>
    <col min="10738" max="10738" width="22.140625" style="4" customWidth="1"/>
    <col min="10739" max="10739" width="0.140625" style="4" customWidth="1"/>
    <col min="10740" max="10740" width="19.140625" style="4" customWidth="1"/>
    <col min="10741" max="10742" width="0" style="4" hidden="1" customWidth="1"/>
    <col min="10743" max="10743" width="153.85546875" style="4" customWidth="1"/>
    <col min="10744" max="10744" width="14.85546875" style="4" customWidth="1"/>
    <col min="10745" max="10745" width="16.7109375" style="4" bestFit="1" customWidth="1"/>
    <col min="10746" max="10989" width="9.140625" style="4"/>
    <col min="10990" max="10990" width="5.7109375" style="4" customWidth="1"/>
    <col min="10991" max="10991" width="65" style="4" customWidth="1"/>
    <col min="10992" max="10992" width="20" style="4" customWidth="1"/>
    <col min="10993" max="10993" width="26.28515625" style="4" customWidth="1"/>
    <col min="10994" max="10994" width="22.140625" style="4" customWidth="1"/>
    <col min="10995" max="10995" width="0.140625" style="4" customWidth="1"/>
    <col min="10996" max="10996" width="19.140625" style="4" customWidth="1"/>
    <col min="10997" max="10998" width="0" style="4" hidden="1" customWidth="1"/>
    <col min="10999" max="10999" width="153.85546875" style="4" customWidth="1"/>
    <col min="11000" max="11000" width="14.85546875" style="4" customWidth="1"/>
    <col min="11001" max="11001" width="16.7109375" style="4" bestFit="1" customWidth="1"/>
    <col min="11002" max="11245" width="9.140625" style="4"/>
    <col min="11246" max="11246" width="5.7109375" style="4" customWidth="1"/>
    <col min="11247" max="11247" width="65" style="4" customWidth="1"/>
    <col min="11248" max="11248" width="20" style="4" customWidth="1"/>
    <col min="11249" max="11249" width="26.28515625" style="4" customWidth="1"/>
    <col min="11250" max="11250" width="22.140625" style="4" customWidth="1"/>
    <col min="11251" max="11251" width="0.140625" style="4" customWidth="1"/>
    <col min="11252" max="11252" width="19.140625" style="4" customWidth="1"/>
    <col min="11253" max="11254" width="0" style="4" hidden="1" customWidth="1"/>
    <col min="11255" max="11255" width="153.85546875" style="4" customWidth="1"/>
    <col min="11256" max="11256" width="14.85546875" style="4" customWidth="1"/>
    <col min="11257" max="11257" width="16.7109375" style="4" bestFit="1" customWidth="1"/>
    <col min="11258" max="11501" width="9.140625" style="4"/>
    <col min="11502" max="11502" width="5.7109375" style="4" customWidth="1"/>
    <col min="11503" max="11503" width="65" style="4" customWidth="1"/>
    <col min="11504" max="11504" width="20" style="4" customWidth="1"/>
    <col min="11505" max="11505" width="26.28515625" style="4" customWidth="1"/>
    <col min="11506" max="11506" width="22.140625" style="4" customWidth="1"/>
    <col min="11507" max="11507" width="0.140625" style="4" customWidth="1"/>
    <col min="11508" max="11508" width="19.140625" style="4" customWidth="1"/>
    <col min="11509" max="11510" width="0" style="4" hidden="1" customWidth="1"/>
    <col min="11511" max="11511" width="153.85546875" style="4" customWidth="1"/>
    <col min="11512" max="11512" width="14.85546875" style="4" customWidth="1"/>
    <col min="11513" max="11513" width="16.7109375" style="4" bestFit="1" customWidth="1"/>
    <col min="11514" max="11757" width="9.140625" style="4"/>
    <col min="11758" max="11758" width="5.7109375" style="4" customWidth="1"/>
    <col min="11759" max="11759" width="65" style="4" customWidth="1"/>
    <col min="11760" max="11760" width="20" style="4" customWidth="1"/>
    <col min="11761" max="11761" width="26.28515625" style="4" customWidth="1"/>
    <col min="11762" max="11762" width="22.140625" style="4" customWidth="1"/>
    <col min="11763" max="11763" width="0.140625" style="4" customWidth="1"/>
    <col min="11764" max="11764" width="19.140625" style="4" customWidth="1"/>
    <col min="11765" max="11766" width="0" style="4" hidden="1" customWidth="1"/>
    <col min="11767" max="11767" width="153.85546875" style="4" customWidth="1"/>
    <col min="11768" max="11768" width="14.85546875" style="4" customWidth="1"/>
    <col min="11769" max="11769" width="16.7109375" style="4" bestFit="1" customWidth="1"/>
    <col min="11770" max="12013" width="9.140625" style="4"/>
    <col min="12014" max="12014" width="5.7109375" style="4" customWidth="1"/>
    <col min="12015" max="12015" width="65" style="4" customWidth="1"/>
    <col min="12016" max="12016" width="20" style="4" customWidth="1"/>
    <col min="12017" max="12017" width="26.28515625" style="4" customWidth="1"/>
    <col min="12018" max="12018" width="22.140625" style="4" customWidth="1"/>
    <col min="12019" max="12019" width="0.140625" style="4" customWidth="1"/>
    <col min="12020" max="12020" width="19.140625" style="4" customWidth="1"/>
    <col min="12021" max="12022" width="0" style="4" hidden="1" customWidth="1"/>
    <col min="12023" max="12023" width="153.85546875" style="4" customWidth="1"/>
    <col min="12024" max="12024" width="14.85546875" style="4" customWidth="1"/>
    <col min="12025" max="12025" width="16.7109375" style="4" bestFit="1" customWidth="1"/>
    <col min="12026" max="12269" width="9.140625" style="4"/>
    <col min="12270" max="12270" width="5.7109375" style="4" customWidth="1"/>
    <col min="12271" max="12271" width="65" style="4" customWidth="1"/>
    <col min="12272" max="12272" width="20" style="4" customWidth="1"/>
    <col min="12273" max="12273" width="26.28515625" style="4" customWidth="1"/>
    <col min="12274" max="12274" width="22.140625" style="4" customWidth="1"/>
    <col min="12275" max="12275" width="0.140625" style="4" customWidth="1"/>
    <col min="12276" max="12276" width="19.140625" style="4" customWidth="1"/>
    <col min="12277" max="12278" width="0" style="4" hidden="1" customWidth="1"/>
    <col min="12279" max="12279" width="153.85546875" style="4" customWidth="1"/>
    <col min="12280" max="12280" width="14.85546875" style="4" customWidth="1"/>
    <col min="12281" max="12281" width="16.7109375" style="4" bestFit="1" customWidth="1"/>
    <col min="12282" max="12525" width="9.140625" style="4"/>
    <col min="12526" max="12526" width="5.7109375" style="4" customWidth="1"/>
    <col min="12527" max="12527" width="65" style="4" customWidth="1"/>
    <col min="12528" max="12528" width="20" style="4" customWidth="1"/>
    <col min="12529" max="12529" width="26.28515625" style="4" customWidth="1"/>
    <col min="12530" max="12530" width="22.140625" style="4" customWidth="1"/>
    <col min="12531" max="12531" width="0.140625" style="4" customWidth="1"/>
    <col min="12532" max="12532" width="19.140625" style="4" customWidth="1"/>
    <col min="12533" max="12534" width="0" style="4" hidden="1" customWidth="1"/>
    <col min="12535" max="12535" width="153.85546875" style="4" customWidth="1"/>
    <col min="12536" max="12536" width="14.85546875" style="4" customWidth="1"/>
    <col min="12537" max="12537" width="16.7109375" style="4" bestFit="1" customWidth="1"/>
    <col min="12538" max="12781" width="9.140625" style="4"/>
    <col min="12782" max="12782" width="5.7109375" style="4" customWidth="1"/>
    <col min="12783" max="12783" width="65" style="4" customWidth="1"/>
    <col min="12784" max="12784" width="20" style="4" customWidth="1"/>
    <col min="12785" max="12785" width="26.28515625" style="4" customWidth="1"/>
    <col min="12786" max="12786" width="22.140625" style="4" customWidth="1"/>
    <col min="12787" max="12787" width="0.140625" style="4" customWidth="1"/>
    <col min="12788" max="12788" width="19.140625" style="4" customWidth="1"/>
    <col min="12789" max="12790" width="0" style="4" hidden="1" customWidth="1"/>
    <col min="12791" max="12791" width="153.85546875" style="4" customWidth="1"/>
    <col min="12792" max="12792" width="14.85546875" style="4" customWidth="1"/>
    <col min="12793" max="12793" width="16.7109375" style="4" bestFit="1" customWidth="1"/>
    <col min="12794" max="13037" width="9.140625" style="4"/>
    <col min="13038" max="13038" width="5.7109375" style="4" customWidth="1"/>
    <col min="13039" max="13039" width="65" style="4" customWidth="1"/>
    <col min="13040" max="13040" width="20" style="4" customWidth="1"/>
    <col min="13041" max="13041" width="26.28515625" style="4" customWidth="1"/>
    <col min="13042" max="13042" width="22.140625" style="4" customWidth="1"/>
    <col min="13043" max="13043" width="0.140625" style="4" customWidth="1"/>
    <col min="13044" max="13044" width="19.140625" style="4" customWidth="1"/>
    <col min="13045" max="13046" width="0" style="4" hidden="1" customWidth="1"/>
    <col min="13047" max="13047" width="153.85546875" style="4" customWidth="1"/>
    <col min="13048" max="13048" width="14.85546875" style="4" customWidth="1"/>
    <col min="13049" max="13049" width="16.7109375" style="4" bestFit="1" customWidth="1"/>
    <col min="13050" max="13293" width="9.140625" style="4"/>
    <col min="13294" max="13294" width="5.7109375" style="4" customWidth="1"/>
    <col min="13295" max="13295" width="65" style="4" customWidth="1"/>
    <col min="13296" max="13296" width="20" style="4" customWidth="1"/>
    <col min="13297" max="13297" width="26.28515625" style="4" customWidth="1"/>
    <col min="13298" max="13298" width="22.140625" style="4" customWidth="1"/>
    <col min="13299" max="13299" width="0.140625" style="4" customWidth="1"/>
    <col min="13300" max="13300" width="19.140625" style="4" customWidth="1"/>
    <col min="13301" max="13302" width="0" style="4" hidden="1" customWidth="1"/>
    <col min="13303" max="13303" width="153.85546875" style="4" customWidth="1"/>
    <col min="13304" max="13304" width="14.85546875" style="4" customWidth="1"/>
    <col min="13305" max="13305" width="16.7109375" style="4" bestFit="1" customWidth="1"/>
    <col min="13306" max="13549" width="9.140625" style="4"/>
    <col min="13550" max="13550" width="5.7109375" style="4" customWidth="1"/>
    <col min="13551" max="13551" width="65" style="4" customWidth="1"/>
    <col min="13552" max="13552" width="20" style="4" customWidth="1"/>
    <col min="13553" max="13553" width="26.28515625" style="4" customWidth="1"/>
    <col min="13554" max="13554" width="22.140625" style="4" customWidth="1"/>
    <col min="13555" max="13555" width="0.140625" style="4" customWidth="1"/>
    <col min="13556" max="13556" width="19.140625" style="4" customWidth="1"/>
    <col min="13557" max="13558" width="0" style="4" hidden="1" customWidth="1"/>
    <col min="13559" max="13559" width="153.85546875" style="4" customWidth="1"/>
    <col min="13560" max="13560" width="14.85546875" style="4" customWidth="1"/>
    <col min="13561" max="13561" width="16.7109375" style="4" bestFit="1" customWidth="1"/>
    <col min="13562" max="13805" width="9.140625" style="4"/>
    <col min="13806" max="13806" width="5.7109375" style="4" customWidth="1"/>
    <col min="13807" max="13807" width="65" style="4" customWidth="1"/>
    <col min="13808" max="13808" width="20" style="4" customWidth="1"/>
    <col min="13809" max="13809" width="26.28515625" style="4" customWidth="1"/>
    <col min="13810" max="13810" width="22.140625" style="4" customWidth="1"/>
    <col min="13811" max="13811" width="0.140625" style="4" customWidth="1"/>
    <col min="13812" max="13812" width="19.140625" style="4" customWidth="1"/>
    <col min="13813" max="13814" width="0" style="4" hidden="1" customWidth="1"/>
    <col min="13815" max="13815" width="153.85546875" style="4" customWidth="1"/>
    <col min="13816" max="13816" width="14.85546875" style="4" customWidth="1"/>
    <col min="13817" max="13817" width="16.7109375" style="4" bestFit="1" customWidth="1"/>
    <col min="13818" max="14061" width="9.140625" style="4"/>
    <col min="14062" max="14062" width="5.7109375" style="4" customWidth="1"/>
    <col min="14063" max="14063" width="65" style="4" customWidth="1"/>
    <col min="14064" max="14064" width="20" style="4" customWidth="1"/>
    <col min="14065" max="14065" width="26.28515625" style="4" customWidth="1"/>
    <col min="14066" max="14066" width="22.140625" style="4" customWidth="1"/>
    <col min="14067" max="14067" width="0.140625" style="4" customWidth="1"/>
    <col min="14068" max="14068" width="19.140625" style="4" customWidth="1"/>
    <col min="14069" max="14070" width="0" style="4" hidden="1" customWidth="1"/>
    <col min="14071" max="14071" width="153.85546875" style="4" customWidth="1"/>
    <col min="14072" max="14072" width="14.85546875" style="4" customWidth="1"/>
    <col min="14073" max="14073" width="16.7109375" style="4" bestFit="1" customWidth="1"/>
    <col min="14074" max="14317" width="9.140625" style="4"/>
    <col min="14318" max="14318" width="5.7109375" style="4" customWidth="1"/>
    <col min="14319" max="14319" width="65" style="4" customWidth="1"/>
    <col min="14320" max="14320" width="20" style="4" customWidth="1"/>
    <col min="14321" max="14321" width="26.28515625" style="4" customWidth="1"/>
    <col min="14322" max="14322" width="22.140625" style="4" customWidth="1"/>
    <col min="14323" max="14323" width="0.140625" style="4" customWidth="1"/>
    <col min="14324" max="14324" width="19.140625" style="4" customWidth="1"/>
    <col min="14325" max="14326" width="0" style="4" hidden="1" customWidth="1"/>
    <col min="14327" max="14327" width="153.85546875" style="4" customWidth="1"/>
    <col min="14328" max="14328" width="14.85546875" style="4" customWidth="1"/>
    <col min="14329" max="14329" width="16.7109375" style="4" bestFit="1" customWidth="1"/>
    <col min="14330" max="14573" width="9.140625" style="4"/>
    <col min="14574" max="14574" width="5.7109375" style="4" customWidth="1"/>
    <col min="14575" max="14575" width="65" style="4" customWidth="1"/>
    <col min="14576" max="14576" width="20" style="4" customWidth="1"/>
    <col min="14577" max="14577" width="26.28515625" style="4" customWidth="1"/>
    <col min="14578" max="14578" width="22.140625" style="4" customWidth="1"/>
    <col min="14579" max="14579" width="0.140625" style="4" customWidth="1"/>
    <col min="14580" max="14580" width="19.140625" style="4" customWidth="1"/>
    <col min="14581" max="14582" width="0" style="4" hidden="1" customWidth="1"/>
    <col min="14583" max="14583" width="153.85546875" style="4" customWidth="1"/>
    <col min="14584" max="14584" width="14.85546875" style="4" customWidth="1"/>
    <col min="14585" max="14585" width="16.7109375" style="4" bestFit="1" customWidth="1"/>
    <col min="14586" max="14829" width="9.140625" style="4"/>
    <col min="14830" max="14830" width="5.7109375" style="4" customWidth="1"/>
    <col min="14831" max="14831" width="65" style="4" customWidth="1"/>
    <col min="14832" max="14832" width="20" style="4" customWidth="1"/>
    <col min="14833" max="14833" width="26.28515625" style="4" customWidth="1"/>
    <col min="14834" max="14834" width="22.140625" style="4" customWidth="1"/>
    <col min="14835" max="14835" width="0.140625" style="4" customWidth="1"/>
    <col min="14836" max="14836" width="19.140625" style="4" customWidth="1"/>
    <col min="14837" max="14838" width="0" style="4" hidden="1" customWidth="1"/>
    <col min="14839" max="14839" width="153.85546875" style="4" customWidth="1"/>
    <col min="14840" max="14840" width="14.85546875" style="4" customWidth="1"/>
    <col min="14841" max="14841" width="16.7109375" style="4" bestFit="1" customWidth="1"/>
    <col min="14842" max="15085" width="9.140625" style="4"/>
    <col min="15086" max="15086" width="5.7109375" style="4" customWidth="1"/>
    <col min="15087" max="15087" width="65" style="4" customWidth="1"/>
    <col min="15088" max="15088" width="20" style="4" customWidth="1"/>
    <col min="15089" max="15089" width="26.28515625" style="4" customWidth="1"/>
    <col min="15090" max="15090" width="22.140625" style="4" customWidth="1"/>
    <col min="15091" max="15091" width="0.140625" style="4" customWidth="1"/>
    <col min="15092" max="15092" width="19.140625" style="4" customWidth="1"/>
    <col min="15093" max="15094" width="0" style="4" hidden="1" customWidth="1"/>
    <col min="15095" max="15095" width="153.85546875" style="4" customWidth="1"/>
    <col min="15096" max="15096" width="14.85546875" style="4" customWidth="1"/>
    <col min="15097" max="15097" width="16.7109375" style="4" bestFit="1" customWidth="1"/>
    <col min="15098" max="15341" width="9.140625" style="4"/>
    <col min="15342" max="15342" width="5.7109375" style="4" customWidth="1"/>
    <col min="15343" max="15343" width="65" style="4" customWidth="1"/>
    <col min="15344" max="15344" width="20" style="4" customWidth="1"/>
    <col min="15345" max="15345" width="26.28515625" style="4" customWidth="1"/>
    <col min="15346" max="15346" width="22.140625" style="4" customWidth="1"/>
    <col min="15347" max="15347" width="0.140625" style="4" customWidth="1"/>
    <col min="15348" max="15348" width="19.140625" style="4" customWidth="1"/>
    <col min="15349" max="15350" width="0" style="4" hidden="1" customWidth="1"/>
    <col min="15351" max="15351" width="153.85546875" style="4" customWidth="1"/>
    <col min="15352" max="15352" width="14.85546875" style="4" customWidth="1"/>
    <col min="15353" max="15353" width="16.7109375" style="4" bestFit="1" customWidth="1"/>
    <col min="15354" max="15597" width="9.140625" style="4"/>
    <col min="15598" max="15598" width="5.7109375" style="4" customWidth="1"/>
    <col min="15599" max="15599" width="65" style="4" customWidth="1"/>
    <col min="15600" max="15600" width="20" style="4" customWidth="1"/>
    <col min="15601" max="15601" width="26.28515625" style="4" customWidth="1"/>
    <col min="15602" max="15602" width="22.140625" style="4" customWidth="1"/>
    <col min="15603" max="15603" width="0.140625" style="4" customWidth="1"/>
    <col min="15604" max="15604" width="19.140625" style="4" customWidth="1"/>
    <col min="15605" max="15606" width="0" style="4" hidden="1" customWidth="1"/>
    <col min="15607" max="15607" width="153.85546875" style="4" customWidth="1"/>
    <col min="15608" max="15608" width="14.85546875" style="4" customWidth="1"/>
    <col min="15609" max="15609" width="16.7109375" style="4" bestFit="1" customWidth="1"/>
    <col min="15610" max="15853" width="9.140625" style="4"/>
    <col min="15854" max="15854" width="5.7109375" style="4" customWidth="1"/>
    <col min="15855" max="15855" width="65" style="4" customWidth="1"/>
    <col min="15856" max="15856" width="20" style="4" customWidth="1"/>
    <col min="15857" max="15857" width="26.28515625" style="4" customWidth="1"/>
    <col min="15858" max="15858" width="22.140625" style="4" customWidth="1"/>
    <col min="15859" max="15859" width="0.140625" style="4" customWidth="1"/>
    <col min="15860" max="15860" width="19.140625" style="4" customWidth="1"/>
    <col min="15861" max="15862" width="0" style="4" hidden="1" customWidth="1"/>
    <col min="15863" max="15863" width="153.85546875" style="4" customWidth="1"/>
    <col min="15864" max="15864" width="14.85546875" style="4" customWidth="1"/>
    <col min="15865" max="15865" width="16.7109375" style="4" bestFit="1" customWidth="1"/>
    <col min="15866" max="16109" width="9.140625" style="4"/>
    <col min="16110" max="16110" width="5.7109375" style="4" customWidth="1"/>
    <col min="16111" max="16111" width="65" style="4" customWidth="1"/>
    <col min="16112" max="16112" width="20" style="4" customWidth="1"/>
    <col min="16113" max="16113" width="26.28515625" style="4" customWidth="1"/>
    <col min="16114" max="16114" width="22.140625" style="4" customWidth="1"/>
    <col min="16115" max="16115" width="0.140625" style="4" customWidth="1"/>
    <col min="16116" max="16116" width="19.140625" style="4" customWidth="1"/>
    <col min="16117" max="16118" width="0" style="4" hidden="1" customWidth="1"/>
    <col min="16119" max="16119" width="153.85546875" style="4" customWidth="1"/>
    <col min="16120" max="16120" width="14.85546875" style="4" customWidth="1"/>
    <col min="16121" max="16121" width="16.7109375" style="4" bestFit="1" customWidth="1"/>
    <col min="16122" max="16384" width="9.140625" style="4"/>
  </cols>
  <sheetData>
    <row r="2" spans="1:18" s="11" customFormat="1">
      <c r="A2" s="41" t="s">
        <v>0</v>
      </c>
      <c r="B2" s="41"/>
      <c r="C2" s="41"/>
      <c r="D2" s="42"/>
      <c r="E2" s="43"/>
      <c r="F2" s="44"/>
      <c r="G2" s="45"/>
      <c r="H2" s="43"/>
      <c r="I2" s="128"/>
      <c r="J2" s="47"/>
      <c r="K2" s="46"/>
      <c r="L2" s="48"/>
      <c r="M2" s="43"/>
      <c r="N2" s="46"/>
      <c r="O2" s="45"/>
      <c r="P2" s="43"/>
      <c r="Q2" s="45"/>
    </row>
    <row r="3" spans="1:18" s="11" customFormat="1">
      <c r="A3" s="41" t="s">
        <v>1</v>
      </c>
      <c r="B3" s="41"/>
      <c r="C3" s="41"/>
      <c r="D3" s="42"/>
      <c r="E3" s="43"/>
      <c r="F3" s="44"/>
      <c r="G3" s="43"/>
      <c r="H3" s="43"/>
      <c r="I3" s="128"/>
      <c r="J3" s="47"/>
      <c r="K3" s="46"/>
      <c r="L3" s="48"/>
      <c r="M3" s="43"/>
      <c r="N3" s="46"/>
      <c r="O3" s="43"/>
      <c r="P3" s="43"/>
      <c r="Q3" s="43">
        <f>+P3+O3</f>
        <v>0</v>
      </c>
    </row>
    <row r="4" spans="1:18" s="11" customFormat="1">
      <c r="A4" s="41" t="s">
        <v>134</v>
      </c>
      <c r="B4" s="41"/>
      <c r="C4" s="41"/>
      <c r="D4" s="42"/>
      <c r="E4" s="43"/>
      <c r="F4" s="44"/>
      <c r="G4" s="49"/>
      <c r="H4" s="43"/>
      <c r="I4" s="128"/>
      <c r="J4" s="50"/>
      <c r="K4" s="46"/>
      <c r="L4" s="48"/>
      <c r="M4" s="43"/>
      <c r="N4" s="46"/>
      <c r="O4" s="49"/>
      <c r="P4" s="43"/>
      <c r="Q4" s="49"/>
    </row>
    <row r="5" spans="1:18" s="11" customFormat="1" ht="15.75" hidden="1" customHeight="1">
      <c r="A5" s="51"/>
      <c r="B5" s="51" t="s">
        <v>2</v>
      </c>
      <c r="C5" s="51"/>
      <c r="D5" s="42"/>
      <c r="E5" s="43"/>
      <c r="F5" s="44"/>
      <c r="G5" s="43"/>
      <c r="H5" s="43"/>
      <c r="I5" s="128"/>
      <c r="J5" s="47"/>
      <c r="K5" s="46"/>
      <c r="L5" s="48"/>
      <c r="M5" s="43"/>
      <c r="N5" s="46"/>
      <c r="O5" s="43"/>
      <c r="P5" s="43"/>
      <c r="Q5" s="43"/>
    </row>
    <row r="6" spans="1:18" s="11" customFormat="1" ht="12.75" hidden="1" customHeight="1">
      <c r="A6" s="51"/>
      <c r="B6" s="51" t="s">
        <v>3</v>
      </c>
      <c r="C6" s="51"/>
      <c r="D6" s="52"/>
      <c r="E6" s="53"/>
      <c r="F6" s="54"/>
      <c r="G6" s="53"/>
      <c r="H6" s="53"/>
      <c r="I6" s="129"/>
      <c r="J6" s="47"/>
      <c r="K6" s="55"/>
      <c r="L6" s="56"/>
      <c r="M6" s="53"/>
      <c r="N6" s="55"/>
      <c r="O6" s="53"/>
      <c r="P6" s="53"/>
      <c r="Q6" s="53"/>
    </row>
    <row r="7" spans="1:18" s="11" customFormat="1" ht="13.5" hidden="1" customHeight="1">
      <c r="A7" s="51"/>
      <c r="B7" s="225" t="s">
        <v>4</v>
      </c>
      <c r="C7" s="225"/>
      <c r="D7" s="52"/>
      <c r="E7" s="53"/>
      <c r="F7" s="54"/>
      <c r="G7" s="53"/>
      <c r="H7" s="53"/>
      <c r="I7" s="129"/>
      <c r="J7" s="47"/>
      <c r="K7" s="55"/>
      <c r="L7" s="56"/>
      <c r="M7" s="53"/>
      <c r="N7" s="55"/>
      <c r="O7" s="53"/>
      <c r="P7" s="53"/>
      <c r="Q7" s="53"/>
    </row>
    <row r="8" spans="1:18" s="16" customFormat="1" ht="18.75" hidden="1" customHeight="1">
      <c r="A8" s="57"/>
      <c r="B8" s="58" t="s">
        <v>5</v>
      </c>
      <c r="C8" s="58"/>
      <c r="D8" s="59"/>
      <c r="E8" s="60"/>
      <c r="F8" s="61"/>
      <c r="G8" s="60"/>
      <c r="H8" s="60"/>
      <c r="I8" s="130"/>
      <c r="J8" s="58"/>
      <c r="K8" s="62"/>
      <c r="L8" s="63"/>
      <c r="M8" s="60"/>
      <c r="N8" s="62"/>
      <c r="O8" s="60"/>
      <c r="P8" s="60"/>
      <c r="Q8" s="60"/>
    </row>
    <row r="9" spans="1:18" ht="15.75" customHeight="1">
      <c r="A9" s="226" t="s">
        <v>6</v>
      </c>
      <c r="B9" s="227" t="s">
        <v>7</v>
      </c>
      <c r="C9" s="227" t="s">
        <v>8</v>
      </c>
      <c r="D9" s="230" t="s">
        <v>130</v>
      </c>
      <c r="E9" s="233" t="s">
        <v>131</v>
      </c>
      <c r="F9" s="239" t="s">
        <v>133</v>
      </c>
      <c r="G9" s="233" t="s">
        <v>12</v>
      </c>
      <c r="H9" s="233" t="s">
        <v>16</v>
      </c>
      <c r="I9" s="236" t="s">
        <v>10</v>
      </c>
      <c r="J9" s="233" t="s">
        <v>18</v>
      </c>
      <c r="K9" s="233" t="s">
        <v>11</v>
      </c>
      <c r="L9" s="233" t="s">
        <v>17</v>
      </c>
      <c r="M9" s="233" t="s">
        <v>129</v>
      </c>
      <c r="N9" s="233" t="s">
        <v>15</v>
      </c>
      <c r="O9" s="233" t="s">
        <v>13</v>
      </c>
      <c r="P9" s="233" t="s">
        <v>14</v>
      </c>
      <c r="Q9" s="233" t="s">
        <v>132</v>
      </c>
    </row>
    <row r="10" spans="1:18" ht="15.75" customHeight="1">
      <c r="A10" s="226"/>
      <c r="B10" s="228"/>
      <c r="C10" s="228"/>
      <c r="D10" s="231"/>
      <c r="E10" s="234"/>
      <c r="F10" s="240"/>
      <c r="G10" s="234"/>
      <c r="H10" s="234"/>
      <c r="I10" s="237"/>
      <c r="J10" s="234"/>
      <c r="K10" s="234"/>
      <c r="L10" s="234"/>
      <c r="M10" s="234"/>
      <c r="N10" s="234"/>
      <c r="O10" s="234"/>
      <c r="P10" s="234"/>
      <c r="Q10" s="234"/>
    </row>
    <row r="11" spans="1:18" ht="72" customHeight="1">
      <c r="A11" s="226"/>
      <c r="B11" s="229"/>
      <c r="C11" s="229"/>
      <c r="D11" s="232"/>
      <c r="E11" s="235"/>
      <c r="F11" s="241"/>
      <c r="G11" s="235"/>
      <c r="H11" s="235"/>
      <c r="I11" s="238"/>
      <c r="J11" s="235"/>
      <c r="K11" s="235"/>
      <c r="L11" s="235"/>
      <c r="M11" s="235"/>
      <c r="N11" s="235"/>
      <c r="O11" s="235"/>
      <c r="P11" s="235"/>
      <c r="Q11" s="235"/>
      <c r="R11" s="21">
        <f>226900+1103405+4172744.86+340361.59+273569.23+2105428.89+2092521.09+763231.43</f>
        <v>11078162.09</v>
      </c>
    </row>
    <row r="12" spans="1:18" ht="15.75" hidden="1" customHeight="1">
      <c r="A12" s="64"/>
      <c r="B12" s="65"/>
      <c r="C12" s="65"/>
      <c r="D12" s="66">
        <v>10711354.232000001</v>
      </c>
      <c r="E12" s="35"/>
      <c r="F12" s="67"/>
      <c r="G12" s="35"/>
      <c r="H12" s="35"/>
      <c r="I12" s="131"/>
      <c r="J12" s="69"/>
      <c r="K12" s="68"/>
      <c r="L12" s="69"/>
      <c r="M12" s="35"/>
      <c r="N12" s="68"/>
      <c r="O12" s="35"/>
      <c r="P12" s="35"/>
      <c r="Q12" s="35">
        <f>[24]Алмата!H7</f>
        <v>254449.30649039755</v>
      </c>
    </row>
    <row r="13" spans="1:18" ht="15.75" hidden="1" customHeight="1">
      <c r="A13" s="64"/>
      <c r="B13" s="65"/>
      <c r="C13" s="65"/>
      <c r="D13" s="66">
        <f>D14-D12</f>
        <v>1.8117949366569519E-3</v>
      </c>
      <c r="E13" s="35"/>
      <c r="F13" s="67"/>
      <c r="G13" s="35"/>
      <c r="H13" s="35"/>
      <c r="I13" s="131"/>
      <c r="J13" s="69"/>
      <c r="K13" s="68"/>
      <c r="L13" s="69"/>
      <c r="M13" s="35"/>
      <c r="N13" s="68"/>
      <c r="O13" s="35"/>
      <c r="P13" s="35"/>
      <c r="Q13" s="35"/>
    </row>
    <row r="14" spans="1:18" s="25" customFormat="1" ht="39.75" customHeight="1">
      <c r="A14" s="64" t="s">
        <v>19</v>
      </c>
      <c r="B14" s="70" t="s">
        <v>20</v>
      </c>
      <c r="C14" s="65" t="s">
        <v>21</v>
      </c>
      <c r="D14" s="71">
        <v>10711354.233811796</v>
      </c>
      <c r="E14" s="72">
        <f>E15+E21+E25+E26+E28+E33</f>
        <v>11039895.145000001</v>
      </c>
      <c r="F14" s="73">
        <f>E14/D14*100-100</f>
        <v>3.0672210442926513</v>
      </c>
      <c r="G14" s="73">
        <f t="shared" ref="G14:Q14" si="0">G15+G21+G25+G26+G28+G33</f>
        <v>56979.789000000004</v>
      </c>
      <c r="H14" s="72">
        <f t="shared" si="0"/>
        <v>131707.81400000001</v>
      </c>
      <c r="I14" s="132">
        <f t="shared" si="0"/>
        <v>71696.806999999986</v>
      </c>
      <c r="J14" s="73">
        <f t="shared" si="0"/>
        <v>1253150.7719999999</v>
      </c>
      <c r="K14" s="74">
        <f t="shared" si="0"/>
        <v>247942.14499999999</v>
      </c>
      <c r="L14" s="73">
        <f t="shared" si="0"/>
        <v>366818.72100000002</v>
      </c>
      <c r="M14" s="72">
        <f t="shared" si="0"/>
        <v>283536.24699999997</v>
      </c>
      <c r="N14" s="74">
        <f t="shared" si="0"/>
        <v>119889.92400000001</v>
      </c>
      <c r="O14" s="73">
        <f t="shared" si="0"/>
        <v>280552.37900000002</v>
      </c>
      <c r="P14" s="72">
        <f t="shared" si="0"/>
        <v>292853.97200000001</v>
      </c>
      <c r="Q14" s="73">
        <f t="shared" si="0"/>
        <v>7965176.5069999993</v>
      </c>
    </row>
    <row r="15" spans="1:18" s="26" customFormat="1" ht="31.5">
      <c r="A15" s="64">
        <v>1</v>
      </c>
      <c r="B15" s="70" t="s">
        <v>22</v>
      </c>
      <c r="C15" s="64" t="s">
        <v>23</v>
      </c>
      <c r="D15" s="71">
        <v>5321626.2737436499</v>
      </c>
      <c r="E15" s="72">
        <f>E16+E17+E18+E19+E20</f>
        <v>4590889.0120000001</v>
      </c>
      <c r="F15" s="73">
        <f>E15/D15*100-100</f>
        <v>-13.731465235524553</v>
      </c>
      <c r="G15" s="73">
        <f t="shared" ref="G15:Q15" si="1">G16+G17+G18+G19+G20</f>
        <v>2590.0709999999999</v>
      </c>
      <c r="H15" s="72">
        <f t="shared" si="1"/>
        <v>12824.006000000001</v>
      </c>
      <c r="I15" s="132">
        <f t="shared" si="1"/>
        <v>1640.9290000000001</v>
      </c>
      <c r="J15" s="73">
        <f t="shared" si="1"/>
        <v>53444.208000000006</v>
      </c>
      <c r="K15" s="74">
        <f t="shared" si="1"/>
        <v>5054.9080000000004</v>
      </c>
      <c r="L15" s="73">
        <f t="shared" si="1"/>
        <v>30289.806</v>
      </c>
      <c r="M15" s="72">
        <f t="shared" si="1"/>
        <v>44059.032999999996</v>
      </c>
      <c r="N15" s="74">
        <f t="shared" si="1"/>
        <v>51712.903000000006</v>
      </c>
      <c r="O15" s="73">
        <f t="shared" si="1"/>
        <v>9829.637999999999</v>
      </c>
      <c r="P15" s="72">
        <f t="shared" si="1"/>
        <v>122490.04300000001</v>
      </c>
      <c r="Q15" s="73">
        <f t="shared" si="1"/>
        <v>4256953.4670000002</v>
      </c>
    </row>
    <row r="16" spans="1:18" ht="20.25">
      <c r="A16" s="75" t="s">
        <v>24</v>
      </c>
      <c r="B16" s="40" t="s">
        <v>25</v>
      </c>
      <c r="C16" s="75" t="s">
        <v>23</v>
      </c>
      <c r="D16" s="76">
        <v>246873.34777926354</v>
      </c>
      <c r="E16" s="73">
        <f>+G16+H16+I16+J16+K16+L16+M16+N16+O16+P16+Q16</f>
        <v>391936.93999999994</v>
      </c>
      <c r="F16" s="73">
        <f>E16/D16*100-100</f>
        <v>58.760329345248664</v>
      </c>
      <c r="G16" s="77">
        <f>263.498+296.218</f>
        <v>559.71600000000001</v>
      </c>
      <c r="H16" s="78">
        <v>3596.4340000000002</v>
      </c>
      <c r="I16" s="140">
        <v>291.25400000000002</v>
      </c>
      <c r="J16" s="78">
        <f>3297.04+10667.68</f>
        <v>13964.720000000001</v>
      </c>
      <c r="K16" s="79">
        <v>1379.48</v>
      </c>
      <c r="L16" s="78">
        <v>740.62</v>
      </c>
      <c r="M16" s="78">
        <v>21371.531999999999</v>
      </c>
      <c r="N16" s="80">
        <v>8253.9439999999995</v>
      </c>
      <c r="O16" s="79">
        <v>524.08399999999995</v>
      </c>
      <c r="P16" s="78">
        <v>5459.5559999999996</v>
      </c>
      <c r="Q16" s="78">
        <v>335795.6</v>
      </c>
      <c r="R16" s="4" t="s">
        <v>135</v>
      </c>
    </row>
    <row r="17" spans="1:24" ht="20.25">
      <c r="A17" s="75" t="s">
        <v>26</v>
      </c>
      <c r="B17" s="40" t="s">
        <v>27</v>
      </c>
      <c r="C17" s="75" t="s">
        <v>23</v>
      </c>
      <c r="D17" s="76">
        <v>212668.60370168381</v>
      </c>
      <c r="E17" s="73">
        <f>+G17+H17+I17+J17+K17+L17+M17+N17+O17+P17+Q17</f>
        <v>278220.92800000001</v>
      </c>
      <c r="F17" s="73">
        <f t="shared" ref="F17:F66" si="2">E17/D17*100-100</f>
        <v>30.823696190843606</v>
      </c>
      <c r="G17" s="77">
        <v>2030.355</v>
      </c>
      <c r="H17" s="78">
        <v>6629.518</v>
      </c>
      <c r="I17" s="140">
        <v>574.69600000000003</v>
      </c>
      <c r="J17" s="78">
        <v>27729.186000000002</v>
      </c>
      <c r="K17" s="79">
        <v>2914.6750000000002</v>
      </c>
      <c r="L17" s="78">
        <v>6169.1540000000005</v>
      </c>
      <c r="M17" s="78">
        <v>17481.023000000001</v>
      </c>
      <c r="N17" s="79">
        <v>16272.519</v>
      </c>
      <c r="O17" s="79">
        <v>6056.4539999999997</v>
      </c>
      <c r="P17" s="78">
        <v>13130.781000000001</v>
      </c>
      <c r="Q17" s="78">
        <v>179232.56700000001</v>
      </c>
      <c r="R17" s="4" t="s">
        <v>136</v>
      </c>
    </row>
    <row r="18" spans="1:24" ht="21" customHeight="1">
      <c r="A18" s="75" t="s">
        <v>28</v>
      </c>
      <c r="B18" s="40" t="s">
        <v>29</v>
      </c>
      <c r="C18" s="75" t="s">
        <v>23</v>
      </c>
      <c r="D18" s="76">
        <v>13669.760978936893</v>
      </c>
      <c r="E18" s="73">
        <f>+G18+H18+I18+J18+K18+L18+M18+N18+O18+P18+Q18</f>
        <v>17888.544999999998</v>
      </c>
      <c r="F18" s="73">
        <f t="shared" si="2"/>
        <v>30.862163775677089</v>
      </c>
      <c r="G18" s="81"/>
      <c r="H18" s="78">
        <v>773.1</v>
      </c>
      <c r="I18" s="140">
        <v>774.97900000000004</v>
      </c>
      <c r="J18" s="81">
        <v>9429.5040000000008</v>
      </c>
      <c r="K18" s="82">
        <v>0</v>
      </c>
      <c r="L18" s="81"/>
      <c r="M18" s="78">
        <v>1017.698</v>
      </c>
      <c r="N18" s="82">
        <v>704.29399999999998</v>
      </c>
      <c r="O18" s="81">
        <v>814.57</v>
      </c>
      <c r="P18" s="78"/>
      <c r="Q18" s="81">
        <v>4374.3999999999996</v>
      </c>
      <c r="R18" s="4" t="s">
        <v>135</v>
      </c>
    </row>
    <row r="19" spans="1:24">
      <c r="A19" s="75" t="s">
        <v>30</v>
      </c>
      <c r="B19" s="40" t="s">
        <v>31</v>
      </c>
      <c r="C19" s="75" t="s">
        <v>23</v>
      </c>
      <c r="D19" s="76">
        <v>4830387.3360144896</v>
      </c>
      <c r="E19" s="73">
        <f>+G19+H19+I19+J19+K19+L19+M19+N19+O19+P19+Q19</f>
        <v>3881793.0409999997</v>
      </c>
      <c r="F19" s="73">
        <f t="shared" si="2"/>
        <v>-19.638058586770939</v>
      </c>
      <c r="G19" s="81"/>
      <c r="H19" s="78">
        <v>1824.954</v>
      </c>
      <c r="I19" s="133"/>
      <c r="J19" s="81">
        <v>2320.7979999999998</v>
      </c>
      <c r="K19" s="82">
        <v>760.75300000000004</v>
      </c>
      <c r="L19" s="81">
        <v>4094.3180000000002</v>
      </c>
      <c r="M19" s="78">
        <v>2424.9360000000001</v>
      </c>
      <c r="N19" s="82">
        <v>26482.146000000001</v>
      </c>
      <c r="O19" s="81">
        <v>2434.5300000000002</v>
      </c>
      <c r="P19" s="78">
        <v>103899.70600000001</v>
      </c>
      <c r="Q19" s="81">
        <v>3737550.9</v>
      </c>
    </row>
    <row r="20" spans="1:24" ht="17.25" customHeight="1">
      <c r="A20" s="75" t="s">
        <v>32</v>
      </c>
      <c r="B20" s="40" t="s">
        <v>33</v>
      </c>
      <c r="C20" s="75" t="s">
        <v>23</v>
      </c>
      <c r="D20" s="76">
        <v>18027.225269272451</v>
      </c>
      <c r="E20" s="73">
        <f>+G20+H20+I20+J20+K20+L20+M20+N20+O20+P20+Q20</f>
        <v>21049.558000000001</v>
      </c>
      <c r="F20" s="73">
        <f t="shared" si="2"/>
        <v>16.765379505625532</v>
      </c>
      <c r="G20" s="81"/>
      <c r="H20" s="78"/>
      <c r="I20" s="133"/>
      <c r="J20" s="81"/>
      <c r="K20" s="82"/>
      <c r="L20" s="81">
        <v>19285.714</v>
      </c>
      <c r="M20" s="78">
        <v>1763.8440000000001</v>
      </c>
      <c r="N20" s="82"/>
      <c r="O20" s="81"/>
      <c r="P20" s="78"/>
      <c r="Q20" s="81"/>
      <c r="R20" s="4" t="s">
        <v>135</v>
      </c>
    </row>
    <row r="21" spans="1:24" s="26" customFormat="1" ht="31.5">
      <c r="A21" s="64" t="s">
        <v>34</v>
      </c>
      <c r="B21" s="70" t="s">
        <v>35</v>
      </c>
      <c r="C21" s="64" t="s">
        <v>23</v>
      </c>
      <c r="D21" s="71">
        <v>3109862.3231938551</v>
      </c>
      <c r="E21" s="72">
        <f t="shared" ref="E21:E65" si="3">+G21+H21+I21+J21+K21+L21+M21+N21+O21+P21+Q21</f>
        <v>3331489.6720000003</v>
      </c>
      <c r="F21" s="73">
        <f t="shared" si="2"/>
        <v>7.126596799903723</v>
      </c>
      <c r="G21" s="72">
        <f t="shared" ref="G21:Q21" si="4">G22+G23+G24</f>
        <v>10488.19</v>
      </c>
      <c r="H21" s="72">
        <f t="shared" si="4"/>
        <v>61971.314999999995</v>
      </c>
      <c r="I21" s="134">
        <f t="shared" si="4"/>
        <v>2705.8649999999998</v>
      </c>
      <c r="J21" s="72">
        <f t="shared" si="4"/>
        <v>594013.97600000002</v>
      </c>
      <c r="K21" s="83">
        <f t="shared" si="4"/>
        <v>138844.18099999998</v>
      </c>
      <c r="L21" s="72">
        <f t="shared" si="4"/>
        <v>115001.68700000001</v>
      </c>
      <c r="M21" s="72">
        <f t="shared" si="4"/>
        <v>168139.64399999997</v>
      </c>
      <c r="N21" s="83">
        <f t="shared" si="4"/>
        <v>21045.307000000001</v>
      </c>
      <c r="O21" s="72">
        <f t="shared" si="4"/>
        <v>138160.79399999999</v>
      </c>
      <c r="P21" s="72">
        <f t="shared" si="4"/>
        <v>121102.65600000002</v>
      </c>
      <c r="Q21" s="72">
        <f t="shared" si="4"/>
        <v>1960016.057</v>
      </c>
    </row>
    <row r="22" spans="1:24" ht="23.25" customHeight="1">
      <c r="A22" s="75" t="s">
        <v>36</v>
      </c>
      <c r="B22" s="40" t="s">
        <v>37</v>
      </c>
      <c r="C22" s="75" t="s">
        <v>23</v>
      </c>
      <c r="D22" s="76">
        <v>2829695.516173061</v>
      </c>
      <c r="E22" s="73">
        <f t="shared" si="3"/>
        <v>3038689.72</v>
      </c>
      <c r="F22" s="73">
        <f t="shared" si="2"/>
        <v>7.3857488423202113</v>
      </c>
      <c r="G22" s="81">
        <v>9533.4120000000003</v>
      </c>
      <c r="H22" s="81">
        <v>56306.845999999998</v>
      </c>
      <c r="I22" s="140">
        <v>2460.0520000000001</v>
      </c>
      <c r="J22" s="81">
        <v>552850.89300000004</v>
      </c>
      <c r="K22" s="82">
        <v>125651.606</v>
      </c>
      <c r="L22" s="81">
        <v>104538.895</v>
      </c>
      <c r="M22" s="81">
        <v>152681.12599999999</v>
      </c>
      <c r="N22" s="82">
        <v>19135.732</v>
      </c>
      <c r="O22" s="81">
        <f>124998.767+1874.731</f>
        <v>126873.49800000001</v>
      </c>
      <c r="P22" s="81">
        <v>110012.202</v>
      </c>
      <c r="Q22" s="81">
        <v>1778645.4580000001</v>
      </c>
    </row>
    <row r="23" spans="1:24" ht="24" customHeight="1">
      <c r="A23" s="75" t="s">
        <v>38</v>
      </c>
      <c r="B23" s="40" t="s">
        <v>39</v>
      </c>
      <c r="C23" s="75" t="s">
        <v>23</v>
      </c>
      <c r="D23" s="76">
        <v>278981.69631480443</v>
      </c>
      <c r="E23" s="73">
        <f t="shared" si="3"/>
        <v>249401.38299999997</v>
      </c>
      <c r="F23" s="73">
        <f t="shared" si="2"/>
        <v>-10.602958439762972</v>
      </c>
      <c r="G23" s="81">
        <f>531.086+297.697</f>
        <v>828.78300000000002</v>
      </c>
      <c r="H23" s="81">
        <v>4882.9939999999997</v>
      </c>
      <c r="I23" s="140">
        <v>211.16899999999998</v>
      </c>
      <c r="J23" s="81">
        <v>33156.917999999998</v>
      </c>
      <c r="K23" s="82">
        <f>7477.415+3879.257</f>
        <v>11356.672</v>
      </c>
      <c r="L23" s="81">
        <v>8996.7080000000005</v>
      </c>
      <c r="M23" s="81">
        <v>13257.813</v>
      </c>
      <c r="N23" s="82">
        <f>1078.72+576.98</f>
        <v>1655.7</v>
      </c>
      <c r="O23" s="81">
        <f>6693.547+3042.906</f>
        <v>9736.4529999999995</v>
      </c>
      <c r="P23" s="81">
        <v>9566.3349999999991</v>
      </c>
      <c r="Q23" s="81">
        <f>98894.558+56857.28</f>
        <v>155751.83799999999</v>
      </c>
    </row>
    <row r="24" spans="1:24" ht="24.75" customHeight="1">
      <c r="A24" s="75" t="s">
        <v>40</v>
      </c>
      <c r="B24" s="40" t="s">
        <v>41</v>
      </c>
      <c r="C24" s="75" t="s">
        <v>23</v>
      </c>
      <c r="D24" s="76">
        <v>1185.1107059898491</v>
      </c>
      <c r="E24" s="73">
        <f t="shared" si="3"/>
        <v>43398.569000000003</v>
      </c>
      <c r="F24" s="73">
        <f t="shared" si="2"/>
        <v>3561.9843851424739</v>
      </c>
      <c r="G24" s="81">
        <v>125.995</v>
      </c>
      <c r="H24" s="81">
        <v>781.47500000000002</v>
      </c>
      <c r="I24" s="140">
        <v>34.643999999999998</v>
      </c>
      <c r="J24" s="81">
        <v>8006.165</v>
      </c>
      <c r="K24" s="82">
        <v>1835.903</v>
      </c>
      <c r="L24" s="81">
        <v>1466.0840000000001</v>
      </c>
      <c r="M24" s="81">
        <v>2200.7049999999999</v>
      </c>
      <c r="N24" s="82">
        <v>253.875</v>
      </c>
      <c r="O24" s="81">
        <v>1550.8430000000001</v>
      </c>
      <c r="P24" s="81">
        <v>1524.1189999999999</v>
      </c>
      <c r="Q24" s="81">
        <v>25618.760999999999</v>
      </c>
    </row>
    <row r="25" spans="1:24" s="25" customFormat="1" ht="38.25" customHeight="1">
      <c r="A25" s="64" t="s">
        <v>42</v>
      </c>
      <c r="B25" s="70" t="s">
        <v>43</v>
      </c>
      <c r="C25" s="64" t="s">
        <v>23</v>
      </c>
      <c r="D25" s="84">
        <v>600524.81599999999</v>
      </c>
      <c r="E25" s="72">
        <v>1436249.8840000001</v>
      </c>
      <c r="F25" s="73">
        <f t="shared" si="2"/>
        <v>139.16578394988429</v>
      </c>
      <c r="G25" s="72">
        <v>42816.889000000003</v>
      </c>
      <c r="H25" s="72">
        <v>37334.233999999997</v>
      </c>
      <c r="I25" s="141">
        <v>66346.721999999994</v>
      </c>
      <c r="J25" s="72">
        <v>206648.58900000001</v>
      </c>
      <c r="K25" s="83">
        <v>57111.023999999998</v>
      </c>
      <c r="L25" s="72">
        <v>142215.80300000001</v>
      </c>
      <c r="M25" s="72">
        <v>47203.031000000003</v>
      </c>
      <c r="N25" s="83">
        <v>42156.898000000001</v>
      </c>
      <c r="O25" s="72">
        <v>76343.505999999994</v>
      </c>
      <c r="P25" s="72">
        <v>32494.62</v>
      </c>
      <c r="Q25" s="72">
        <v>715988.5</v>
      </c>
    </row>
    <row r="26" spans="1:24" s="26" customFormat="1" ht="31.5">
      <c r="A26" s="64" t="s">
        <v>44</v>
      </c>
      <c r="B26" s="70" t="s">
        <v>45</v>
      </c>
      <c r="C26" s="64" t="s">
        <v>23</v>
      </c>
      <c r="D26" s="76">
        <v>883143.81823774287</v>
      </c>
      <c r="E26" s="72">
        <f>+G26+H26+I26+J26+K26+L26+M26+N26+O26+P26+Q26</f>
        <v>894155.522</v>
      </c>
      <c r="F26" s="73">
        <f t="shared" si="2"/>
        <v>1.2468754844743586</v>
      </c>
      <c r="G26" s="72">
        <f t="shared" ref="G26:Q26" si="5">G27</f>
        <v>361</v>
      </c>
      <c r="H26" s="73">
        <f t="shared" si="5"/>
        <v>14724.652</v>
      </c>
      <c r="I26" s="127">
        <f t="shared" si="5"/>
        <v>194.625</v>
      </c>
      <c r="J26" s="73">
        <f t="shared" si="5"/>
        <v>379860.08999999997</v>
      </c>
      <c r="K26" s="73">
        <f t="shared" si="5"/>
        <v>37229.589999999997</v>
      </c>
      <c r="L26" s="73">
        <f t="shared" si="5"/>
        <v>58136.065000000002</v>
      </c>
      <c r="M26" s="73">
        <f t="shared" si="5"/>
        <v>15047.329</v>
      </c>
      <c r="N26" s="73">
        <f t="shared" si="5"/>
        <v>0</v>
      </c>
      <c r="O26" s="72">
        <f t="shared" si="5"/>
        <v>23457.599999999999</v>
      </c>
      <c r="P26" s="73">
        <f t="shared" si="5"/>
        <v>6666.9409999999998</v>
      </c>
      <c r="Q26" s="72">
        <f t="shared" si="5"/>
        <v>358477.63</v>
      </c>
      <c r="R26" s="38"/>
    </row>
    <row r="27" spans="1:24" ht="31.5">
      <c r="A27" s="75" t="s">
        <v>46</v>
      </c>
      <c r="B27" s="40" t="s">
        <v>47</v>
      </c>
      <c r="C27" s="75" t="s">
        <v>23</v>
      </c>
      <c r="D27" s="76">
        <v>883143.81823774287</v>
      </c>
      <c r="E27" s="73">
        <f t="shared" si="3"/>
        <v>894155.522</v>
      </c>
      <c r="F27" s="73">
        <f t="shared" si="2"/>
        <v>1.2468754844743586</v>
      </c>
      <c r="G27" s="81">
        <v>361</v>
      </c>
      <c r="H27" s="81">
        <v>14724.652</v>
      </c>
      <c r="I27" s="140">
        <v>194.625</v>
      </c>
      <c r="J27" s="81">
        <f>170307+209553.09</f>
        <v>379860.08999999997</v>
      </c>
      <c r="K27" s="82">
        <v>37229.589999999997</v>
      </c>
      <c r="L27" s="81">
        <v>58136.065000000002</v>
      </c>
      <c r="M27" s="81">
        <v>15047.329</v>
      </c>
      <c r="N27" s="82"/>
      <c r="O27" s="81">
        <v>23457.599999999999</v>
      </c>
      <c r="P27" s="81">
        <v>6666.9409999999998</v>
      </c>
      <c r="Q27" s="81">
        <v>358477.63</v>
      </c>
      <c r="R27" s="4" t="s">
        <v>135</v>
      </c>
    </row>
    <row r="28" spans="1:24" s="26" customFormat="1" ht="31.5">
      <c r="A28" s="64" t="s">
        <v>48</v>
      </c>
      <c r="B28" s="70" t="s">
        <v>49</v>
      </c>
      <c r="C28" s="64" t="s">
        <v>23</v>
      </c>
      <c r="D28" s="71">
        <v>162495.89881246752</v>
      </c>
      <c r="E28" s="72">
        <f t="shared" si="3"/>
        <v>144366.209</v>
      </c>
      <c r="F28" s="73">
        <f t="shared" si="2"/>
        <v>-11.157013773861792</v>
      </c>
      <c r="G28" s="72">
        <f t="shared" ref="G28:P28" si="6">G29+G30+G31+G32</f>
        <v>0</v>
      </c>
      <c r="H28" s="72">
        <f t="shared" si="6"/>
        <v>50.49</v>
      </c>
      <c r="I28" s="126">
        <f t="shared" si="6"/>
        <v>527.25199999999995</v>
      </c>
      <c r="J28" s="72">
        <f t="shared" si="6"/>
        <v>1786.3520000000001</v>
      </c>
      <c r="K28" s="72">
        <f t="shared" si="6"/>
        <v>5567.6</v>
      </c>
      <c r="L28" s="72">
        <f t="shared" si="6"/>
        <v>556.77700000000004</v>
      </c>
      <c r="M28" s="72">
        <f t="shared" si="6"/>
        <v>6341.0770000000011</v>
      </c>
      <c r="N28" s="72">
        <f t="shared" si="6"/>
        <v>369.99699999999996</v>
      </c>
      <c r="O28" s="72">
        <f t="shared" si="6"/>
        <v>148.96799999999999</v>
      </c>
      <c r="P28" s="72">
        <f t="shared" si="6"/>
        <v>8728.8060000000005</v>
      </c>
      <c r="Q28" s="72">
        <f>Q29+Q30+Q31+Q32</f>
        <v>120288.89</v>
      </c>
    </row>
    <row r="29" spans="1:24" ht="44.25" customHeight="1">
      <c r="A29" s="75" t="s">
        <v>50</v>
      </c>
      <c r="B29" s="40" t="s">
        <v>51</v>
      </c>
      <c r="C29" s="75" t="s">
        <v>23</v>
      </c>
      <c r="D29" s="84">
        <v>85189.302999411419</v>
      </c>
      <c r="E29" s="73">
        <f t="shared" si="3"/>
        <v>84129.58</v>
      </c>
      <c r="F29" s="73">
        <f t="shared" si="2"/>
        <v>-1.2439625188842598</v>
      </c>
      <c r="G29" s="81"/>
      <c r="H29" s="81"/>
      <c r="I29" s="133"/>
      <c r="J29" s="81"/>
      <c r="K29" s="82"/>
      <c r="L29" s="81"/>
      <c r="M29" s="81">
        <v>2361.7800000000002</v>
      </c>
      <c r="N29" s="82"/>
      <c r="O29" s="81"/>
      <c r="P29" s="81">
        <v>7494.1</v>
      </c>
      <c r="Q29" s="81">
        <v>74273.7</v>
      </c>
      <c r="R29" s="4" t="s">
        <v>136</v>
      </c>
      <c r="T29" s="39">
        <v>2361.7800000000002</v>
      </c>
      <c r="U29" s="39"/>
      <c r="V29" s="39"/>
      <c r="W29" s="39">
        <v>7494.1009999999997</v>
      </c>
      <c r="X29" s="39">
        <v>74273.7</v>
      </c>
    </row>
    <row r="30" spans="1:24" ht="44.25" customHeight="1">
      <c r="A30" s="75" t="s">
        <v>52</v>
      </c>
      <c r="B30" s="40" t="s">
        <v>53</v>
      </c>
      <c r="C30" s="75" t="s">
        <v>23</v>
      </c>
      <c r="D30" s="84">
        <v>22241.663163056121</v>
      </c>
      <c r="E30" s="73">
        <f t="shared" si="3"/>
        <v>12779.109</v>
      </c>
      <c r="F30" s="73">
        <f t="shared" si="2"/>
        <v>-42.544274201461803</v>
      </c>
      <c r="G30" s="81"/>
      <c r="H30" s="81">
        <v>50.49</v>
      </c>
      <c r="I30" s="133"/>
      <c r="J30" s="81"/>
      <c r="K30" s="82">
        <v>4532.6000000000004</v>
      </c>
      <c r="L30" s="81"/>
      <c r="M30" s="81">
        <f>3240.57+67.35</f>
        <v>3307.92</v>
      </c>
      <c r="N30" s="82">
        <v>39.609000000000002</v>
      </c>
      <c r="O30" s="81"/>
      <c r="P30" s="81"/>
      <c r="Q30" s="81">
        <v>4848.49</v>
      </c>
      <c r="R30" s="4" t="s">
        <v>136</v>
      </c>
    </row>
    <row r="31" spans="1:24" ht="31.5">
      <c r="A31" s="75" t="s">
        <v>54</v>
      </c>
      <c r="B31" s="40" t="s">
        <v>55</v>
      </c>
      <c r="C31" s="75" t="s">
        <v>23</v>
      </c>
      <c r="D31" s="84">
        <v>790.18799999999987</v>
      </c>
      <c r="E31" s="73">
        <f t="shared" si="3"/>
        <v>693.7</v>
      </c>
      <c r="F31" s="73">
        <f t="shared" si="2"/>
        <v>-12.210765033131338</v>
      </c>
      <c r="G31" s="81"/>
      <c r="H31" s="81"/>
      <c r="I31" s="133"/>
      <c r="J31" s="81"/>
      <c r="K31" s="82">
        <v>0</v>
      </c>
      <c r="L31" s="81"/>
      <c r="M31" s="81">
        <v>0</v>
      </c>
      <c r="N31" s="82"/>
      <c r="O31" s="81"/>
      <c r="P31" s="81"/>
      <c r="Q31" s="81">
        <v>693.7</v>
      </c>
      <c r="R31" s="4" t="s">
        <v>136</v>
      </c>
    </row>
    <row r="32" spans="1:24" ht="27" customHeight="1">
      <c r="A32" s="75" t="s">
        <v>56</v>
      </c>
      <c r="B32" s="40" t="s">
        <v>57</v>
      </c>
      <c r="C32" s="75" t="s">
        <v>23</v>
      </c>
      <c r="D32" s="76">
        <v>54274.744650000001</v>
      </c>
      <c r="E32" s="73">
        <f t="shared" si="3"/>
        <v>46763.82</v>
      </c>
      <c r="F32" s="73">
        <f t="shared" si="2"/>
        <v>-13.838710248082208</v>
      </c>
      <c r="G32" s="81"/>
      <c r="H32" s="81"/>
      <c r="I32" s="142">
        <v>527.25199999999995</v>
      </c>
      <c r="J32" s="81">
        <v>1786.3520000000001</v>
      </c>
      <c r="K32" s="82">
        <v>1035</v>
      </c>
      <c r="L32" s="81">
        <v>556.77700000000004</v>
      </c>
      <c r="M32" s="81">
        <v>671.37699999999995</v>
      </c>
      <c r="N32" s="82">
        <v>330.38799999999998</v>
      </c>
      <c r="O32" s="81">
        <v>148.96799999999999</v>
      </c>
      <c r="P32" s="81">
        <v>1234.7059999999999</v>
      </c>
      <c r="Q32" s="81">
        <v>40473</v>
      </c>
    </row>
    <row r="33" spans="1:18" s="26" customFormat="1" ht="29.25" customHeight="1">
      <c r="A33" s="64" t="s">
        <v>58</v>
      </c>
      <c r="B33" s="70" t="s">
        <v>59</v>
      </c>
      <c r="C33" s="64" t="s">
        <v>23</v>
      </c>
      <c r="D33" s="71">
        <v>633701.1038240802</v>
      </c>
      <c r="E33" s="72">
        <f t="shared" si="3"/>
        <v>642744.84600000002</v>
      </c>
      <c r="F33" s="73">
        <f t="shared" si="2"/>
        <v>1.4271305701292221</v>
      </c>
      <c r="G33" s="72">
        <f t="shared" ref="G33:Q33" si="7">SUM(G34:G38)</f>
        <v>723.63900000000001</v>
      </c>
      <c r="H33" s="72">
        <f t="shared" si="7"/>
        <v>4803.1170000000002</v>
      </c>
      <c r="I33" s="126">
        <f t="shared" si="7"/>
        <v>281.41399999999999</v>
      </c>
      <c r="J33" s="72">
        <f t="shared" si="7"/>
        <v>17397.557000000001</v>
      </c>
      <c r="K33" s="72">
        <f t="shared" si="7"/>
        <v>4134.8419999999996</v>
      </c>
      <c r="L33" s="72">
        <f t="shared" si="7"/>
        <v>20618.582999999999</v>
      </c>
      <c r="M33" s="72">
        <f t="shared" si="7"/>
        <v>2746.1329999999998</v>
      </c>
      <c r="N33" s="72">
        <f t="shared" si="7"/>
        <v>4604.8190000000004</v>
      </c>
      <c r="O33" s="72">
        <f t="shared" si="7"/>
        <v>32611.873</v>
      </c>
      <c r="P33" s="72">
        <f t="shared" si="7"/>
        <v>1370.9059999999999</v>
      </c>
      <c r="Q33" s="72">
        <f t="shared" si="7"/>
        <v>553451.96299999999</v>
      </c>
    </row>
    <row r="34" spans="1:18">
      <c r="A34" s="75" t="s">
        <v>60</v>
      </c>
      <c r="B34" s="40" t="s">
        <v>61</v>
      </c>
      <c r="C34" s="75" t="s">
        <v>23</v>
      </c>
      <c r="D34" s="76">
        <v>6585.0119999999997</v>
      </c>
      <c r="E34" s="73">
        <f t="shared" si="3"/>
        <v>7482.1</v>
      </c>
      <c r="F34" s="73">
        <f t="shared" si="2"/>
        <v>13.623179426248583</v>
      </c>
      <c r="G34" s="81"/>
      <c r="H34" s="81"/>
      <c r="I34" s="133"/>
      <c r="J34" s="81"/>
      <c r="K34" s="82"/>
      <c r="L34" s="81"/>
      <c r="M34" s="81"/>
      <c r="N34" s="82"/>
      <c r="O34" s="81"/>
      <c r="P34" s="81"/>
      <c r="Q34" s="81">
        <v>7482.1</v>
      </c>
    </row>
    <row r="35" spans="1:18">
      <c r="A35" s="75" t="s">
        <v>62</v>
      </c>
      <c r="B35" s="40" t="s">
        <v>63</v>
      </c>
      <c r="C35" s="75"/>
      <c r="D35" s="76">
        <v>190281.35595</v>
      </c>
      <c r="E35" s="73">
        <f t="shared" si="3"/>
        <v>179789.16499999998</v>
      </c>
      <c r="F35" s="73">
        <f t="shared" si="2"/>
        <v>-5.5140404574145663</v>
      </c>
      <c r="G35" s="81"/>
      <c r="H35" s="81"/>
      <c r="I35" s="133"/>
      <c r="J35" s="81"/>
      <c r="K35" s="82"/>
      <c r="L35" s="81">
        <f>1504.175+6898.791</f>
        <v>8402.9660000000003</v>
      </c>
      <c r="M35" s="81">
        <v>0</v>
      </c>
      <c r="N35" s="82"/>
      <c r="O35" s="81"/>
      <c r="P35" s="81"/>
      <c r="Q35" s="81">
        <v>171386.19899999999</v>
      </c>
    </row>
    <row r="36" spans="1:18" ht="20.25">
      <c r="A36" s="75" t="s">
        <v>64</v>
      </c>
      <c r="B36" s="40" t="s">
        <v>65</v>
      </c>
      <c r="C36" s="75"/>
      <c r="D36" s="76">
        <v>33382.512901499998</v>
      </c>
      <c r="E36" s="73">
        <f t="shared" si="3"/>
        <v>34909.936999999998</v>
      </c>
      <c r="F36" s="73">
        <f t="shared" si="2"/>
        <v>4.5755216301627541</v>
      </c>
      <c r="G36" s="81">
        <v>723.63900000000001</v>
      </c>
      <c r="H36" s="81">
        <v>530.29</v>
      </c>
      <c r="I36" s="142">
        <f>135+116.15+18.564</f>
        <v>269.714</v>
      </c>
      <c r="J36" s="81">
        <v>8141.4629999999997</v>
      </c>
      <c r="K36" s="82">
        <v>0</v>
      </c>
      <c r="L36" s="81"/>
      <c r="M36" s="81">
        <v>1323.62</v>
      </c>
      <c r="N36" s="82">
        <v>4003.4110000000001</v>
      </c>
      <c r="O36" s="81"/>
      <c r="P36" s="81"/>
      <c r="Q36" s="81">
        <v>19917.8</v>
      </c>
      <c r="R36" s="4" t="s">
        <v>136</v>
      </c>
    </row>
    <row r="37" spans="1:18">
      <c r="A37" s="75" t="s">
        <v>66</v>
      </c>
      <c r="B37" s="40" t="s">
        <v>67</v>
      </c>
      <c r="C37" s="75" t="s">
        <v>23</v>
      </c>
      <c r="D37" s="76">
        <v>251058.26797258027</v>
      </c>
      <c r="E37" s="73">
        <f t="shared" si="3"/>
        <v>237887.033</v>
      </c>
      <c r="F37" s="73">
        <f t="shared" si="2"/>
        <v>-5.2462860828860585</v>
      </c>
      <c r="G37" s="81"/>
      <c r="H37" s="81">
        <v>4272.8270000000002</v>
      </c>
      <c r="I37" s="133"/>
      <c r="J37" s="81">
        <v>9256.0939999999991</v>
      </c>
      <c r="K37" s="82">
        <f>46.698+2509.756</f>
        <v>2556.4539999999997</v>
      </c>
      <c r="L37" s="81">
        <v>12212.040999999999</v>
      </c>
      <c r="M37" s="81">
        <v>1422.5129999999999</v>
      </c>
      <c r="N37" s="82">
        <f>192.308+409.1</f>
        <v>601.40800000000002</v>
      </c>
      <c r="O37" s="81">
        <v>32611.873</v>
      </c>
      <c r="P37" s="81">
        <v>719.55899999999997</v>
      </c>
      <c r="Q37" s="81">
        <v>174234.264</v>
      </c>
      <c r="R37" s="4" t="s">
        <v>136</v>
      </c>
    </row>
    <row r="38" spans="1:18" ht="20.25">
      <c r="A38" s="75" t="s">
        <v>68</v>
      </c>
      <c r="B38" s="40" t="s">
        <v>69</v>
      </c>
      <c r="C38" s="75"/>
      <c r="D38" s="76">
        <v>152393.95500000002</v>
      </c>
      <c r="E38" s="73">
        <f t="shared" si="3"/>
        <v>182676.611</v>
      </c>
      <c r="F38" s="73">
        <f t="shared" si="2"/>
        <v>19.871297388403605</v>
      </c>
      <c r="G38" s="81"/>
      <c r="H38" s="81"/>
      <c r="I38" s="140">
        <v>11.7</v>
      </c>
      <c r="J38" s="81"/>
      <c r="K38" s="82">
        <f>1137.236+441.152</f>
        <v>1578.3880000000001</v>
      </c>
      <c r="L38" s="81">
        <v>3.5760000000000001</v>
      </c>
      <c r="M38" s="81"/>
      <c r="N38" s="82"/>
      <c r="O38" s="81"/>
      <c r="P38" s="81">
        <v>651.34699999999998</v>
      </c>
      <c r="Q38" s="81">
        <v>180431.6</v>
      </c>
      <c r="R38" s="4" t="s">
        <v>136</v>
      </c>
    </row>
    <row r="39" spans="1:18" s="28" customFormat="1" ht="15.75" hidden="1" customHeight="1">
      <c r="A39" s="64"/>
      <c r="B39" s="70"/>
      <c r="C39" s="64"/>
      <c r="D39" s="76">
        <v>993721.89891531062</v>
      </c>
      <c r="E39" s="73" t="e">
        <f t="shared" si="3"/>
        <v>#REF!</v>
      </c>
      <c r="F39" s="73" t="e">
        <f t="shared" si="2"/>
        <v>#REF!</v>
      </c>
      <c r="G39" s="72"/>
      <c r="H39" s="72"/>
      <c r="I39" s="134" t="e">
        <f>Q39+#REF!+#REF!+#REF!+#REF!+#REF!+#REF!+#REF!+#REF!+#REF!+#REF!</f>
        <v>#REF!</v>
      </c>
      <c r="J39" s="72"/>
      <c r="K39" s="83"/>
      <c r="L39" s="72" t="e">
        <f>#REF!+#REF!+#REF!+#REF!+#REF!+#REF!+#REF!+#REF!+#REF!+#REF!+#REF!</f>
        <v>#REF!</v>
      </c>
      <c r="M39" s="72"/>
      <c r="N39" s="83" t="e">
        <f>S39+#REF!+#REF!+#REF!+#REF!+#REF!+#REF!+#REF!+#REF!+#REF!+#REF!</f>
        <v>#REF!</v>
      </c>
      <c r="O39" s="72"/>
      <c r="P39" s="72" t="e">
        <f>O39*#REF!</f>
        <v>#REF!</v>
      </c>
      <c r="Q39" s="72">
        <f>[24]Алмата!H36</f>
        <v>84942.6888500489</v>
      </c>
    </row>
    <row r="40" spans="1:18" s="25" customFormat="1" ht="31.5">
      <c r="A40" s="64" t="s">
        <v>70</v>
      </c>
      <c r="B40" s="70" t="s">
        <v>71</v>
      </c>
      <c r="C40" s="65" t="s">
        <v>23</v>
      </c>
      <c r="D40" s="71">
        <v>1515788.5879156706</v>
      </c>
      <c r="E40" s="72">
        <f t="shared" si="3"/>
        <v>1424912.7949999999</v>
      </c>
      <c r="F40" s="73">
        <f t="shared" si="2"/>
        <v>-5.9952815082631048</v>
      </c>
      <c r="G40" s="72">
        <f t="shared" ref="G40:Q40" si="8">G41+G61</f>
        <v>14027.102999999999</v>
      </c>
      <c r="H40" s="72">
        <f t="shared" si="8"/>
        <v>83812.752999999997</v>
      </c>
      <c r="I40" s="126">
        <f t="shared" si="8"/>
        <v>7657.64</v>
      </c>
      <c r="J40" s="72">
        <f t="shared" si="8"/>
        <v>162170.18599999999</v>
      </c>
      <c r="K40" s="72">
        <f t="shared" si="8"/>
        <v>100776.24100000001</v>
      </c>
      <c r="L40" s="72">
        <f t="shared" si="8"/>
        <v>31126.634999999998</v>
      </c>
      <c r="M40" s="72">
        <f t="shared" si="8"/>
        <v>99397.396999999983</v>
      </c>
      <c r="N40" s="72">
        <f t="shared" si="8"/>
        <v>74286.064000000013</v>
      </c>
      <c r="O40" s="72">
        <f t="shared" si="8"/>
        <v>78085.938999999998</v>
      </c>
      <c r="P40" s="72">
        <f t="shared" si="8"/>
        <v>42289.406000000003</v>
      </c>
      <c r="Q40" s="72">
        <f t="shared" si="8"/>
        <v>731283.43099999998</v>
      </c>
    </row>
    <row r="41" spans="1:18" s="26" customFormat="1" ht="31.5" customHeight="1">
      <c r="A41" s="64" t="s">
        <v>72</v>
      </c>
      <c r="B41" s="70" t="s">
        <v>73</v>
      </c>
      <c r="C41" s="64" t="s">
        <v>23</v>
      </c>
      <c r="D41" s="76">
        <v>993721.89891567058</v>
      </c>
      <c r="E41" s="72">
        <f t="shared" si="3"/>
        <v>1184732.6969999999</v>
      </c>
      <c r="F41" s="73">
        <f t="shared" si="2"/>
        <v>19.221755935212514</v>
      </c>
      <c r="G41" s="72">
        <f t="shared" ref="G41:Q41" si="9">SUM(G42:G55)</f>
        <v>14027.102999999999</v>
      </c>
      <c r="H41" s="73">
        <f t="shared" si="9"/>
        <v>83812.752999999997</v>
      </c>
      <c r="I41" s="126">
        <f t="shared" si="9"/>
        <v>7657.64</v>
      </c>
      <c r="J41" s="72">
        <f t="shared" si="9"/>
        <v>136066.98599999998</v>
      </c>
      <c r="K41" s="72">
        <f t="shared" si="9"/>
        <v>96640.117000000013</v>
      </c>
      <c r="L41" s="72">
        <f t="shared" si="9"/>
        <v>29522.448999999997</v>
      </c>
      <c r="M41" s="73">
        <f t="shared" si="9"/>
        <v>93408.74099999998</v>
      </c>
      <c r="N41" s="72">
        <f t="shared" si="9"/>
        <v>74286.064000000013</v>
      </c>
      <c r="O41" s="72">
        <f t="shared" si="9"/>
        <v>51982.739000000001</v>
      </c>
      <c r="P41" s="73">
        <f t="shared" si="9"/>
        <v>37756.964</v>
      </c>
      <c r="Q41" s="72">
        <f t="shared" si="9"/>
        <v>559571.14099999995</v>
      </c>
    </row>
    <row r="42" spans="1:18">
      <c r="A42" s="75" t="s">
        <v>74</v>
      </c>
      <c r="B42" s="40" t="s">
        <v>25</v>
      </c>
      <c r="C42" s="75" t="s">
        <v>23</v>
      </c>
      <c r="D42" s="76">
        <v>19050.285999975335</v>
      </c>
      <c r="E42" s="73">
        <f t="shared" si="3"/>
        <v>24914.986000000001</v>
      </c>
      <c r="F42" s="73">
        <f t="shared" si="2"/>
        <v>30.785364587346663</v>
      </c>
      <c r="G42" s="81"/>
      <c r="H42" s="81">
        <v>1368.202</v>
      </c>
      <c r="I42" s="133"/>
      <c r="J42" s="81">
        <v>5515.6390000000001</v>
      </c>
      <c r="K42" s="82">
        <v>1476.81</v>
      </c>
      <c r="L42" s="81">
        <v>163.16399999999999</v>
      </c>
      <c r="M42" s="81">
        <v>0</v>
      </c>
      <c r="N42" s="82"/>
      <c r="O42" s="81"/>
      <c r="P42" s="81">
        <v>2052.6880000000001</v>
      </c>
      <c r="Q42" s="81">
        <v>14338.483</v>
      </c>
      <c r="R42" s="4" t="s">
        <v>135</v>
      </c>
    </row>
    <row r="43" spans="1:18">
      <c r="A43" s="75" t="s">
        <v>75</v>
      </c>
      <c r="B43" s="40" t="s">
        <v>76</v>
      </c>
      <c r="C43" s="75" t="s">
        <v>23</v>
      </c>
      <c r="D43" s="76">
        <v>529067.5451115797</v>
      </c>
      <c r="E43" s="73">
        <f t="shared" si="3"/>
        <v>628391.46600000001</v>
      </c>
      <c r="F43" s="73">
        <f t="shared" si="2"/>
        <v>18.773391376232127</v>
      </c>
      <c r="G43" s="81">
        <v>5351.6660000000002</v>
      </c>
      <c r="H43" s="81">
        <v>44275.495999999999</v>
      </c>
      <c r="I43" s="133"/>
      <c r="J43" s="81">
        <v>72601.657999999996</v>
      </c>
      <c r="K43" s="82">
        <v>45999.72</v>
      </c>
      <c r="L43" s="81">
        <v>20692.886999999999</v>
      </c>
      <c r="M43" s="81">
        <v>53375.154000000002</v>
      </c>
      <c r="N43" s="82">
        <v>39771.137000000002</v>
      </c>
      <c r="O43" s="81"/>
      <c r="P43" s="81">
        <v>11529.272000000001</v>
      </c>
      <c r="Q43" s="81">
        <v>334794.47600000002</v>
      </c>
    </row>
    <row r="44" spans="1:18">
      <c r="A44" s="75" t="s">
        <v>77</v>
      </c>
      <c r="B44" s="40" t="s">
        <v>39</v>
      </c>
      <c r="C44" s="75" t="s">
        <v>23</v>
      </c>
      <c r="D44" s="76">
        <v>53179.365612439389</v>
      </c>
      <c r="E44" s="73">
        <f t="shared" si="3"/>
        <v>53428.502000000008</v>
      </c>
      <c r="F44" s="73">
        <f t="shared" si="2"/>
        <v>0.46848318834089753</v>
      </c>
      <c r="G44" s="81">
        <f>351.906+124.432</f>
        <v>476.33800000000002</v>
      </c>
      <c r="H44" s="81">
        <v>3839.86</v>
      </c>
      <c r="I44" s="133"/>
      <c r="J44" s="81">
        <f>2957.082+1483.467</f>
        <v>4440.549</v>
      </c>
      <c r="K44" s="82">
        <f>2629.438+1332.416</f>
        <v>3961.8540000000003</v>
      </c>
      <c r="L44" s="81">
        <f>1355.583+573.457</f>
        <v>1929.04</v>
      </c>
      <c r="M44" s="81">
        <v>4589.165</v>
      </c>
      <c r="N44" s="82">
        <f>2365.763+1092.789</f>
        <v>3458.5519999999997</v>
      </c>
      <c r="O44" s="81"/>
      <c r="P44" s="81">
        <v>986.93700000000001</v>
      </c>
      <c r="Q44" s="81">
        <f>19884.448+9861.759</f>
        <v>29746.207000000002</v>
      </c>
    </row>
    <row r="45" spans="1:18">
      <c r="A45" s="75" t="s">
        <v>78</v>
      </c>
      <c r="B45" s="40" t="s">
        <v>41</v>
      </c>
      <c r="C45" s="75" t="s">
        <v>23</v>
      </c>
      <c r="D45" s="76">
        <v>451.97433750000005</v>
      </c>
      <c r="E45" s="73">
        <f t="shared" si="3"/>
        <v>8499.65</v>
      </c>
      <c r="F45" s="73">
        <f t="shared" si="2"/>
        <v>1780.5603094666849</v>
      </c>
      <c r="G45" s="81">
        <v>52.523000000000003</v>
      </c>
      <c r="H45" s="81">
        <v>579.64499999999998</v>
      </c>
      <c r="I45" s="133"/>
      <c r="J45" s="81">
        <v>972.23299999999995</v>
      </c>
      <c r="K45" s="82">
        <v>644.39800000000002</v>
      </c>
      <c r="L45" s="81">
        <v>240.833</v>
      </c>
      <c r="M45" s="81">
        <v>757.73299999999995</v>
      </c>
      <c r="N45" s="82">
        <v>515.33299999999997</v>
      </c>
      <c r="O45" s="81"/>
      <c r="P45" s="81">
        <v>168.24199999999999</v>
      </c>
      <c r="Q45" s="85">
        <v>4568.71</v>
      </c>
    </row>
    <row r="46" spans="1:18">
      <c r="A46" s="75" t="s">
        <v>79</v>
      </c>
      <c r="B46" s="40" t="s">
        <v>80</v>
      </c>
      <c r="C46" s="75" t="s">
        <v>23</v>
      </c>
      <c r="D46" s="76">
        <v>13446.406921500002</v>
      </c>
      <c r="E46" s="73">
        <f t="shared" si="3"/>
        <v>13689.82</v>
      </c>
      <c r="F46" s="73">
        <f t="shared" si="2"/>
        <v>1.8102462607374719</v>
      </c>
      <c r="G46" s="81"/>
      <c r="H46" s="81">
        <v>1006.207</v>
      </c>
      <c r="I46" s="133"/>
      <c r="J46" s="81">
        <v>1724.3389999999999</v>
      </c>
      <c r="K46" s="82">
        <f>166.704+282.546</f>
        <v>449.25</v>
      </c>
      <c r="L46" s="81">
        <v>186.91900000000001</v>
      </c>
      <c r="M46" s="81">
        <v>1665.886</v>
      </c>
      <c r="N46" s="82">
        <v>1251.3440000000001</v>
      </c>
      <c r="O46" s="81">
        <v>489.37900000000002</v>
      </c>
      <c r="P46" s="81">
        <v>1513.915</v>
      </c>
      <c r="Q46" s="81">
        <v>5402.5810000000001</v>
      </c>
      <c r="R46" s="4" t="s">
        <v>137</v>
      </c>
    </row>
    <row r="47" spans="1:18">
      <c r="A47" s="75" t="s">
        <v>81</v>
      </c>
      <c r="B47" s="40" t="s">
        <v>82</v>
      </c>
      <c r="C47" s="75" t="s">
        <v>23</v>
      </c>
      <c r="D47" s="76">
        <v>71906.774000000005</v>
      </c>
      <c r="E47" s="73">
        <v>84713.638999999996</v>
      </c>
      <c r="F47" s="73">
        <f t="shared" si="2"/>
        <v>17.810373470516126</v>
      </c>
      <c r="G47" s="81"/>
      <c r="H47" s="81">
        <v>1458.703</v>
      </c>
      <c r="I47" s="133"/>
      <c r="J47" s="81">
        <v>3749.23</v>
      </c>
      <c r="K47" s="82">
        <v>0</v>
      </c>
      <c r="L47" s="81">
        <v>2076</v>
      </c>
      <c r="M47" s="81">
        <v>0</v>
      </c>
      <c r="N47" s="82">
        <f>56.278+2519.507</f>
        <v>2575.7849999999999</v>
      </c>
      <c r="O47" s="81"/>
      <c r="P47" s="81">
        <v>1238.7449999999999</v>
      </c>
      <c r="Q47" s="81">
        <v>49404.1</v>
      </c>
    </row>
    <row r="48" spans="1:18" ht="31.5">
      <c r="A48" s="75" t="s">
        <v>83</v>
      </c>
      <c r="B48" s="40" t="s">
        <v>84</v>
      </c>
      <c r="C48" s="75" t="s">
        <v>23</v>
      </c>
      <c r="D48" s="76">
        <v>9586.143</v>
      </c>
      <c r="E48" s="73">
        <f>+G48+H48+I48+J48+K48+L48+M48+N48+O48+P48+Q48</f>
        <v>12122.431</v>
      </c>
      <c r="F48" s="73">
        <f t="shared" si="2"/>
        <v>26.457856929528376</v>
      </c>
      <c r="G48" s="81">
        <v>171.119</v>
      </c>
      <c r="H48" s="81">
        <v>954.90200000000004</v>
      </c>
      <c r="I48" s="133"/>
      <c r="J48" s="81">
        <v>1881.5170000000001</v>
      </c>
      <c r="K48" s="82">
        <v>0</v>
      </c>
      <c r="L48" s="81">
        <f>515.462+391.265</f>
        <v>906.72699999999998</v>
      </c>
      <c r="M48" s="81">
        <v>0</v>
      </c>
      <c r="N48" s="82">
        <f>1654.427</f>
        <v>1654.4269999999999</v>
      </c>
      <c r="O48" s="81"/>
      <c r="P48" s="81">
        <v>337.89800000000002</v>
      </c>
      <c r="Q48" s="81">
        <v>6215.8410000000003</v>
      </c>
      <c r="R48" s="4" t="s">
        <v>135</v>
      </c>
    </row>
    <row r="49" spans="1:18">
      <c r="A49" s="75" t="s">
        <v>85</v>
      </c>
      <c r="B49" s="40" t="s">
        <v>86</v>
      </c>
      <c r="C49" s="75" t="s">
        <v>23</v>
      </c>
      <c r="D49" s="76">
        <v>9256.675049144178</v>
      </c>
      <c r="E49" s="73">
        <f t="shared" si="3"/>
        <v>14613.575000000001</v>
      </c>
      <c r="F49" s="73">
        <f t="shared" si="2"/>
        <v>57.870670866328965</v>
      </c>
      <c r="G49" s="81"/>
      <c r="H49" s="81">
        <v>4439.0039999999999</v>
      </c>
      <c r="I49" s="133"/>
      <c r="J49" s="81">
        <v>1194.703</v>
      </c>
      <c r="K49" s="82">
        <v>0</v>
      </c>
      <c r="L49" s="81">
        <v>477.72899999999998</v>
      </c>
      <c r="M49" s="81">
        <v>932.49</v>
      </c>
      <c r="N49" s="82">
        <v>0</v>
      </c>
      <c r="O49" s="81"/>
      <c r="P49" s="81">
        <v>565.34900000000005</v>
      </c>
      <c r="Q49" s="81">
        <v>7004.3</v>
      </c>
      <c r="R49" s="4" t="s">
        <v>135</v>
      </c>
    </row>
    <row r="50" spans="1:18">
      <c r="A50" s="75" t="s">
        <v>87</v>
      </c>
      <c r="B50" s="40" t="s">
        <v>88</v>
      </c>
      <c r="C50" s="75" t="s">
        <v>23</v>
      </c>
      <c r="D50" s="76">
        <v>5406.2091468903527</v>
      </c>
      <c r="E50" s="73">
        <f t="shared" si="3"/>
        <v>6060.0050000000001</v>
      </c>
      <c r="F50" s="73">
        <f t="shared" si="2"/>
        <v>12.093425084852854</v>
      </c>
      <c r="G50" s="81">
        <f>154.1+68.25</f>
        <v>222.35</v>
      </c>
      <c r="H50" s="81">
        <v>787.5</v>
      </c>
      <c r="I50" s="133"/>
      <c r="J50" s="82">
        <v>0</v>
      </c>
      <c r="K50" s="82">
        <v>741.84699999999998</v>
      </c>
      <c r="L50" s="81"/>
      <c r="M50" s="81">
        <v>1222.4749999999999</v>
      </c>
      <c r="N50" s="82">
        <v>432.733</v>
      </c>
      <c r="O50" s="81"/>
      <c r="P50" s="81">
        <v>623</v>
      </c>
      <c r="Q50" s="81">
        <v>2030.1</v>
      </c>
      <c r="R50" s="4" t="s">
        <v>135</v>
      </c>
    </row>
    <row r="51" spans="1:18">
      <c r="A51" s="75" t="s">
        <v>89</v>
      </c>
      <c r="B51" s="40" t="s">
        <v>65</v>
      </c>
      <c r="C51" s="75" t="s">
        <v>23</v>
      </c>
      <c r="D51" s="76">
        <v>41233.335999741619</v>
      </c>
      <c r="E51" s="73">
        <f t="shared" si="3"/>
        <v>44292.437999999995</v>
      </c>
      <c r="F51" s="73">
        <f t="shared" si="2"/>
        <v>7.4190019460893097</v>
      </c>
      <c r="G51" s="81"/>
      <c r="H51" s="81">
        <v>5000.6019999999999</v>
      </c>
      <c r="I51" s="133">
        <v>92.23</v>
      </c>
      <c r="J51" s="81">
        <v>13032.552</v>
      </c>
      <c r="K51" s="82">
        <f>145.541+553.15+832.5</f>
        <v>1531.191</v>
      </c>
      <c r="L51" s="81">
        <v>178.03</v>
      </c>
      <c r="M51" s="81">
        <v>2195.2280000000001</v>
      </c>
      <c r="N51" s="82">
        <v>7285.0550000000003</v>
      </c>
      <c r="O51" s="81">
        <v>2271.9699999999998</v>
      </c>
      <c r="P51" s="81">
        <v>3615.98</v>
      </c>
      <c r="Q51" s="81">
        <v>9089.6</v>
      </c>
      <c r="R51" s="4" t="s">
        <v>136</v>
      </c>
    </row>
    <row r="52" spans="1:18">
      <c r="A52" s="75" t="s">
        <v>90</v>
      </c>
      <c r="B52" s="40" t="s">
        <v>91</v>
      </c>
      <c r="C52" s="75" t="s">
        <v>23</v>
      </c>
      <c r="D52" s="76">
        <v>14729.90190539341</v>
      </c>
      <c r="E52" s="73">
        <f t="shared" si="3"/>
        <v>18157.528000000002</v>
      </c>
      <c r="F52" s="73">
        <f t="shared" si="2"/>
        <v>23.269850109127702</v>
      </c>
      <c r="G52" s="81">
        <v>354.69600000000003</v>
      </c>
      <c r="H52" s="81">
        <v>1450.4359999999999</v>
      </c>
      <c r="I52" s="133"/>
      <c r="J52" s="81">
        <v>2819.4160000000002</v>
      </c>
      <c r="K52" s="82">
        <v>650.24099999999999</v>
      </c>
      <c r="L52" s="81">
        <v>507.64699999999999</v>
      </c>
      <c r="M52" s="81">
        <v>3248.422</v>
      </c>
      <c r="N52" s="82">
        <v>1166.489</v>
      </c>
      <c r="O52" s="81">
        <v>462.35199999999998</v>
      </c>
      <c r="P52" s="81">
        <v>1045.029</v>
      </c>
      <c r="Q52" s="81">
        <v>6452.8</v>
      </c>
      <c r="R52" s="4" t="s">
        <v>135</v>
      </c>
    </row>
    <row r="53" spans="1:18">
      <c r="A53" s="75" t="s">
        <v>92</v>
      </c>
      <c r="B53" s="40" t="s">
        <v>93</v>
      </c>
      <c r="C53" s="75" t="s">
        <v>23</v>
      </c>
      <c r="D53" s="76">
        <v>12595.394091000002</v>
      </c>
      <c r="E53" s="73">
        <f t="shared" si="3"/>
        <v>16121.867999999999</v>
      </c>
      <c r="F53" s="73">
        <f t="shared" si="2"/>
        <v>27.998122833805013</v>
      </c>
      <c r="G53" s="86">
        <v>27.349</v>
      </c>
      <c r="H53" s="81">
        <v>551.59</v>
      </c>
      <c r="I53" s="133">
        <v>104.12</v>
      </c>
      <c r="J53" s="81">
        <v>4115.7240000000002</v>
      </c>
      <c r="K53" s="82">
        <v>109.48</v>
      </c>
      <c r="L53" s="81">
        <v>380.10199999999998</v>
      </c>
      <c r="M53" s="81">
        <v>2880.0889999999999</v>
      </c>
      <c r="N53" s="82">
        <v>1744.4110000000001</v>
      </c>
      <c r="O53" s="81">
        <v>717.9</v>
      </c>
      <c r="P53" s="81">
        <v>430.91</v>
      </c>
      <c r="Q53" s="81">
        <v>5060.1930000000002</v>
      </c>
      <c r="R53" s="4" t="s">
        <v>135</v>
      </c>
    </row>
    <row r="54" spans="1:18">
      <c r="A54" s="75" t="s">
        <v>94</v>
      </c>
      <c r="B54" s="40" t="s">
        <v>63</v>
      </c>
      <c r="C54" s="75" t="s">
        <v>23</v>
      </c>
      <c r="D54" s="76">
        <v>127439.72616773369</v>
      </c>
      <c r="E54" s="73">
        <f t="shared" si="3"/>
        <v>159048.29</v>
      </c>
      <c r="F54" s="73">
        <f t="shared" si="2"/>
        <v>24.802755610651374</v>
      </c>
      <c r="G54" s="81">
        <v>1017.903</v>
      </c>
      <c r="H54" s="81">
        <v>13194.546</v>
      </c>
      <c r="I54" s="133">
        <v>7461.29</v>
      </c>
      <c r="J54" s="81">
        <v>17224.05</v>
      </c>
      <c r="K54" s="82">
        <v>36476.061000000002</v>
      </c>
      <c r="L54" s="81">
        <v>150.94999999999999</v>
      </c>
      <c r="M54" s="81">
        <v>13556.972</v>
      </c>
      <c r="N54" s="82">
        <v>4680.0879999999997</v>
      </c>
      <c r="O54" s="82">
        <v>43332.688000000002</v>
      </c>
      <c r="P54" s="81">
        <v>10286.599</v>
      </c>
      <c r="Q54" s="81">
        <v>11667.143</v>
      </c>
    </row>
    <row r="55" spans="1:18" s="25" customFormat="1" ht="31.5">
      <c r="A55" s="64" t="s">
        <v>95</v>
      </c>
      <c r="B55" s="70" t="s">
        <v>96</v>
      </c>
      <c r="C55" s="64" t="s">
        <v>23</v>
      </c>
      <c r="D55" s="76">
        <v>86372.16157277298</v>
      </c>
      <c r="E55" s="72">
        <f t="shared" si="3"/>
        <v>124889.57499999998</v>
      </c>
      <c r="F55" s="73">
        <f t="shared" si="2"/>
        <v>44.594708209049628</v>
      </c>
      <c r="G55" s="73">
        <f t="shared" ref="G55:Q55" si="10">SUM(G56:G60)</f>
        <v>6353.1589999999997</v>
      </c>
      <c r="H55" s="73">
        <f t="shared" si="10"/>
        <v>4906.0599999999995</v>
      </c>
      <c r="I55" s="127">
        <f t="shared" si="10"/>
        <v>0</v>
      </c>
      <c r="J55" s="73">
        <f t="shared" si="10"/>
        <v>6795.3760000000002</v>
      </c>
      <c r="K55" s="73">
        <f t="shared" si="10"/>
        <v>4599.2650000000003</v>
      </c>
      <c r="L55" s="73">
        <f t="shared" si="10"/>
        <v>1632.421</v>
      </c>
      <c r="M55" s="73">
        <f t="shared" si="10"/>
        <v>8985.1270000000004</v>
      </c>
      <c r="N55" s="73">
        <f t="shared" si="10"/>
        <v>9750.7099999999991</v>
      </c>
      <c r="O55" s="73">
        <f t="shared" si="10"/>
        <v>4708.45</v>
      </c>
      <c r="P55" s="73">
        <f t="shared" si="10"/>
        <v>3362.4</v>
      </c>
      <c r="Q55" s="73">
        <f t="shared" si="10"/>
        <v>73796.606999999989</v>
      </c>
    </row>
    <row r="56" spans="1:18" ht="15.75" customHeight="1">
      <c r="A56" s="75" t="s">
        <v>97</v>
      </c>
      <c r="B56" s="40" t="s">
        <v>98</v>
      </c>
      <c r="C56" s="75" t="s">
        <v>23</v>
      </c>
      <c r="D56" s="76">
        <v>24330.190499999997</v>
      </c>
      <c r="E56" s="73">
        <f t="shared" si="3"/>
        <v>30700.155999999999</v>
      </c>
      <c r="F56" s="73">
        <f t="shared" si="2"/>
        <v>26.181321925942186</v>
      </c>
      <c r="G56" s="81">
        <v>66.465999999999994</v>
      </c>
      <c r="H56" s="81">
        <v>1128.1659999999999</v>
      </c>
      <c r="I56" s="133"/>
      <c r="J56" s="81">
        <v>2698.4549999999999</v>
      </c>
      <c r="K56" s="82"/>
      <c r="L56" s="81">
        <v>916.33299999999997</v>
      </c>
      <c r="M56" s="81">
        <v>879.45399999999995</v>
      </c>
      <c r="N56" s="82">
        <v>2002.2439999999999</v>
      </c>
      <c r="O56" s="81"/>
      <c r="P56" s="81">
        <v>1094.729</v>
      </c>
      <c r="Q56" s="81">
        <v>21914.309000000001</v>
      </c>
    </row>
    <row r="57" spans="1:18">
      <c r="A57" s="75" t="s">
        <v>99</v>
      </c>
      <c r="B57" s="40" t="s">
        <v>100</v>
      </c>
      <c r="C57" s="75" t="s">
        <v>23</v>
      </c>
      <c r="D57" s="76">
        <v>1704.1062570000001</v>
      </c>
      <c r="E57" s="73">
        <f t="shared" si="3"/>
        <v>1893.2069999999999</v>
      </c>
      <c r="F57" s="73">
        <f t="shared" si="2"/>
        <v>11.096769478031419</v>
      </c>
      <c r="G57" s="81"/>
      <c r="H57" s="81">
        <v>46</v>
      </c>
      <c r="I57" s="133"/>
      <c r="J57" s="81">
        <v>80.944999999999993</v>
      </c>
      <c r="K57" s="82"/>
      <c r="L57" s="81">
        <v>211.934</v>
      </c>
      <c r="M57" s="81">
        <v>268.76299999999998</v>
      </c>
      <c r="N57" s="82">
        <v>153.51499999999999</v>
      </c>
      <c r="O57" s="81"/>
      <c r="P57" s="81">
        <v>74.25</v>
      </c>
      <c r="Q57" s="81">
        <v>1057.8</v>
      </c>
      <c r="R57" s="4" t="s">
        <v>136</v>
      </c>
    </row>
    <row r="58" spans="1:18">
      <c r="A58" s="75" t="s">
        <v>101</v>
      </c>
      <c r="B58" s="40" t="s">
        <v>102</v>
      </c>
      <c r="C58" s="75" t="s">
        <v>23</v>
      </c>
      <c r="D58" s="76">
        <v>260.40000000000003</v>
      </c>
      <c r="E58" s="73">
        <f t="shared" si="3"/>
        <v>346</v>
      </c>
      <c r="F58" s="73">
        <f t="shared" si="2"/>
        <v>32.87250384024577</v>
      </c>
      <c r="G58" s="81"/>
      <c r="H58" s="81"/>
      <c r="I58" s="133"/>
      <c r="J58" s="81">
        <v>0</v>
      </c>
      <c r="K58" s="82"/>
      <c r="L58" s="81"/>
      <c r="M58" s="81"/>
      <c r="N58" s="82"/>
      <c r="O58" s="81"/>
      <c r="P58" s="81"/>
      <c r="Q58" s="81">
        <v>346</v>
      </c>
    </row>
    <row r="59" spans="1:18" ht="15.75" customHeight="1">
      <c r="A59" s="75" t="s">
        <v>103</v>
      </c>
      <c r="B59" s="40" t="s">
        <v>104</v>
      </c>
      <c r="C59" s="75" t="s">
        <v>23</v>
      </c>
      <c r="D59" s="76">
        <v>0</v>
      </c>
      <c r="E59" s="73">
        <f t="shared" si="3"/>
        <v>10038.085999999999</v>
      </c>
      <c r="F59" s="73"/>
      <c r="G59" s="81">
        <v>65.61</v>
      </c>
      <c r="H59" s="81">
        <v>371.79</v>
      </c>
      <c r="I59" s="133"/>
      <c r="J59" s="81">
        <v>2007.18</v>
      </c>
      <c r="K59" s="82">
        <v>388.8</v>
      </c>
      <c r="L59" s="81"/>
      <c r="M59" s="81"/>
      <c r="N59" s="82"/>
      <c r="O59" s="81"/>
      <c r="P59" s="81">
        <v>233.03700000000001</v>
      </c>
      <c r="Q59" s="81">
        <v>6971.6689999999999</v>
      </c>
      <c r="R59" s="4" t="s">
        <v>136</v>
      </c>
    </row>
    <row r="60" spans="1:18" s="29" customFormat="1">
      <c r="A60" s="75" t="s">
        <v>105</v>
      </c>
      <c r="B60" s="40" t="s">
        <v>106</v>
      </c>
      <c r="C60" s="87" t="s">
        <v>23</v>
      </c>
      <c r="D60" s="76">
        <v>60077.464815772983</v>
      </c>
      <c r="E60" s="73">
        <f>+G60+H60+I60+J60+K60+L60+M60+N60+O60+P60+Q60</f>
        <v>81912.125999999989</v>
      </c>
      <c r="F60" s="73">
        <f t="shared" si="2"/>
        <v>36.344178721893144</v>
      </c>
      <c r="G60" s="81">
        <v>6221.0829999999996</v>
      </c>
      <c r="H60" s="81">
        <v>3360.1039999999998</v>
      </c>
      <c r="I60" s="133"/>
      <c r="J60" s="81">
        <v>2008.796</v>
      </c>
      <c r="K60" s="82">
        <v>4210.4650000000001</v>
      </c>
      <c r="L60" s="81">
        <v>504.154</v>
      </c>
      <c r="M60" s="81">
        <v>7836.91</v>
      </c>
      <c r="N60" s="82">
        <v>7594.951</v>
      </c>
      <c r="O60" s="81">
        <v>4708.45</v>
      </c>
      <c r="P60" s="81">
        <v>1960.384</v>
      </c>
      <c r="Q60" s="81">
        <f>16572.289+26934.54</f>
        <v>43506.828999999998</v>
      </c>
      <c r="R60" s="4" t="s">
        <v>135</v>
      </c>
    </row>
    <row r="61" spans="1:18" s="36" customFormat="1" ht="27" customHeight="1">
      <c r="A61" s="64"/>
      <c r="B61" s="70" t="s">
        <v>107</v>
      </c>
      <c r="C61" s="64"/>
      <c r="D61" s="84">
        <v>522066.68900000001</v>
      </c>
      <c r="E61" s="84">
        <f>567393.45+239873.53+183371.946</f>
        <v>990638.92599999998</v>
      </c>
      <c r="F61" s="73">
        <f t="shared" si="2"/>
        <v>89.753329770480718</v>
      </c>
      <c r="G61" s="72"/>
      <c r="H61" s="73">
        <v>0</v>
      </c>
      <c r="I61" s="135"/>
      <c r="J61" s="84">
        <v>26103.200000000001</v>
      </c>
      <c r="K61" s="84">
        <v>4136.1239999999998</v>
      </c>
      <c r="L61" s="84">
        <v>1604.1859999999999</v>
      </c>
      <c r="M61" s="73">
        <v>5988.6559999999999</v>
      </c>
      <c r="N61" s="84"/>
      <c r="O61" s="72">
        <v>26103.200000000001</v>
      </c>
      <c r="P61" s="73">
        <v>4532.442</v>
      </c>
      <c r="Q61" s="72">
        <v>171712.29</v>
      </c>
    </row>
    <row r="62" spans="1:18" s="25" customFormat="1">
      <c r="A62" s="64" t="s">
        <v>108</v>
      </c>
      <c r="B62" s="70" t="s">
        <v>109</v>
      </c>
      <c r="C62" s="64" t="s">
        <v>23</v>
      </c>
      <c r="D62" s="76">
        <v>12227142.821727466</v>
      </c>
      <c r="E62" s="72">
        <f>+G62+H62+I62+J62+K62+L62+M62+N62+O62+P62+Q62</f>
        <v>12495217.872</v>
      </c>
      <c r="F62" s="73">
        <f t="shared" si="2"/>
        <v>2.1924586486073281</v>
      </c>
      <c r="G62" s="73">
        <f>G14+G40</f>
        <v>71006.892000000007</v>
      </c>
      <c r="H62" s="73">
        <f>H14+H40</f>
        <v>215520.56700000001</v>
      </c>
      <c r="I62" s="127">
        <f>I14+I40</f>
        <v>79354.446999999986</v>
      </c>
      <c r="J62" s="73">
        <f>J14+J40</f>
        <v>1415320.9579999999</v>
      </c>
      <c r="K62" s="73">
        <f t="shared" ref="K62:Q62" si="11">K14+K40</f>
        <v>348718.386</v>
      </c>
      <c r="L62" s="73">
        <f>L14+L40</f>
        <v>397945.35600000003</v>
      </c>
      <c r="M62" s="73">
        <f>M14+M40</f>
        <v>382933.64399999997</v>
      </c>
      <c r="N62" s="73">
        <f t="shared" si="11"/>
        <v>194175.98800000001</v>
      </c>
      <c r="O62" s="73">
        <f>O14+O40</f>
        <v>358638.31800000003</v>
      </c>
      <c r="P62" s="73">
        <f>P14+P40</f>
        <v>335143.37800000003</v>
      </c>
      <c r="Q62" s="73">
        <f t="shared" si="11"/>
        <v>8696459.9379999992</v>
      </c>
    </row>
    <row r="63" spans="1:18" s="25" customFormat="1" ht="27.75" customHeight="1">
      <c r="A63" s="23" t="s">
        <v>110</v>
      </c>
      <c r="B63" s="24" t="s">
        <v>111</v>
      </c>
      <c r="C63" s="23" t="s">
        <v>23</v>
      </c>
      <c r="D63" s="30"/>
      <c r="E63" s="126">
        <f t="shared" si="3"/>
        <v>3096.2130000009201</v>
      </c>
      <c r="F63" s="127"/>
      <c r="G63" s="126">
        <f>G65-G62</f>
        <v>-32839.69200000001</v>
      </c>
      <c r="H63" s="126">
        <f>H65-H62</f>
        <v>11053.964999999997</v>
      </c>
      <c r="I63" s="126">
        <f>I65-I62</f>
        <v>-72694.746999999988</v>
      </c>
      <c r="J63" s="126">
        <f>J65-J62</f>
        <v>-164033.45799999987</v>
      </c>
      <c r="K63" s="126">
        <f t="shared" ref="K63:Q63" si="12">K65-K62</f>
        <v>-45797.08600000001</v>
      </c>
      <c r="L63" s="126">
        <f>L65-L62</f>
        <v>-129483.43600000005</v>
      </c>
      <c r="M63" s="126">
        <f>M65-M62</f>
        <v>-39476.988999999943</v>
      </c>
      <c r="N63" s="126">
        <f t="shared" si="12"/>
        <v>53688.011999999988</v>
      </c>
      <c r="O63" s="126">
        <f>O65-O62</f>
        <v>-138357.12000000002</v>
      </c>
      <c r="P63" s="126">
        <f>P65-P62</f>
        <v>-29043.29800000001</v>
      </c>
      <c r="Q63" s="126">
        <f t="shared" si="12"/>
        <v>590080.06200000085</v>
      </c>
    </row>
    <row r="64" spans="1:18" s="25" customFormat="1" ht="47.25">
      <c r="A64" s="64"/>
      <c r="B64" s="70" t="s">
        <v>112</v>
      </c>
      <c r="C64" s="64"/>
      <c r="D64" s="84">
        <v>2976560.29</v>
      </c>
      <c r="E64" s="72">
        <f t="shared" si="3"/>
        <v>0</v>
      </c>
      <c r="F64" s="73">
        <f t="shared" si="2"/>
        <v>-100</v>
      </c>
      <c r="G64" s="72"/>
      <c r="H64" s="72"/>
      <c r="I64" s="134"/>
      <c r="J64" s="72"/>
      <c r="K64" s="83"/>
      <c r="L64" s="72"/>
      <c r="M64" s="72"/>
      <c r="N64" s="83"/>
      <c r="O64" s="72"/>
      <c r="P64" s="72"/>
      <c r="Q64" s="72"/>
    </row>
    <row r="65" spans="1:17" s="25" customFormat="1">
      <c r="A65" s="64" t="s">
        <v>113</v>
      </c>
      <c r="B65" s="70" t="s">
        <v>114</v>
      </c>
      <c r="C65" s="64" t="s">
        <v>23</v>
      </c>
      <c r="D65" s="76">
        <v>9250582.5317274667</v>
      </c>
      <c r="E65" s="72">
        <f t="shared" si="3"/>
        <v>12498314.085000001</v>
      </c>
      <c r="F65" s="73">
        <f t="shared" si="2"/>
        <v>35.108400385959783</v>
      </c>
      <c r="G65" s="72">
        <v>38167.199999999997</v>
      </c>
      <c r="H65" s="72">
        <f>226791.534-217.002</f>
        <v>226574.53200000001</v>
      </c>
      <c r="I65" s="126">
        <v>6659.7</v>
      </c>
      <c r="J65" s="72">
        <v>1251287.5</v>
      </c>
      <c r="K65" s="72">
        <v>302921.3</v>
      </c>
      <c r="L65" s="72">
        <v>268461.92</v>
      </c>
      <c r="M65" s="72">
        <v>343456.65500000003</v>
      </c>
      <c r="N65" s="72">
        <v>247864</v>
      </c>
      <c r="O65" s="72">
        <f>220582-300.802</f>
        <v>220281.198</v>
      </c>
      <c r="P65" s="72">
        <v>306100.08</v>
      </c>
      <c r="Q65" s="72">
        <v>9286540</v>
      </c>
    </row>
    <row r="66" spans="1:17" s="25" customFormat="1">
      <c r="A66" s="64" t="s">
        <v>115</v>
      </c>
      <c r="B66" s="88" t="s">
        <v>116</v>
      </c>
      <c r="C66" s="64" t="s">
        <v>117</v>
      </c>
      <c r="D66" s="76">
        <v>8791266.1830000002</v>
      </c>
      <c r="E66" s="72">
        <f>+G66+H66+I66+J66+K66+L66+M66+N66+O66+P66+Q66</f>
        <v>8725771.9270000011</v>
      </c>
      <c r="F66" s="73">
        <f t="shared" si="2"/>
        <v>-0.74499229845466175</v>
      </c>
      <c r="G66" s="72">
        <v>153900</v>
      </c>
      <c r="H66" s="72">
        <v>602773.9</v>
      </c>
      <c r="I66" s="134">
        <v>32017.79</v>
      </c>
      <c r="J66" s="72">
        <v>4302435</v>
      </c>
      <c r="K66" s="83">
        <v>604053</v>
      </c>
      <c r="L66" s="72">
        <v>78716.929999999993</v>
      </c>
      <c r="M66" s="72">
        <v>1081187.0009999999</v>
      </c>
      <c r="N66" s="83">
        <v>100031.69</v>
      </c>
      <c r="O66" s="72">
        <v>1315658.2</v>
      </c>
      <c r="P66" s="72">
        <v>22016.116000000002</v>
      </c>
      <c r="Q66" s="72">
        <v>432982.3</v>
      </c>
    </row>
    <row r="67" spans="1:17" s="25" customFormat="1" ht="33.75" customHeight="1">
      <c r="A67" s="64"/>
      <c r="B67" s="88" t="s">
        <v>128</v>
      </c>
      <c r="C67" s="64"/>
      <c r="D67" s="76">
        <v>1.036</v>
      </c>
      <c r="E67" s="76">
        <f>E65/E66</f>
        <v>1.43234480451256</v>
      </c>
      <c r="F67" s="76">
        <f>E67-D67</f>
        <v>0.39634480451255993</v>
      </c>
      <c r="G67" s="76">
        <f>G65/G66</f>
        <v>0.24799999999999997</v>
      </c>
      <c r="H67" s="76">
        <f>H65/H66</f>
        <v>0.37588643436618607</v>
      </c>
      <c r="I67" s="30">
        <f>I65/I66</f>
        <v>0.20799999000555627</v>
      </c>
      <c r="J67" s="76">
        <f>J65/J66</f>
        <v>0.2908324007219168</v>
      </c>
      <c r="K67" s="76">
        <f t="shared" ref="K67:Q67" si="13">K65/K66</f>
        <v>0.50148132696965331</v>
      </c>
      <c r="L67" s="76">
        <f>L65/L66</f>
        <v>3.41047243585338</v>
      </c>
      <c r="M67" s="76">
        <f>M65/M66</f>
        <v>0.31766628222715754</v>
      </c>
      <c r="N67" s="76">
        <f t="shared" si="13"/>
        <v>2.4778547678240765</v>
      </c>
      <c r="O67" s="76">
        <f>O65/O66</f>
        <v>0.16743041467761158</v>
      </c>
      <c r="P67" s="76">
        <f>P65/P66</f>
        <v>13.903455087173414</v>
      </c>
      <c r="Q67" s="76">
        <f t="shared" si="13"/>
        <v>21.447851332490959</v>
      </c>
    </row>
    <row r="68" spans="1:17" s="31" customFormat="1" ht="23.25" customHeight="1">
      <c r="A68" s="216" t="s">
        <v>118</v>
      </c>
      <c r="B68" s="217" t="s">
        <v>119</v>
      </c>
      <c r="C68" s="89" t="s">
        <v>9</v>
      </c>
      <c r="D68" s="84">
        <v>15.786</v>
      </c>
      <c r="E68" s="73">
        <f>(G68+H68+I68+J68+K68+L68+M68+N68+O68+P68+Q68)/11</f>
        <v>18.253090909090908</v>
      </c>
      <c r="F68" s="73"/>
      <c r="G68" s="90">
        <v>1.974</v>
      </c>
      <c r="H68" s="90">
        <v>21.6</v>
      </c>
      <c r="I68" s="136">
        <v>21.7</v>
      </c>
      <c r="J68" s="90">
        <v>18.5</v>
      </c>
      <c r="K68" s="91">
        <v>10.7</v>
      </c>
      <c r="L68" s="90">
        <v>0</v>
      </c>
      <c r="M68" s="90">
        <v>16.61</v>
      </c>
      <c r="N68" s="91">
        <v>21.4</v>
      </c>
      <c r="O68" s="90">
        <v>30.7</v>
      </c>
      <c r="P68" s="90">
        <v>35</v>
      </c>
      <c r="Q68" s="90">
        <v>22.6</v>
      </c>
    </row>
    <row r="69" spans="1:17" s="31" customFormat="1" ht="15.75" customHeight="1">
      <c r="A69" s="216"/>
      <c r="B69" s="218"/>
      <c r="C69" s="89" t="s">
        <v>117</v>
      </c>
      <c r="D69" s="76">
        <v>8734353.0639999993</v>
      </c>
      <c r="E69" s="73">
        <f>(G69+H69+I69+J69+K69+L69+M69+N69+O69+P69+Q69)</f>
        <v>2067512.4340000001</v>
      </c>
      <c r="F69" s="73"/>
      <c r="G69" s="90">
        <v>3100</v>
      </c>
      <c r="H69" s="90">
        <v>165939</v>
      </c>
      <c r="I69" s="136">
        <v>12954.82</v>
      </c>
      <c r="J69" s="90">
        <v>699510</v>
      </c>
      <c r="K69" s="91">
        <v>205819</v>
      </c>
      <c r="L69" s="90">
        <v>0</v>
      </c>
      <c r="M69" s="90">
        <v>215376.82399999999</v>
      </c>
      <c r="N69" s="91">
        <v>27221.59</v>
      </c>
      <c r="O69" s="90">
        <v>581507.5</v>
      </c>
      <c r="P69" s="90">
        <v>29083.7</v>
      </c>
      <c r="Q69" s="90">
        <v>127000</v>
      </c>
    </row>
    <row r="70" spans="1:17" s="31" customFormat="1" ht="36" hidden="1" customHeight="1">
      <c r="A70" s="89"/>
      <c r="B70" s="92"/>
      <c r="C70" s="89"/>
      <c r="D70" s="93"/>
      <c r="E70" s="94"/>
      <c r="F70" s="95"/>
      <c r="G70" s="94"/>
      <c r="H70" s="94"/>
      <c r="I70" s="137"/>
      <c r="J70" s="96"/>
      <c r="K70" s="37"/>
      <c r="L70" s="96"/>
      <c r="M70" s="94"/>
      <c r="N70" s="37"/>
      <c r="O70" s="94"/>
      <c r="P70" s="94"/>
      <c r="Q70" s="94"/>
    </row>
    <row r="71" spans="1:17" hidden="1">
      <c r="A71" s="97"/>
      <c r="B71" s="98" t="s">
        <v>120</v>
      </c>
      <c r="C71" s="97"/>
      <c r="D71" s="93"/>
      <c r="E71" s="35"/>
      <c r="F71" s="67"/>
      <c r="G71" s="99"/>
      <c r="H71" s="35"/>
      <c r="I71" s="131"/>
      <c r="J71" s="69"/>
      <c r="K71" s="68">
        <f>K69/K65</f>
        <v>0.67944710391775032</v>
      </c>
      <c r="L71" s="69"/>
      <c r="M71" s="35"/>
      <c r="N71" s="68"/>
      <c r="O71" s="99"/>
      <c r="P71" s="35"/>
      <c r="Q71" s="99"/>
    </row>
    <row r="72" spans="1:17" ht="31.5" hidden="1">
      <c r="A72" s="75"/>
      <c r="B72" s="70" t="s">
        <v>121</v>
      </c>
      <c r="C72" s="75" t="s">
        <v>122</v>
      </c>
      <c r="D72" s="93"/>
      <c r="E72" s="35"/>
      <c r="F72" s="67"/>
      <c r="G72" s="35">
        <v>71006.892000000007</v>
      </c>
      <c r="H72" s="35"/>
      <c r="I72" s="131"/>
      <c r="J72" s="69"/>
      <c r="K72" s="68"/>
      <c r="L72" s="69"/>
      <c r="M72" s="35"/>
      <c r="N72" s="68"/>
      <c r="O72" s="35"/>
      <c r="P72" s="35"/>
      <c r="Q72" s="35"/>
    </row>
    <row r="73" spans="1:17" hidden="1">
      <c r="A73" s="97"/>
      <c r="B73" s="100" t="s">
        <v>123</v>
      </c>
      <c r="C73" s="97"/>
      <c r="D73" s="93"/>
      <c r="E73" s="35"/>
      <c r="F73" s="67"/>
      <c r="G73" s="35">
        <f>+G72-G62</f>
        <v>0</v>
      </c>
      <c r="H73" s="35"/>
      <c r="I73" s="131"/>
      <c r="J73" s="69"/>
      <c r="K73" s="68"/>
      <c r="L73" s="69"/>
      <c r="M73" s="35"/>
      <c r="N73" s="68"/>
      <c r="O73" s="35"/>
      <c r="P73" s="35"/>
      <c r="Q73" s="35"/>
    </row>
    <row r="74" spans="1:17" hidden="1">
      <c r="A74" s="101"/>
      <c r="B74" s="101" t="s">
        <v>124</v>
      </c>
      <c r="C74" s="102" t="s">
        <v>122</v>
      </c>
      <c r="D74" s="93"/>
      <c r="E74" s="35"/>
      <c r="F74" s="67"/>
      <c r="G74" s="35"/>
      <c r="H74" s="35"/>
      <c r="I74" s="131"/>
      <c r="J74" s="69"/>
      <c r="K74" s="68"/>
      <c r="L74" s="69"/>
      <c r="M74" s="35"/>
      <c r="N74" s="68"/>
      <c r="O74" s="35"/>
      <c r="P74" s="35"/>
      <c r="Q74" s="35"/>
    </row>
    <row r="75" spans="1:17" hidden="1">
      <c r="A75" s="75"/>
      <c r="B75" s="40" t="s">
        <v>125</v>
      </c>
      <c r="C75" s="102" t="s">
        <v>122</v>
      </c>
      <c r="D75" s="93"/>
      <c r="E75" s="35"/>
      <c r="F75" s="67"/>
      <c r="G75" s="35"/>
      <c r="H75" s="35"/>
      <c r="I75" s="131"/>
      <c r="J75" s="69"/>
      <c r="K75" s="68"/>
      <c r="L75" s="69"/>
      <c r="M75" s="35"/>
      <c r="N75" s="68"/>
      <c r="O75" s="35"/>
      <c r="P75" s="35"/>
      <c r="Q75" s="35"/>
    </row>
    <row r="76" spans="1:17" s="28" customFormat="1" hidden="1">
      <c r="A76" s="97"/>
      <c r="B76" s="97" t="s">
        <v>126</v>
      </c>
      <c r="C76" s="64" t="s">
        <v>127</v>
      </c>
      <c r="D76" s="93"/>
      <c r="E76" s="99"/>
      <c r="F76" s="103"/>
      <c r="G76" s="35"/>
      <c r="H76" s="99"/>
      <c r="I76" s="27"/>
      <c r="J76" s="105"/>
      <c r="K76" s="104"/>
      <c r="L76" s="105"/>
      <c r="M76" s="99"/>
      <c r="N76" s="104"/>
      <c r="O76" s="35"/>
      <c r="P76" s="99"/>
      <c r="Q76" s="35"/>
    </row>
    <row r="77" spans="1:17" hidden="1">
      <c r="A77" s="64"/>
      <c r="B77" s="100" t="s">
        <v>123</v>
      </c>
      <c r="C77" s="64"/>
      <c r="D77" s="93"/>
      <c r="E77" s="35"/>
      <c r="F77" s="67"/>
      <c r="G77" s="99"/>
      <c r="H77" s="35"/>
      <c r="I77" s="131"/>
      <c r="J77" s="69"/>
      <c r="K77" s="68"/>
      <c r="L77" s="69"/>
      <c r="M77" s="35"/>
      <c r="N77" s="68"/>
      <c r="O77" s="99"/>
      <c r="P77" s="35"/>
      <c r="Q77" s="99"/>
    </row>
    <row r="78" spans="1:17" hidden="1">
      <c r="A78" s="75"/>
      <c r="B78" s="101" t="s">
        <v>124</v>
      </c>
      <c r="C78" s="75" t="s">
        <v>127</v>
      </c>
      <c r="D78" s="106"/>
      <c r="E78" s="35"/>
      <c r="F78" s="67"/>
      <c r="G78" s="35"/>
      <c r="H78" s="35"/>
      <c r="I78" s="131"/>
      <c r="J78" s="69"/>
      <c r="K78" s="68"/>
      <c r="L78" s="69"/>
      <c r="M78" s="35"/>
      <c r="N78" s="68"/>
      <c r="O78" s="35"/>
      <c r="P78" s="35"/>
      <c r="Q78" s="35"/>
    </row>
    <row r="79" spans="1:17" hidden="1">
      <c r="A79" s="75"/>
      <c r="B79" s="40" t="s">
        <v>125</v>
      </c>
      <c r="C79" s="75" t="s">
        <v>127</v>
      </c>
      <c r="D79" s="106"/>
      <c r="E79" s="35"/>
      <c r="F79" s="67"/>
      <c r="G79" s="35"/>
      <c r="H79" s="35"/>
      <c r="I79" s="131"/>
      <c r="J79" s="69"/>
      <c r="K79" s="68"/>
      <c r="L79" s="69"/>
      <c r="M79" s="35"/>
      <c r="N79" s="68"/>
      <c r="O79" s="35"/>
      <c r="P79" s="35"/>
      <c r="Q79" s="35"/>
    </row>
    <row r="80" spans="1:17" s="32" customFormat="1">
      <c r="A80" s="107"/>
      <c r="B80" s="107"/>
      <c r="C80" s="107"/>
      <c r="D80" s="108"/>
      <c r="E80" s="43"/>
      <c r="F80" s="44"/>
      <c r="G80" s="43"/>
      <c r="H80" s="43"/>
      <c r="I80" s="128"/>
      <c r="J80" s="107"/>
      <c r="K80" s="46"/>
      <c r="L80" s="48"/>
      <c r="M80" s="43"/>
      <c r="N80" s="46"/>
      <c r="O80" s="43"/>
      <c r="P80" s="43"/>
      <c r="Q80" s="43"/>
    </row>
    <row r="81" spans="3:17">
      <c r="C81" s="109"/>
      <c r="G81" s="43"/>
      <c r="I81" s="138">
        <f>67691.187-I62</f>
        <v>-11663.25999999998</v>
      </c>
      <c r="J81" s="115"/>
      <c r="O81" s="43"/>
      <c r="Q81" s="43"/>
    </row>
    <row r="82" spans="3:17">
      <c r="C82" s="109"/>
      <c r="J82" s="115"/>
    </row>
    <row r="83" spans="3:17">
      <c r="C83" s="109"/>
      <c r="J83" s="115"/>
    </row>
    <row r="84" spans="3:17">
      <c r="C84" s="109"/>
      <c r="J84" s="115"/>
    </row>
    <row r="85" spans="3:17">
      <c r="C85" s="109"/>
      <c r="J85" s="115"/>
    </row>
    <row r="86" spans="3:17">
      <c r="C86" s="109"/>
      <c r="J86" s="115"/>
    </row>
    <row r="87" spans="3:17">
      <c r="C87" s="109"/>
      <c r="J87" s="115"/>
    </row>
    <row r="88" spans="3:17">
      <c r="C88" s="109"/>
      <c r="J88" s="115"/>
    </row>
    <row r="89" spans="3:17">
      <c r="C89" s="109"/>
      <c r="J89" s="115"/>
    </row>
    <row r="90" spans="3:17">
      <c r="C90" s="109"/>
      <c r="D90" s="117"/>
      <c r="J90" s="115"/>
    </row>
    <row r="91" spans="3:17">
      <c r="C91" s="109"/>
      <c r="D91" s="117"/>
      <c r="J91" s="115"/>
    </row>
    <row r="92" spans="3:17">
      <c r="C92" s="109"/>
      <c r="D92" s="117"/>
      <c r="J92" s="115"/>
    </row>
    <row r="93" spans="3:17">
      <c r="C93" s="109"/>
      <c r="D93" s="117"/>
      <c r="J93" s="115"/>
    </row>
    <row r="94" spans="3:17">
      <c r="C94" s="109"/>
      <c r="D94" s="117"/>
      <c r="J94" s="115"/>
    </row>
    <row r="95" spans="3:17">
      <c r="C95" s="109"/>
      <c r="D95" s="117"/>
      <c r="J95" s="115"/>
    </row>
    <row r="96" spans="3:17">
      <c r="C96" s="109"/>
      <c r="D96" s="117"/>
      <c r="J96" s="115"/>
    </row>
    <row r="97" spans="1:17">
      <c r="C97" s="109"/>
      <c r="D97" s="117"/>
      <c r="J97" s="115"/>
    </row>
    <row r="98" spans="1:17" s="3" customFormat="1">
      <c r="A98" s="109"/>
      <c r="B98" s="110"/>
      <c r="C98" s="109"/>
      <c r="D98" s="118"/>
      <c r="E98" s="119"/>
      <c r="F98" s="120"/>
      <c r="G98" s="112"/>
      <c r="H98" s="119"/>
      <c r="I98" s="139"/>
      <c r="J98" s="122"/>
      <c r="K98" s="121"/>
      <c r="L98" s="123"/>
      <c r="M98" s="119"/>
      <c r="N98" s="121"/>
      <c r="O98" s="112"/>
      <c r="P98" s="119"/>
      <c r="Q98" s="112"/>
    </row>
    <row r="99" spans="1:17" s="3" customFormat="1">
      <c r="A99" s="109"/>
      <c r="B99" s="110"/>
      <c r="C99" s="109"/>
      <c r="D99" s="118"/>
      <c r="E99" s="119"/>
      <c r="F99" s="120"/>
      <c r="G99" s="119"/>
      <c r="H99" s="119"/>
      <c r="I99" s="139"/>
      <c r="J99" s="122"/>
      <c r="K99" s="121"/>
      <c r="L99" s="123"/>
      <c r="M99" s="119"/>
      <c r="N99" s="121"/>
      <c r="O99" s="119"/>
      <c r="P99" s="119"/>
      <c r="Q99" s="119"/>
    </row>
    <row r="100" spans="1:17" s="3" customFormat="1">
      <c r="A100" s="109"/>
      <c r="B100" s="110"/>
      <c r="C100" s="109"/>
      <c r="D100" s="118"/>
      <c r="E100" s="119"/>
      <c r="F100" s="120"/>
      <c r="G100" s="119"/>
      <c r="H100" s="119"/>
      <c r="I100" s="139"/>
      <c r="J100" s="122"/>
      <c r="K100" s="121"/>
      <c r="L100" s="123"/>
      <c r="M100" s="119"/>
      <c r="N100" s="121"/>
      <c r="O100" s="119"/>
      <c r="P100" s="119"/>
      <c r="Q100" s="119"/>
    </row>
    <row r="101" spans="1:17" s="3" customFormat="1">
      <c r="A101" s="109"/>
      <c r="B101" s="110"/>
      <c r="C101" s="109"/>
      <c r="D101" s="118"/>
      <c r="E101" s="119"/>
      <c r="F101" s="120"/>
      <c r="G101" s="119"/>
      <c r="H101" s="119"/>
      <c r="I101" s="139"/>
      <c r="J101" s="122"/>
      <c r="K101" s="121"/>
      <c r="L101" s="123"/>
      <c r="M101" s="119"/>
      <c r="N101" s="121"/>
      <c r="O101" s="119"/>
      <c r="P101" s="119"/>
      <c r="Q101" s="119"/>
    </row>
    <row r="102" spans="1:17" s="3" customFormat="1">
      <c r="A102" s="109"/>
      <c r="B102" s="110"/>
      <c r="C102" s="109"/>
      <c r="D102" s="118"/>
      <c r="E102" s="119"/>
      <c r="F102" s="120"/>
      <c r="G102" s="119"/>
      <c r="H102" s="119"/>
      <c r="I102" s="139"/>
      <c r="J102" s="122"/>
      <c r="K102" s="121"/>
      <c r="L102" s="123"/>
      <c r="M102" s="119"/>
      <c r="N102" s="121"/>
      <c r="O102" s="119"/>
      <c r="P102" s="119"/>
      <c r="Q102" s="119"/>
    </row>
    <row r="103" spans="1:17" s="3" customFormat="1">
      <c r="A103" s="109"/>
      <c r="B103" s="110"/>
      <c r="C103" s="109"/>
      <c r="D103" s="118"/>
      <c r="E103" s="119"/>
      <c r="F103" s="120"/>
      <c r="G103" s="119"/>
      <c r="H103" s="119"/>
      <c r="I103" s="139"/>
      <c r="J103" s="122"/>
      <c r="K103" s="121"/>
      <c r="L103" s="123"/>
      <c r="M103" s="119"/>
      <c r="N103" s="121"/>
      <c r="O103" s="119"/>
      <c r="P103" s="119"/>
      <c r="Q103" s="119"/>
    </row>
    <row r="104" spans="1:17" s="3" customFormat="1">
      <c r="A104" s="109"/>
      <c r="B104" s="110"/>
      <c r="C104" s="109"/>
      <c r="D104" s="118"/>
      <c r="E104" s="119"/>
      <c r="F104" s="120"/>
      <c r="G104" s="119"/>
      <c r="H104" s="119"/>
      <c r="I104" s="139"/>
      <c r="J104" s="122"/>
      <c r="K104" s="121"/>
      <c r="L104" s="123"/>
      <c r="M104" s="119"/>
      <c r="N104" s="121"/>
      <c r="O104" s="119"/>
      <c r="P104" s="119"/>
      <c r="Q104" s="119"/>
    </row>
    <row r="105" spans="1:17" s="3" customFormat="1">
      <c r="A105" s="109"/>
      <c r="B105" s="110"/>
      <c r="C105" s="109"/>
      <c r="D105" s="118"/>
      <c r="E105" s="119"/>
      <c r="F105" s="120"/>
      <c r="G105" s="119"/>
      <c r="H105" s="119"/>
      <c r="I105" s="139"/>
      <c r="J105" s="122"/>
      <c r="K105" s="121"/>
      <c r="L105" s="123"/>
      <c r="M105" s="119"/>
      <c r="N105" s="121"/>
      <c r="O105" s="119"/>
      <c r="P105" s="119"/>
      <c r="Q105" s="119"/>
    </row>
    <row r="106" spans="1:17" s="3" customFormat="1">
      <c r="A106" s="109"/>
      <c r="B106" s="110"/>
      <c r="C106" s="109"/>
      <c r="D106" s="118"/>
      <c r="E106" s="119"/>
      <c r="F106" s="120"/>
      <c r="G106" s="119"/>
      <c r="H106" s="119"/>
      <c r="I106" s="139"/>
      <c r="J106" s="122"/>
      <c r="K106" s="121"/>
      <c r="L106" s="123"/>
      <c r="M106" s="119"/>
      <c r="N106" s="121"/>
      <c r="O106" s="119"/>
      <c r="P106" s="119"/>
      <c r="Q106" s="119"/>
    </row>
    <row r="107" spans="1:17" s="3" customFormat="1">
      <c r="A107" s="109"/>
      <c r="B107" s="110"/>
      <c r="C107" s="109"/>
      <c r="D107" s="118"/>
      <c r="E107" s="119"/>
      <c r="F107" s="120"/>
      <c r="G107" s="119"/>
      <c r="H107" s="119"/>
      <c r="I107" s="139"/>
      <c r="J107" s="122"/>
      <c r="K107" s="121"/>
      <c r="L107" s="123"/>
      <c r="M107" s="119"/>
      <c r="N107" s="121"/>
      <c r="O107" s="119"/>
      <c r="P107" s="119"/>
      <c r="Q107" s="119"/>
    </row>
    <row r="108" spans="1:17" s="3" customFormat="1">
      <c r="A108" s="109"/>
      <c r="B108" s="110"/>
      <c r="C108" s="109"/>
      <c r="D108" s="118"/>
      <c r="E108" s="119"/>
      <c r="F108" s="120"/>
      <c r="G108" s="119"/>
      <c r="H108" s="119"/>
      <c r="I108" s="139"/>
      <c r="J108" s="122"/>
      <c r="K108" s="121"/>
      <c r="L108" s="123"/>
      <c r="M108" s="119"/>
      <c r="N108" s="121"/>
      <c r="O108" s="119"/>
      <c r="P108" s="119"/>
      <c r="Q108" s="119"/>
    </row>
    <row r="109" spans="1:17" s="3" customFormat="1">
      <c r="A109" s="109"/>
      <c r="B109" s="110"/>
      <c r="C109" s="109"/>
      <c r="D109" s="118"/>
      <c r="E109" s="119"/>
      <c r="F109" s="120"/>
      <c r="G109" s="119"/>
      <c r="H109" s="119"/>
      <c r="I109" s="139"/>
      <c r="J109" s="122"/>
      <c r="K109" s="121"/>
      <c r="L109" s="123"/>
      <c r="M109" s="119"/>
      <c r="N109" s="121"/>
      <c r="O109" s="119"/>
      <c r="P109" s="119"/>
      <c r="Q109" s="119"/>
    </row>
    <row r="110" spans="1:17" s="3" customFormat="1">
      <c r="A110" s="109"/>
      <c r="B110" s="110"/>
      <c r="C110" s="109"/>
      <c r="D110" s="118"/>
      <c r="E110" s="119"/>
      <c r="F110" s="120"/>
      <c r="G110" s="119"/>
      <c r="H110" s="119"/>
      <c r="I110" s="139"/>
      <c r="J110" s="122"/>
      <c r="K110" s="121"/>
      <c r="L110" s="123"/>
      <c r="M110" s="119"/>
      <c r="N110" s="121"/>
      <c r="O110" s="119"/>
      <c r="P110" s="119"/>
      <c r="Q110" s="119"/>
    </row>
    <row r="111" spans="1:17" s="3" customFormat="1">
      <c r="A111" s="109"/>
      <c r="B111" s="110"/>
      <c r="C111" s="109"/>
      <c r="D111" s="118"/>
      <c r="E111" s="119"/>
      <c r="F111" s="120"/>
      <c r="G111" s="119"/>
      <c r="H111" s="119"/>
      <c r="I111" s="139"/>
      <c r="J111" s="122"/>
      <c r="K111" s="121"/>
      <c r="L111" s="123"/>
      <c r="M111" s="119"/>
      <c r="N111" s="121"/>
      <c r="O111" s="119"/>
      <c r="P111" s="119"/>
      <c r="Q111" s="119"/>
    </row>
    <row r="112" spans="1:17" s="3" customFormat="1">
      <c r="A112" s="109"/>
      <c r="B112" s="110"/>
      <c r="C112" s="109"/>
      <c r="D112" s="118"/>
      <c r="E112" s="119"/>
      <c r="F112" s="120"/>
      <c r="G112" s="119"/>
      <c r="H112" s="119"/>
      <c r="I112" s="139"/>
      <c r="J112" s="122"/>
      <c r="K112" s="121"/>
      <c r="L112" s="123"/>
      <c r="M112" s="119"/>
      <c r="N112" s="121"/>
      <c r="O112" s="119"/>
      <c r="P112" s="119"/>
      <c r="Q112" s="119"/>
    </row>
    <row r="113" spans="1:17" s="3" customFormat="1">
      <c r="A113" s="109"/>
      <c r="B113" s="110"/>
      <c r="C113" s="109"/>
      <c r="D113" s="118"/>
      <c r="E113" s="119"/>
      <c r="F113" s="120"/>
      <c r="G113" s="119"/>
      <c r="H113" s="119"/>
      <c r="I113" s="139"/>
      <c r="J113" s="122"/>
      <c r="K113" s="121"/>
      <c r="L113" s="123"/>
      <c r="M113" s="119"/>
      <c r="N113" s="121"/>
      <c r="O113" s="119"/>
      <c r="P113" s="119"/>
      <c r="Q113" s="119"/>
    </row>
    <row r="114" spans="1:17" s="3" customFormat="1">
      <c r="A114" s="109"/>
      <c r="B114" s="110"/>
      <c r="C114" s="109"/>
      <c r="D114" s="118"/>
      <c r="E114" s="119"/>
      <c r="F114" s="120"/>
      <c r="G114" s="119"/>
      <c r="H114" s="119"/>
      <c r="I114" s="139"/>
      <c r="J114" s="122"/>
      <c r="K114" s="121"/>
      <c r="L114" s="123"/>
      <c r="M114" s="119"/>
      <c r="N114" s="121"/>
      <c r="O114" s="119"/>
      <c r="P114" s="119"/>
      <c r="Q114" s="119"/>
    </row>
    <row r="115" spans="1:17" s="3" customFormat="1">
      <c r="A115" s="109"/>
      <c r="B115" s="110"/>
      <c r="C115" s="109"/>
      <c r="D115" s="118"/>
      <c r="E115" s="119"/>
      <c r="F115" s="120"/>
      <c r="G115" s="119"/>
      <c r="H115" s="119"/>
      <c r="I115" s="139"/>
      <c r="J115" s="122"/>
      <c r="K115" s="121"/>
      <c r="L115" s="123"/>
      <c r="M115" s="119"/>
      <c r="N115" s="121"/>
      <c r="O115" s="119"/>
      <c r="P115" s="119"/>
      <c r="Q115" s="119"/>
    </row>
    <row r="116" spans="1:17" s="3" customFormat="1">
      <c r="A116" s="109"/>
      <c r="B116" s="110"/>
      <c r="C116" s="109"/>
      <c r="D116" s="118"/>
      <c r="E116" s="119"/>
      <c r="F116" s="120"/>
      <c r="G116" s="119"/>
      <c r="H116" s="119"/>
      <c r="I116" s="139"/>
      <c r="J116" s="122"/>
      <c r="K116" s="121"/>
      <c r="L116" s="123"/>
      <c r="M116" s="119"/>
      <c r="N116" s="121"/>
      <c r="O116" s="119"/>
      <c r="P116" s="119"/>
      <c r="Q116" s="119"/>
    </row>
    <row r="117" spans="1:17" s="3" customFormat="1">
      <c r="A117" s="109"/>
      <c r="B117" s="110"/>
      <c r="C117" s="109"/>
      <c r="D117" s="118"/>
      <c r="E117" s="119"/>
      <c r="F117" s="120"/>
      <c r="G117" s="119"/>
      <c r="H117" s="119"/>
      <c r="I117" s="139"/>
      <c r="J117" s="122"/>
      <c r="K117" s="121"/>
      <c r="L117" s="123"/>
      <c r="M117" s="119"/>
      <c r="N117" s="121"/>
      <c r="O117" s="119"/>
      <c r="P117" s="119"/>
      <c r="Q117" s="119"/>
    </row>
    <row r="118" spans="1:17" s="3" customFormat="1">
      <c r="A118" s="109"/>
      <c r="B118" s="110"/>
      <c r="C118" s="109"/>
      <c r="D118" s="118"/>
      <c r="E118" s="119"/>
      <c r="F118" s="120"/>
      <c r="G118" s="119"/>
      <c r="H118" s="119"/>
      <c r="I118" s="139"/>
      <c r="J118" s="122"/>
      <c r="K118" s="121"/>
      <c r="L118" s="123"/>
      <c r="M118" s="119"/>
      <c r="N118" s="121"/>
      <c r="O118" s="119"/>
      <c r="P118" s="119"/>
      <c r="Q118" s="119"/>
    </row>
    <row r="119" spans="1:17" s="3" customFormat="1">
      <c r="A119" s="109"/>
      <c r="B119" s="110"/>
      <c r="C119" s="109"/>
      <c r="D119" s="118"/>
      <c r="E119" s="119"/>
      <c r="F119" s="120"/>
      <c r="G119" s="119"/>
      <c r="H119" s="119"/>
      <c r="I119" s="139"/>
      <c r="J119" s="122"/>
      <c r="K119" s="121"/>
      <c r="L119" s="123"/>
      <c r="M119" s="119"/>
      <c r="N119" s="121"/>
      <c r="O119" s="119"/>
      <c r="P119" s="119"/>
      <c r="Q119" s="119"/>
    </row>
    <row r="120" spans="1:17" s="3" customFormat="1">
      <c r="A120" s="109"/>
      <c r="B120" s="110"/>
      <c r="C120" s="109"/>
      <c r="D120" s="118"/>
      <c r="E120" s="119"/>
      <c r="F120" s="120"/>
      <c r="G120" s="119"/>
      <c r="H120" s="119"/>
      <c r="I120" s="139"/>
      <c r="J120" s="122"/>
      <c r="K120" s="121"/>
      <c r="L120" s="123"/>
      <c r="M120" s="119"/>
      <c r="N120" s="121"/>
      <c r="O120" s="119"/>
      <c r="P120" s="119"/>
      <c r="Q120" s="119"/>
    </row>
    <row r="121" spans="1:17" s="3" customFormat="1">
      <c r="A121" s="109"/>
      <c r="B121" s="110"/>
      <c r="C121" s="109"/>
      <c r="D121" s="118"/>
      <c r="E121" s="119"/>
      <c r="F121" s="120"/>
      <c r="G121" s="119"/>
      <c r="H121" s="119"/>
      <c r="I121" s="139"/>
      <c r="J121" s="122"/>
      <c r="K121" s="121"/>
      <c r="L121" s="123"/>
      <c r="M121" s="119"/>
      <c r="N121" s="121"/>
      <c r="O121" s="119"/>
      <c r="P121" s="119"/>
      <c r="Q121" s="119"/>
    </row>
    <row r="122" spans="1:17" s="3" customFormat="1">
      <c r="A122" s="109"/>
      <c r="B122" s="110"/>
      <c r="C122" s="109"/>
      <c r="D122" s="118"/>
      <c r="E122" s="119"/>
      <c r="F122" s="120"/>
      <c r="G122" s="119"/>
      <c r="H122" s="119"/>
      <c r="I122" s="139"/>
      <c r="J122" s="122"/>
      <c r="K122" s="121"/>
      <c r="L122" s="123"/>
      <c r="M122" s="119"/>
      <c r="N122" s="121"/>
      <c r="O122" s="119"/>
      <c r="P122" s="119"/>
      <c r="Q122" s="119"/>
    </row>
    <row r="123" spans="1:17" s="3" customFormat="1">
      <c r="A123" s="109"/>
      <c r="B123" s="110"/>
      <c r="C123" s="109"/>
      <c r="D123" s="118"/>
      <c r="E123" s="119"/>
      <c r="F123" s="120"/>
      <c r="G123" s="119"/>
      <c r="H123" s="119"/>
      <c r="I123" s="139"/>
      <c r="J123" s="122"/>
      <c r="K123" s="121"/>
      <c r="L123" s="123"/>
      <c r="M123" s="119"/>
      <c r="N123" s="121"/>
      <c r="O123" s="119"/>
      <c r="P123" s="119"/>
      <c r="Q123" s="119"/>
    </row>
    <row r="124" spans="1:17" s="3" customFormat="1">
      <c r="A124" s="109"/>
      <c r="B124" s="110"/>
      <c r="C124" s="109"/>
      <c r="D124" s="118"/>
      <c r="E124" s="119"/>
      <c r="F124" s="120"/>
      <c r="G124" s="119"/>
      <c r="H124" s="119"/>
      <c r="I124" s="139"/>
      <c r="J124" s="122"/>
      <c r="K124" s="121"/>
      <c r="L124" s="123"/>
      <c r="M124" s="119"/>
      <c r="N124" s="121"/>
      <c r="O124" s="119"/>
      <c r="P124" s="119"/>
      <c r="Q124" s="119"/>
    </row>
    <row r="125" spans="1:17" s="3" customFormat="1">
      <c r="A125" s="109"/>
      <c r="B125" s="110"/>
      <c r="C125" s="109"/>
      <c r="D125" s="118"/>
      <c r="E125" s="119"/>
      <c r="F125" s="120"/>
      <c r="G125" s="119"/>
      <c r="H125" s="119"/>
      <c r="I125" s="139"/>
      <c r="J125" s="122"/>
      <c r="K125" s="121"/>
      <c r="L125" s="123"/>
      <c r="M125" s="119"/>
      <c r="N125" s="121"/>
      <c r="O125" s="119"/>
      <c r="P125" s="119"/>
      <c r="Q125" s="119"/>
    </row>
    <row r="126" spans="1:17" s="3" customFormat="1">
      <c r="A126" s="109"/>
      <c r="B126" s="110"/>
      <c r="C126" s="109"/>
      <c r="D126" s="118"/>
      <c r="E126" s="119"/>
      <c r="F126" s="120"/>
      <c r="G126" s="119"/>
      <c r="H126" s="119"/>
      <c r="I126" s="139"/>
      <c r="J126" s="122"/>
      <c r="K126" s="121"/>
      <c r="L126" s="123"/>
      <c r="M126" s="119"/>
      <c r="N126" s="121"/>
      <c r="O126" s="119"/>
      <c r="P126" s="119"/>
      <c r="Q126" s="119"/>
    </row>
    <row r="127" spans="1:17" s="3" customFormat="1">
      <c r="A127" s="109"/>
      <c r="B127" s="110"/>
      <c r="C127" s="109"/>
      <c r="D127" s="118"/>
      <c r="E127" s="119"/>
      <c r="F127" s="120"/>
      <c r="G127" s="119"/>
      <c r="H127" s="119"/>
      <c r="I127" s="139"/>
      <c r="J127" s="122"/>
      <c r="K127" s="121"/>
      <c r="L127" s="123"/>
      <c r="M127" s="119"/>
      <c r="N127" s="121"/>
      <c r="O127" s="119"/>
      <c r="P127" s="119"/>
      <c r="Q127" s="119"/>
    </row>
    <row r="128" spans="1:17" s="3" customFormat="1">
      <c r="A128" s="109"/>
      <c r="B128" s="110"/>
      <c r="C128" s="109"/>
      <c r="D128" s="118"/>
      <c r="E128" s="119"/>
      <c r="F128" s="120"/>
      <c r="G128" s="119"/>
      <c r="H128" s="119"/>
      <c r="I128" s="139"/>
      <c r="J128" s="122"/>
      <c r="K128" s="121"/>
      <c r="L128" s="123"/>
      <c r="M128" s="119"/>
      <c r="N128" s="121"/>
      <c r="O128" s="119"/>
      <c r="P128" s="119"/>
      <c r="Q128" s="119"/>
    </row>
    <row r="129" spans="1:17" s="3" customFormat="1">
      <c r="A129" s="109"/>
      <c r="B129" s="110"/>
      <c r="C129" s="109"/>
      <c r="D129" s="118"/>
      <c r="E129" s="119"/>
      <c r="F129" s="120"/>
      <c r="G129" s="119"/>
      <c r="H129" s="119"/>
      <c r="I129" s="139"/>
      <c r="J129" s="122"/>
      <c r="K129" s="121"/>
      <c r="L129" s="123"/>
      <c r="M129" s="119"/>
      <c r="N129" s="121"/>
      <c r="O129" s="119"/>
      <c r="P129" s="119"/>
      <c r="Q129" s="119"/>
    </row>
    <row r="130" spans="1:17" s="3" customFormat="1">
      <c r="A130" s="109"/>
      <c r="B130" s="110"/>
      <c r="C130" s="109"/>
      <c r="D130" s="118"/>
      <c r="E130" s="119"/>
      <c r="F130" s="120"/>
      <c r="G130" s="119"/>
      <c r="H130" s="119"/>
      <c r="I130" s="139"/>
      <c r="J130" s="122"/>
      <c r="K130" s="121"/>
      <c r="L130" s="123"/>
      <c r="M130" s="119"/>
      <c r="N130" s="121"/>
      <c r="O130" s="119"/>
      <c r="P130" s="119"/>
      <c r="Q130" s="119"/>
    </row>
    <row r="131" spans="1:17" s="3" customFormat="1">
      <c r="A131" s="109"/>
      <c r="B131" s="110"/>
      <c r="C131" s="109"/>
      <c r="D131" s="118"/>
      <c r="E131" s="119"/>
      <c r="F131" s="120"/>
      <c r="G131" s="119"/>
      <c r="H131" s="119"/>
      <c r="I131" s="139"/>
      <c r="J131" s="122"/>
      <c r="K131" s="121"/>
      <c r="L131" s="123"/>
      <c r="M131" s="119"/>
      <c r="N131" s="121"/>
      <c r="O131" s="119"/>
      <c r="P131" s="119"/>
      <c r="Q131" s="119"/>
    </row>
    <row r="132" spans="1:17" s="3" customFormat="1">
      <c r="A132" s="109"/>
      <c r="B132" s="110"/>
      <c r="C132" s="109"/>
      <c r="D132" s="118"/>
      <c r="E132" s="119"/>
      <c r="F132" s="120"/>
      <c r="G132" s="119"/>
      <c r="H132" s="119"/>
      <c r="I132" s="139"/>
      <c r="J132" s="122"/>
      <c r="K132" s="121"/>
      <c r="L132" s="123"/>
      <c r="M132" s="119"/>
      <c r="N132" s="121"/>
      <c r="O132" s="119"/>
      <c r="P132" s="119"/>
      <c r="Q132" s="119"/>
    </row>
    <row r="133" spans="1:17" s="3" customFormat="1">
      <c r="A133" s="109"/>
      <c r="B133" s="110"/>
      <c r="C133" s="109"/>
      <c r="D133" s="118"/>
      <c r="E133" s="119"/>
      <c r="F133" s="120"/>
      <c r="G133" s="119"/>
      <c r="H133" s="119"/>
      <c r="I133" s="139"/>
      <c r="J133" s="122"/>
      <c r="K133" s="121"/>
      <c r="L133" s="123"/>
      <c r="M133" s="119"/>
      <c r="N133" s="121"/>
      <c r="O133" s="119"/>
      <c r="P133" s="119"/>
      <c r="Q133" s="119"/>
    </row>
    <row r="134" spans="1:17" s="3" customFormat="1">
      <c r="A134" s="109"/>
      <c r="B134" s="110"/>
      <c r="C134" s="109"/>
      <c r="D134" s="118"/>
      <c r="E134" s="119"/>
      <c r="F134" s="120"/>
      <c r="G134" s="119"/>
      <c r="H134" s="119"/>
      <c r="I134" s="139"/>
      <c r="J134" s="122"/>
      <c r="K134" s="121"/>
      <c r="L134" s="123"/>
      <c r="M134" s="119"/>
      <c r="N134" s="121"/>
      <c r="O134" s="119"/>
      <c r="P134" s="119"/>
      <c r="Q134" s="119"/>
    </row>
    <row r="135" spans="1:17" s="3" customFormat="1">
      <c r="A135" s="109"/>
      <c r="B135" s="110"/>
      <c r="C135" s="109"/>
      <c r="D135" s="118"/>
      <c r="E135" s="119"/>
      <c r="F135" s="120"/>
      <c r="G135" s="119"/>
      <c r="H135" s="119"/>
      <c r="I135" s="139"/>
      <c r="J135" s="122"/>
      <c r="K135" s="121"/>
      <c r="L135" s="123"/>
      <c r="M135" s="119"/>
      <c r="N135" s="121"/>
      <c r="O135" s="119"/>
      <c r="P135" s="119"/>
      <c r="Q135" s="119"/>
    </row>
    <row r="136" spans="1:17" s="3" customFormat="1">
      <c r="A136" s="109"/>
      <c r="B136" s="110"/>
      <c r="C136" s="109"/>
      <c r="D136" s="118"/>
      <c r="E136" s="119"/>
      <c r="F136" s="120"/>
      <c r="G136" s="119"/>
      <c r="H136" s="119"/>
      <c r="I136" s="139"/>
      <c r="J136" s="122"/>
      <c r="K136" s="121"/>
      <c r="L136" s="123"/>
      <c r="M136" s="119"/>
      <c r="N136" s="121"/>
      <c r="O136" s="119"/>
      <c r="P136" s="119"/>
      <c r="Q136" s="119"/>
    </row>
    <row r="137" spans="1:17" s="3" customFormat="1">
      <c r="A137" s="109"/>
      <c r="B137" s="110"/>
      <c r="C137" s="109"/>
      <c r="D137" s="118"/>
      <c r="E137" s="119"/>
      <c r="F137" s="120"/>
      <c r="G137" s="119"/>
      <c r="H137" s="119"/>
      <c r="I137" s="139"/>
      <c r="J137" s="122"/>
      <c r="K137" s="121"/>
      <c r="L137" s="123"/>
      <c r="M137" s="119"/>
      <c r="N137" s="121"/>
      <c r="O137" s="119"/>
      <c r="P137" s="119"/>
      <c r="Q137" s="119"/>
    </row>
    <row r="138" spans="1:17" s="3" customFormat="1">
      <c r="A138" s="109"/>
      <c r="B138" s="110"/>
      <c r="C138" s="109"/>
      <c r="D138" s="118"/>
      <c r="E138" s="119"/>
      <c r="F138" s="120"/>
      <c r="G138" s="119"/>
      <c r="H138" s="119"/>
      <c r="I138" s="139"/>
      <c r="J138" s="122"/>
      <c r="K138" s="121"/>
      <c r="L138" s="123"/>
      <c r="M138" s="119"/>
      <c r="N138" s="121"/>
      <c r="O138" s="119"/>
      <c r="P138" s="119"/>
      <c r="Q138" s="119"/>
    </row>
    <row r="139" spans="1:17" s="3" customFormat="1">
      <c r="A139" s="109"/>
      <c r="B139" s="110"/>
      <c r="C139" s="109"/>
      <c r="D139" s="118"/>
      <c r="E139" s="119"/>
      <c r="F139" s="120"/>
      <c r="G139" s="119"/>
      <c r="H139" s="119"/>
      <c r="I139" s="139"/>
      <c r="J139" s="122"/>
      <c r="K139" s="121"/>
      <c r="L139" s="123"/>
      <c r="M139" s="119"/>
      <c r="N139" s="121"/>
      <c r="O139" s="119"/>
      <c r="P139" s="119"/>
      <c r="Q139" s="119"/>
    </row>
    <row r="140" spans="1:17" s="3" customFormat="1">
      <c r="A140" s="109"/>
      <c r="B140" s="110"/>
      <c r="C140" s="109"/>
      <c r="D140" s="118"/>
      <c r="E140" s="119"/>
      <c r="F140" s="120"/>
      <c r="G140" s="119"/>
      <c r="H140" s="119"/>
      <c r="I140" s="139"/>
      <c r="J140" s="122"/>
      <c r="K140" s="121"/>
      <c r="L140" s="123"/>
      <c r="M140" s="119"/>
      <c r="N140" s="121"/>
      <c r="O140" s="119"/>
      <c r="P140" s="119"/>
      <c r="Q140" s="119"/>
    </row>
    <row r="141" spans="1:17" s="3" customFormat="1">
      <c r="A141" s="109"/>
      <c r="B141" s="110"/>
      <c r="C141" s="109"/>
      <c r="D141" s="118"/>
      <c r="E141" s="119"/>
      <c r="F141" s="120"/>
      <c r="G141" s="119"/>
      <c r="H141" s="119"/>
      <c r="I141" s="139"/>
      <c r="J141" s="122"/>
      <c r="K141" s="121"/>
      <c r="L141" s="123"/>
      <c r="M141" s="119"/>
      <c r="N141" s="121"/>
      <c r="O141" s="119"/>
      <c r="P141" s="119"/>
      <c r="Q141" s="119"/>
    </row>
    <row r="142" spans="1:17" s="3" customFormat="1">
      <c r="A142" s="109"/>
      <c r="B142" s="110"/>
      <c r="C142" s="109"/>
      <c r="D142" s="118"/>
      <c r="E142" s="119"/>
      <c r="F142" s="120"/>
      <c r="G142" s="119"/>
      <c r="H142" s="119"/>
      <c r="I142" s="139"/>
      <c r="J142" s="122"/>
      <c r="K142" s="121"/>
      <c r="L142" s="123"/>
      <c r="M142" s="119"/>
      <c r="N142" s="121"/>
      <c r="O142" s="119"/>
      <c r="P142" s="119"/>
      <c r="Q142" s="119"/>
    </row>
    <row r="143" spans="1:17" s="3" customFormat="1">
      <c r="A143" s="109"/>
      <c r="B143" s="110"/>
      <c r="C143" s="109"/>
      <c r="D143" s="118"/>
      <c r="E143" s="119"/>
      <c r="F143" s="120"/>
      <c r="G143" s="119"/>
      <c r="H143" s="119"/>
      <c r="I143" s="139"/>
      <c r="J143" s="122"/>
      <c r="K143" s="121"/>
      <c r="L143" s="123"/>
      <c r="M143" s="119"/>
      <c r="N143" s="121"/>
      <c r="O143" s="119"/>
      <c r="P143" s="119"/>
      <c r="Q143" s="119"/>
    </row>
    <row r="144" spans="1:17" s="3" customFormat="1">
      <c r="A144" s="109"/>
      <c r="B144" s="110"/>
      <c r="C144" s="109"/>
      <c r="D144" s="118"/>
      <c r="E144" s="119"/>
      <c r="F144" s="120"/>
      <c r="G144" s="119"/>
      <c r="H144" s="119"/>
      <c r="I144" s="139"/>
      <c r="J144" s="122"/>
      <c r="K144" s="121"/>
      <c r="L144" s="123"/>
      <c r="M144" s="119"/>
      <c r="N144" s="121"/>
      <c r="O144" s="119"/>
      <c r="P144" s="119"/>
      <c r="Q144" s="119"/>
    </row>
    <row r="145" spans="1:17" s="3" customFormat="1">
      <c r="A145" s="109"/>
      <c r="B145" s="110"/>
      <c r="C145" s="109"/>
      <c r="D145" s="118"/>
      <c r="E145" s="119"/>
      <c r="F145" s="120"/>
      <c r="G145" s="119"/>
      <c r="H145" s="119"/>
      <c r="I145" s="139"/>
      <c r="J145" s="122"/>
      <c r="K145" s="121"/>
      <c r="L145" s="123"/>
      <c r="M145" s="119"/>
      <c r="N145" s="121"/>
      <c r="O145" s="119"/>
      <c r="P145" s="119"/>
      <c r="Q145" s="119"/>
    </row>
    <row r="146" spans="1:17" s="3" customFormat="1">
      <c r="A146" s="109"/>
      <c r="B146" s="110"/>
      <c r="C146" s="109"/>
      <c r="D146" s="118"/>
      <c r="E146" s="119"/>
      <c r="F146" s="120"/>
      <c r="G146" s="119"/>
      <c r="H146" s="119"/>
      <c r="I146" s="139"/>
      <c r="J146" s="122"/>
      <c r="K146" s="121"/>
      <c r="L146" s="123"/>
      <c r="M146" s="119"/>
      <c r="N146" s="121"/>
      <c r="O146" s="119"/>
      <c r="P146" s="119"/>
      <c r="Q146" s="119"/>
    </row>
    <row r="147" spans="1:17" s="3" customFormat="1">
      <c r="A147" s="109"/>
      <c r="B147" s="110"/>
      <c r="C147" s="109"/>
      <c r="D147" s="118"/>
      <c r="E147" s="119"/>
      <c r="F147" s="120"/>
      <c r="G147" s="119"/>
      <c r="H147" s="119"/>
      <c r="I147" s="139"/>
      <c r="J147" s="122"/>
      <c r="K147" s="121"/>
      <c r="L147" s="123"/>
      <c r="M147" s="119"/>
      <c r="N147" s="121"/>
      <c r="O147" s="119"/>
      <c r="P147" s="119"/>
      <c r="Q147" s="119"/>
    </row>
    <row r="148" spans="1:17" s="3" customFormat="1">
      <c r="A148" s="109"/>
      <c r="B148" s="110"/>
      <c r="C148" s="109"/>
      <c r="D148" s="118"/>
      <c r="E148" s="119"/>
      <c r="F148" s="120"/>
      <c r="G148" s="119"/>
      <c r="H148" s="119"/>
      <c r="I148" s="139"/>
      <c r="J148" s="122"/>
      <c r="K148" s="121"/>
      <c r="L148" s="123"/>
      <c r="M148" s="119"/>
      <c r="N148" s="121"/>
      <c r="O148" s="119"/>
      <c r="P148" s="119"/>
      <c r="Q148" s="119"/>
    </row>
    <row r="149" spans="1:17" s="3" customFormat="1">
      <c r="A149" s="109"/>
      <c r="B149" s="110"/>
      <c r="C149" s="109"/>
      <c r="D149" s="118"/>
      <c r="E149" s="119"/>
      <c r="F149" s="120"/>
      <c r="G149" s="119"/>
      <c r="H149" s="119"/>
      <c r="I149" s="139"/>
      <c r="J149" s="122"/>
      <c r="K149" s="121"/>
      <c r="L149" s="123"/>
      <c r="M149" s="119"/>
      <c r="N149" s="121"/>
      <c r="O149" s="119"/>
      <c r="P149" s="119"/>
      <c r="Q149" s="119"/>
    </row>
    <row r="150" spans="1:17" s="3" customFormat="1">
      <c r="A150" s="109"/>
      <c r="B150" s="110"/>
      <c r="C150" s="109"/>
      <c r="D150" s="118"/>
      <c r="E150" s="119"/>
      <c r="F150" s="120"/>
      <c r="G150" s="119"/>
      <c r="H150" s="119"/>
      <c r="I150" s="139"/>
      <c r="J150" s="122"/>
      <c r="K150" s="121"/>
      <c r="L150" s="123"/>
      <c r="M150" s="119"/>
      <c r="N150" s="121"/>
      <c r="O150" s="119"/>
      <c r="P150" s="119"/>
      <c r="Q150" s="119"/>
    </row>
    <row r="151" spans="1:17" s="3" customFormat="1">
      <c r="A151" s="109"/>
      <c r="B151" s="110"/>
      <c r="C151" s="109"/>
      <c r="D151" s="118"/>
      <c r="E151" s="119"/>
      <c r="F151" s="120"/>
      <c r="G151" s="119"/>
      <c r="H151" s="119"/>
      <c r="I151" s="139"/>
      <c r="J151" s="122"/>
      <c r="K151" s="121"/>
      <c r="L151" s="123"/>
      <c r="M151" s="119"/>
      <c r="N151" s="121"/>
      <c r="O151" s="119"/>
      <c r="P151" s="119"/>
      <c r="Q151" s="119"/>
    </row>
    <row r="152" spans="1:17" s="3" customFormat="1">
      <c r="A152" s="109"/>
      <c r="B152" s="110"/>
      <c r="C152" s="109"/>
      <c r="D152" s="118"/>
      <c r="E152" s="119"/>
      <c r="F152" s="120"/>
      <c r="G152" s="119"/>
      <c r="H152" s="119"/>
      <c r="I152" s="139"/>
      <c r="J152" s="122"/>
      <c r="K152" s="121"/>
      <c r="L152" s="123"/>
      <c r="M152" s="119"/>
      <c r="N152" s="121"/>
      <c r="O152" s="119"/>
      <c r="P152" s="119"/>
      <c r="Q152" s="119"/>
    </row>
    <row r="153" spans="1:17" s="3" customFormat="1">
      <c r="A153" s="109"/>
      <c r="B153" s="110"/>
      <c r="C153" s="109"/>
      <c r="D153" s="118"/>
      <c r="E153" s="119"/>
      <c r="F153" s="120"/>
      <c r="G153" s="119"/>
      <c r="H153" s="119"/>
      <c r="I153" s="139"/>
      <c r="J153" s="122"/>
      <c r="K153" s="121"/>
      <c r="L153" s="123"/>
      <c r="M153" s="119"/>
      <c r="N153" s="121"/>
      <c r="O153" s="119"/>
      <c r="P153" s="119"/>
      <c r="Q153" s="119"/>
    </row>
    <row r="154" spans="1:17" s="3" customFormat="1">
      <c r="A154" s="109"/>
      <c r="B154" s="110"/>
      <c r="C154" s="109"/>
      <c r="D154" s="118"/>
      <c r="E154" s="119"/>
      <c r="F154" s="120"/>
      <c r="G154" s="119"/>
      <c r="H154" s="119"/>
      <c r="I154" s="139"/>
      <c r="J154" s="122"/>
      <c r="K154" s="121"/>
      <c r="L154" s="123"/>
      <c r="M154" s="119"/>
      <c r="N154" s="121"/>
      <c r="O154" s="119"/>
      <c r="P154" s="119"/>
      <c r="Q154" s="119"/>
    </row>
    <row r="155" spans="1:17" s="3" customFormat="1">
      <c r="A155" s="109"/>
      <c r="B155" s="110"/>
      <c r="C155" s="109"/>
      <c r="D155" s="118"/>
      <c r="E155" s="119"/>
      <c r="F155" s="120"/>
      <c r="G155" s="119"/>
      <c r="H155" s="119"/>
      <c r="I155" s="139"/>
      <c r="J155" s="122"/>
      <c r="K155" s="121"/>
      <c r="L155" s="123"/>
      <c r="M155" s="119"/>
      <c r="N155" s="121"/>
      <c r="O155" s="119"/>
      <c r="P155" s="119"/>
      <c r="Q155" s="119"/>
    </row>
    <row r="156" spans="1:17" s="3" customFormat="1">
      <c r="A156" s="109"/>
      <c r="B156" s="110"/>
      <c r="C156" s="109"/>
      <c r="D156" s="118"/>
      <c r="E156" s="119"/>
      <c r="F156" s="120"/>
      <c r="G156" s="119"/>
      <c r="H156" s="119"/>
      <c r="I156" s="139"/>
      <c r="J156" s="122"/>
      <c r="K156" s="121"/>
      <c r="L156" s="123"/>
      <c r="M156" s="119"/>
      <c r="N156" s="121"/>
      <c r="O156" s="119"/>
      <c r="P156" s="119"/>
      <c r="Q156" s="119"/>
    </row>
    <row r="157" spans="1:17" s="3" customFormat="1">
      <c r="A157" s="109"/>
      <c r="B157" s="110"/>
      <c r="C157" s="109"/>
      <c r="D157" s="118"/>
      <c r="E157" s="119"/>
      <c r="F157" s="120"/>
      <c r="G157" s="119"/>
      <c r="H157" s="119"/>
      <c r="I157" s="139"/>
      <c r="J157" s="122"/>
      <c r="K157" s="121"/>
      <c r="L157" s="123"/>
      <c r="M157" s="119"/>
      <c r="N157" s="121"/>
      <c r="O157" s="119"/>
      <c r="P157" s="119"/>
      <c r="Q157" s="119"/>
    </row>
    <row r="158" spans="1:17" s="3" customFormat="1">
      <c r="A158" s="109"/>
      <c r="B158" s="110"/>
      <c r="C158" s="109"/>
      <c r="D158" s="118"/>
      <c r="E158" s="119"/>
      <c r="F158" s="120"/>
      <c r="G158" s="119"/>
      <c r="H158" s="119"/>
      <c r="I158" s="139"/>
      <c r="J158" s="122"/>
      <c r="K158" s="121"/>
      <c r="L158" s="123"/>
      <c r="M158" s="119"/>
      <c r="N158" s="121"/>
      <c r="O158" s="119"/>
      <c r="P158" s="119"/>
      <c r="Q158" s="119"/>
    </row>
    <row r="159" spans="1:17" s="3" customFormat="1">
      <c r="A159" s="109"/>
      <c r="B159" s="110"/>
      <c r="C159" s="109"/>
      <c r="D159" s="118"/>
      <c r="E159" s="119"/>
      <c r="F159" s="120"/>
      <c r="G159" s="119"/>
      <c r="H159" s="119"/>
      <c r="I159" s="139"/>
      <c r="J159" s="122"/>
      <c r="K159" s="121"/>
      <c r="L159" s="123"/>
      <c r="M159" s="119"/>
      <c r="N159" s="121"/>
      <c r="O159" s="119"/>
      <c r="P159" s="119"/>
      <c r="Q159" s="119"/>
    </row>
    <row r="160" spans="1:17" s="3" customFormat="1">
      <c r="A160" s="109"/>
      <c r="B160" s="110"/>
      <c r="C160" s="109"/>
      <c r="D160" s="118"/>
      <c r="E160" s="119"/>
      <c r="F160" s="120"/>
      <c r="G160" s="119"/>
      <c r="H160" s="119"/>
      <c r="I160" s="139"/>
      <c r="J160" s="122"/>
      <c r="K160" s="121"/>
      <c r="L160" s="123"/>
      <c r="M160" s="119"/>
      <c r="N160" s="121"/>
      <c r="O160" s="119"/>
      <c r="P160" s="119"/>
      <c r="Q160" s="119"/>
    </row>
    <row r="161" spans="1:16121" s="3" customFormat="1">
      <c r="A161" s="109"/>
      <c r="B161" s="110"/>
      <c r="C161" s="109"/>
      <c r="D161" s="118"/>
      <c r="E161" s="119"/>
      <c r="F161" s="120"/>
      <c r="G161" s="119"/>
      <c r="H161" s="119"/>
      <c r="I161" s="139"/>
      <c r="J161" s="122"/>
      <c r="K161" s="121"/>
      <c r="L161" s="123"/>
      <c r="M161" s="119"/>
      <c r="N161" s="121"/>
      <c r="O161" s="119"/>
      <c r="P161" s="119"/>
      <c r="Q161" s="119"/>
    </row>
    <row r="162" spans="1:16121" s="5" customFormat="1">
      <c r="A162" s="109"/>
      <c r="B162" s="110"/>
      <c r="C162" s="110"/>
      <c r="D162" s="111"/>
      <c r="E162" s="112"/>
      <c r="F162" s="113"/>
      <c r="G162" s="119"/>
      <c r="H162" s="112"/>
      <c r="I162" s="138"/>
      <c r="J162" s="124"/>
      <c r="K162" s="114"/>
      <c r="L162" s="116"/>
      <c r="M162" s="112"/>
      <c r="N162" s="114"/>
      <c r="O162" s="119"/>
      <c r="P162" s="112"/>
      <c r="Q162" s="119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  <c r="AMB162" s="4"/>
      <c r="AMC162" s="4"/>
      <c r="AMD162" s="4"/>
      <c r="AME162" s="4"/>
      <c r="AMF162" s="4"/>
      <c r="AMG162" s="4"/>
      <c r="AMH162" s="4"/>
      <c r="AMI162" s="4"/>
      <c r="AMJ162" s="4"/>
      <c r="AMK162" s="4"/>
      <c r="AML162" s="4"/>
      <c r="AMM162" s="4"/>
      <c r="AMN162" s="4"/>
      <c r="AMO162" s="4"/>
      <c r="AMP162" s="4"/>
      <c r="AMQ162" s="4"/>
      <c r="AMR162" s="4"/>
      <c r="AMS162" s="4"/>
      <c r="AMT162" s="4"/>
      <c r="AMU162" s="4"/>
      <c r="AMV162" s="4"/>
      <c r="AMW162" s="4"/>
      <c r="AMX162" s="4"/>
      <c r="AMY162" s="4"/>
      <c r="AMZ162" s="4"/>
      <c r="ANA162" s="4"/>
      <c r="ANB162" s="4"/>
      <c r="ANC162" s="4"/>
      <c r="AND162" s="4"/>
      <c r="ANE162" s="4"/>
      <c r="ANF162" s="4"/>
      <c r="ANG162" s="4"/>
      <c r="ANH162" s="4"/>
      <c r="ANI162" s="4"/>
      <c r="ANJ162" s="4"/>
      <c r="ANK162" s="4"/>
      <c r="ANL162" s="4"/>
      <c r="ANM162" s="4"/>
      <c r="ANN162" s="4"/>
      <c r="ANO162" s="4"/>
      <c r="ANP162" s="4"/>
      <c r="ANQ162" s="4"/>
      <c r="ANR162" s="4"/>
      <c r="ANS162" s="4"/>
      <c r="ANT162" s="4"/>
      <c r="ANU162" s="4"/>
      <c r="ANV162" s="4"/>
      <c r="ANW162" s="4"/>
      <c r="ANX162" s="4"/>
      <c r="ANY162" s="4"/>
      <c r="ANZ162" s="4"/>
      <c r="AOA162" s="4"/>
      <c r="AOB162" s="4"/>
      <c r="AOC162" s="4"/>
      <c r="AOD162" s="4"/>
      <c r="AOE162" s="4"/>
      <c r="AOF162" s="4"/>
      <c r="AOG162" s="4"/>
      <c r="AOH162" s="4"/>
      <c r="AOI162" s="4"/>
      <c r="AOJ162" s="4"/>
      <c r="AOK162" s="4"/>
      <c r="AOL162" s="4"/>
      <c r="AOM162" s="4"/>
      <c r="AON162" s="4"/>
      <c r="AOO162" s="4"/>
      <c r="AOP162" s="4"/>
      <c r="AOQ162" s="4"/>
      <c r="AOR162" s="4"/>
      <c r="AOS162" s="4"/>
      <c r="AOT162" s="4"/>
      <c r="AOU162" s="4"/>
      <c r="AOV162" s="4"/>
      <c r="AOW162" s="4"/>
      <c r="AOX162" s="4"/>
      <c r="AOY162" s="4"/>
      <c r="AOZ162" s="4"/>
      <c r="APA162" s="4"/>
      <c r="APB162" s="4"/>
      <c r="APC162" s="4"/>
      <c r="APD162" s="4"/>
      <c r="APE162" s="4"/>
      <c r="APF162" s="4"/>
      <c r="APG162" s="4"/>
      <c r="APH162" s="4"/>
      <c r="API162" s="4"/>
      <c r="APJ162" s="4"/>
      <c r="APK162" s="4"/>
      <c r="APL162" s="4"/>
      <c r="APM162" s="4"/>
      <c r="APN162" s="4"/>
      <c r="APO162" s="4"/>
      <c r="APP162" s="4"/>
      <c r="APQ162" s="4"/>
      <c r="APR162" s="4"/>
      <c r="APS162" s="4"/>
      <c r="APT162" s="4"/>
      <c r="APU162" s="4"/>
      <c r="APV162" s="4"/>
      <c r="APW162" s="4"/>
      <c r="APX162" s="4"/>
      <c r="APY162" s="4"/>
      <c r="APZ162" s="4"/>
      <c r="AQA162" s="4"/>
      <c r="AQB162" s="4"/>
      <c r="AQC162" s="4"/>
      <c r="AQD162" s="4"/>
      <c r="AQE162" s="4"/>
      <c r="AQF162" s="4"/>
      <c r="AQG162" s="4"/>
      <c r="AQH162" s="4"/>
      <c r="AQI162" s="4"/>
      <c r="AQJ162" s="4"/>
      <c r="AQK162" s="4"/>
      <c r="AQL162" s="4"/>
      <c r="AQM162" s="4"/>
      <c r="AQN162" s="4"/>
      <c r="AQO162" s="4"/>
      <c r="AQP162" s="4"/>
      <c r="AQQ162" s="4"/>
      <c r="AQR162" s="4"/>
      <c r="AQS162" s="4"/>
      <c r="AQT162" s="4"/>
      <c r="AQU162" s="4"/>
      <c r="AQV162" s="4"/>
      <c r="AQW162" s="4"/>
      <c r="AQX162" s="4"/>
      <c r="AQY162" s="4"/>
      <c r="AQZ162" s="4"/>
      <c r="ARA162" s="4"/>
      <c r="ARB162" s="4"/>
      <c r="ARC162" s="4"/>
      <c r="ARD162" s="4"/>
      <c r="ARE162" s="4"/>
      <c r="ARF162" s="4"/>
      <c r="ARG162" s="4"/>
      <c r="ARH162" s="4"/>
      <c r="ARI162" s="4"/>
      <c r="ARJ162" s="4"/>
      <c r="ARK162" s="4"/>
      <c r="ARL162" s="4"/>
      <c r="ARM162" s="4"/>
      <c r="ARN162" s="4"/>
      <c r="ARO162" s="4"/>
      <c r="ARP162" s="4"/>
      <c r="ARQ162" s="4"/>
      <c r="ARR162" s="4"/>
      <c r="ARS162" s="4"/>
      <c r="ART162" s="4"/>
      <c r="ARU162" s="4"/>
      <c r="ARV162" s="4"/>
      <c r="ARW162" s="4"/>
      <c r="ARX162" s="4"/>
      <c r="ARY162" s="4"/>
      <c r="ARZ162" s="4"/>
      <c r="ASA162" s="4"/>
      <c r="ASB162" s="4"/>
      <c r="ASC162" s="4"/>
      <c r="ASD162" s="4"/>
      <c r="ASE162" s="4"/>
      <c r="ASF162" s="4"/>
      <c r="ASG162" s="4"/>
      <c r="ASH162" s="4"/>
      <c r="ASI162" s="4"/>
      <c r="ASJ162" s="4"/>
      <c r="ASK162" s="4"/>
      <c r="ASL162" s="4"/>
      <c r="ASM162" s="4"/>
      <c r="ASN162" s="4"/>
      <c r="ASO162" s="4"/>
      <c r="ASP162" s="4"/>
      <c r="ASQ162" s="4"/>
      <c r="ASR162" s="4"/>
      <c r="ASS162" s="4"/>
      <c r="AST162" s="4"/>
      <c r="ASU162" s="4"/>
      <c r="ASV162" s="4"/>
      <c r="ASW162" s="4"/>
      <c r="ASX162" s="4"/>
      <c r="ASY162" s="4"/>
      <c r="ASZ162" s="4"/>
      <c r="ATA162" s="4"/>
      <c r="ATB162" s="4"/>
      <c r="ATC162" s="4"/>
      <c r="ATD162" s="4"/>
      <c r="ATE162" s="4"/>
      <c r="ATF162" s="4"/>
      <c r="ATG162" s="4"/>
      <c r="ATH162" s="4"/>
      <c r="ATI162" s="4"/>
      <c r="ATJ162" s="4"/>
      <c r="ATK162" s="4"/>
      <c r="ATL162" s="4"/>
      <c r="ATM162" s="4"/>
      <c r="ATN162" s="4"/>
      <c r="ATO162" s="4"/>
      <c r="ATP162" s="4"/>
      <c r="ATQ162" s="4"/>
      <c r="ATR162" s="4"/>
      <c r="ATS162" s="4"/>
      <c r="ATT162" s="4"/>
      <c r="ATU162" s="4"/>
      <c r="ATV162" s="4"/>
      <c r="ATW162" s="4"/>
      <c r="ATX162" s="4"/>
      <c r="ATY162" s="4"/>
      <c r="ATZ162" s="4"/>
      <c r="AUA162" s="4"/>
      <c r="AUB162" s="4"/>
      <c r="AUC162" s="4"/>
      <c r="AUD162" s="4"/>
      <c r="AUE162" s="4"/>
      <c r="AUF162" s="4"/>
      <c r="AUG162" s="4"/>
      <c r="AUH162" s="4"/>
      <c r="AUI162" s="4"/>
      <c r="AUJ162" s="4"/>
      <c r="AUK162" s="4"/>
      <c r="AUL162" s="4"/>
      <c r="AUM162" s="4"/>
      <c r="AUN162" s="4"/>
      <c r="AUO162" s="4"/>
      <c r="AUP162" s="4"/>
      <c r="AUQ162" s="4"/>
      <c r="AUR162" s="4"/>
      <c r="AUS162" s="4"/>
      <c r="AUT162" s="4"/>
      <c r="AUU162" s="4"/>
      <c r="AUV162" s="4"/>
      <c r="AUW162" s="4"/>
      <c r="AUX162" s="4"/>
      <c r="AUY162" s="4"/>
      <c r="AUZ162" s="4"/>
      <c r="AVA162" s="4"/>
      <c r="AVB162" s="4"/>
      <c r="AVC162" s="4"/>
      <c r="AVD162" s="4"/>
      <c r="AVE162" s="4"/>
      <c r="AVF162" s="4"/>
      <c r="AVG162" s="4"/>
      <c r="AVH162" s="4"/>
      <c r="AVI162" s="4"/>
      <c r="AVJ162" s="4"/>
      <c r="AVK162" s="4"/>
      <c r="AVL162" s="4"/>
      <c r="AVM162" s="4"/>
      <c r="AVN162" s="4"/>
      <c r="AVO162" s="4"/>
      <c r="AVP162" s="4"/>
      <c r="AVQ162" s="4"/>
      <c r="AVR162" s="4"/>
      <c r="AVS162" s="4"/>
      <c r="AVT162" s="4"/>
      <c r="AVU162" s="4"/>
      <c r="AVV162" s="4"/>
      <c r="AVW162" s="4"/>
      <c r="AVX162" s="4"/>
      <c r="AVY162" s="4"/>
      <c r="AVZ162" s="4"/>
      <c r="AWA162" s="4"/>
      <c r="AWB162" s="4"/>
      <c r="AWC162" s="4"/>
      <c r="AWD162" s="4"/>
      <c r="AWE162" s="4"/>
      <c r="AWF162" s="4"/>
      <c r="AWG162" s="4"/>
      <c r="AWH162" s="4"/>
      <c r="AWI162" s="4"/>
      <c r="AWJ162" s="4"/>
      <c r="AWK162" s="4"/>
      <c r="AWL162" s="4"/>
      <c r="AWM162" s="4"/>
      <c r="AWN162" s="4"/>
      <c r="AWO162" s="4"/>
      <c r="AWP162" s="4"/>
      <c r="AWQ162" s="4"/>
      <c r="AWR162" s="4"/>
      <c r="AWS162" s="4"/>
      <c r="AWT162" s="4"/>
      <c r="AWU162" s="4"/>
      <c r="AWV162" s="4"/>
      <c r="AWW162" s="4"/>
      <c r="AWX162" s="4"/>
      <c r="AWY162" s="4"/>
      <c r="AWZ162" s="4"/>
      <c r="AXA162" s="4"/>
      <c r="AXB162" s="4"/>
      <c r="AXC162" s="4"/>
      <c r="AXD162" s="4"/>
      <c r="AXE162" s="4"/>
      <c r="AXF162" s="4"/>
      <c r="AXG162" s="4"/>
      <c r="AXH162" s="4"/>
      <c r="AXI162" s="4"/>
      <c r="AXJ162" s="4"/>
      <c r="AXK162" s="4"/>
      <c r="AXL162" s="4"/>
      <c r="AXM162" s="4"/>
      <c r="AXN162" s="4"/>
      <c r="AXO162" s="4"/>
      <c r="AXP162" s="4"/>
      <c r="AXQ162" s="4"/>
      <c r="AXR162" s="4"/>
      <c r="AXS162" s="4"/>
      <c r="AXT162" s="4"/>
      <c r="AXU162" s="4"/>
      <c r="AXV162" s="4"/>
      <c r="AXW162" s="4"/>
      <c r="AXX162" s="4"/>
      <c r="AXY162" s="4"/>
      <c r="AXZ162" s="4"/>
      <c r="AYA162" s="4"/>
      <c r="AYB162" s="4"/>
      <c r="AYC162" s="4"/>
      <c r="AYD162" s="4"/>
      <c r="AYE162" s="4"/>
      <c r="AYF162" s="4"/>
      <c r="AYG162" s="4"/>
      <c r="AYH162" s="4"/>
      <c r="AYI162" s="4"/>
      <c r="AYJ162" s="4"/>
      <c r="AYK162" s="4"/>
      <c r="AYL162" s="4"/>
      <c r="AYM162" s="4"/>
      <c r="AYN162" s="4"/>
      <c r="AYO162" s="4"/>
      <c r="AYP162" s="4"/>
      <c r="AYQ162" s="4"/>
      <c r="AYR162" s="4"/>
      <c r="AYS162" s="4"/>
      <c r="AYT162" s="4"/>
      <c r="AYU162" s="4"/>
      <c r="AYV162" s="4"/>
      <c r="AYW162" s="4"/>
      <c r="AYX162" s="4"/>
      <c r="AYY162" s="4"/>
      <c r="AYZ162" s="4"/>
      <c r="AZA162" s="4"/>
      <c r="AZB162" s="4"/>
      <c r="AZC162" s="4"/>
      <c r="AZD162" s="4"/>
      <c r="AZE162" s="4"/>
      <c r="AZF162" s="4"/>
      <c r="AZG162" s="4"/>
      <c r="AZH162" s="4"/>
      <c r="AZI162" s="4"/>
      <c r="AZJ162" s="4"/>
      <c r="AZK162" s="4"/>
      <c r="AZL162" s="4"/>
      <c r="AZM162" s="4"/>
      <c r="AZN162" s="4"/>
      <c r="AZO162" s="4"/>
      <c r="AZP162" s="4"/>
      <c r="AZQ162" s="4"/>
      <c r="AZR162" s="4"/>
      <c r="AZS162" s="4"/>
      <c r="AZT162" s="4"/>
      <c r="AZU162" s="4"/>
      <c r="AZV162" s="4"/>
      <c r="AZW162" s="4"/>
      <c r="AZX162" s="4"/>
      <c r="AZY162" s="4"/>
      <c r="AZZ162" s="4"/>
      <c r="BAA162" s="4"/>
      <c r="BAB162" s="4"/>
      <c r="BAC162" s="4"/>
      <c r="BAD162" s="4"/>
      <c r="BAE162" s="4"/>
      <c r="BAF162" s="4"/>
      <c r="BAG162" s="4"/>
      <c r="BAH162" s="4"/>
      <c r="BAI162" s="4"/>
      <c r="BAJ162" s="4"/>
      <c r="BAK162" s="4"/>
      <c r="BAL162" s="4"/>
      <c r="BAM162" s="4"/>
      <c r="BAN162" s="4"/>
      <c r="BAO162" s="4"/>
      <c r="BAP162" s="4"/>
      <c r="BAQ162" s="4"/>
      <c r="BAR162" s="4"/>
      <c r="BAS162" s="4"/>
      <c r="BAT162" s="4"/>
      <c r="BAU162" s="4"/>
      <c r="BAV162" s="4"/>
      <c r="BAW162" s="4"/>
      <c r="BAX162" s="4"/>
      <c r="BAY162" s="4"/>
      <c r="BAZ162" s="4"/>
      <c r="BBA162" s="4"/>
      <c r="BBB162" s="4"/>
      <c r="BBC162" s="4"/>
      <c r="BBD162" s="4"/>
      <c r="BBE162" s="4"/>
      <c r="BBF162" s="4"/>
      <c r="BBG162" s="4"/>
      <c r="BBH162" s="4"/>
      <c r="BBI162" s="4"/>
      <c r="BBJ162" s="4"/>
      <c r="BBK162" s="4"/>
      <c r="BBL162" s="4"/>
      <c r="BBM162" s="4"/>
      <c r="BBN162" s="4"/>
      <c r="BBO162" s="4"/>
      <c r="BBP162" s="4"/>
      <c r="BBQ162" s="4"/>
      <c r="BBR162" s="4"/>
      <c r="BBS162" s="4"/>
      <c r="BBT162" s="4"/>
      <c r="BBU162" s="4"/>
      <c r="BBV162" s="4"/>
      <c r="BBW162" s="4"/>
      <c r="BBX162" s="4"/>
      <c r="BBY162" s="4"/>
      <c r="BBZ162" s="4"/>
      <c r="BCA162" s="4"/>
      <c r="BCB162" s="4"/>
      <c r="BCC162" s="4"/>
      <c r="BCD162" s="4"/>
      <c r="BCE162" s="4"/>
      <c r="BCF162" s="4"/>
      <c r="BCG162" s="4"/>
      <c r="BCH162" s="4"/>
      <c r="BCI162" s="4"/>
      <c r="BCJ162" s="4"/>
      <c r="BCK162" s="4"/>
      <c r="BCL162" s="4"/>
      <c r="BCM162" s="4"/>
      <c r="BCN162" s="4"/>
      <c r="BCO162" s="4"/>
      <c r="BCP162" s="4"/>
      <c r="BCQ162" s="4"/>
      <c r="BCR162" s="4"/>
      <c r="BCS162" s="4"/>
      <c r="BCT162" s="4"/>
      <c r="BCU162" s="4"/>
      <c r="BCV162" s="4"/>
      <c r="BCW162" s="4"/>
      <c r="BCX162" s="4"/>
      <c r="BCY162" s="4"/>
      <c r="BCZ162" s="4"/>
      <c r="BDA162" s="4"/>
      <c r="BDB162" s="4"/>
      <c r="BDC162" s="4"/>
      <c r="BDD162" s="4"/>
      <c r="BDE162" s="4"/>
      <c r="BDF162" s="4"/>
      <c r="BDG162" s="4"/>
      <c r="BDH162" s="4"/>
      <c r="BDI162" s="4"/>
      <c r="BDJ162" s="4"/>
      <c r="BDK162" s="4"/>
      <c r="BDL162" s="4"/>
      <c r="BDM162" s="4"/>
      <c r="BDN162" s="4"/>
      <c r="BDO162" s="4"/>
      <c r="BDP162" s="4"/>
      <c r="BDQ162" s="4"/>
      <c r="BDR162" s="4"/>
      <c r="BDS162" s="4"/>
      <c r="BDT162" s="4"/>
      <c r="BDU162" s="4"/>
      <c r="BDV162" s="4"/>
      <c r="BDW162" s="4"/>
      <c r="BDX162" s="4"/>
      <c r="BDY162" s="4"/>
      <c r="BDZ162" s="4"/>
      <c r="BEA162" s="4"/>
      <c r="BEB162" s="4"/>
      <c r="BEC162" s="4"/>
      <c r="BED162" s="4"/>
      <c r="BEE162" s="4"/>
      <c r="BEF162" s="4"/>
      <c r="BEG162" s="4"/>
      <c r="BEH162" s="4"/>
      <c r="BEI162" s="4"/>
      <c r="BEJ162" s="4"/>
      <c r="BEK162" s="4"/>
      <c r="BEL162" s="4"/>
      <c r="BEM162" s="4"/>
      <c r="BEN162" s="4"/>
      <c r="BEO162" s="4"/>
      <c r="BEP162" s="4"/>
      <c r="BEQ162" s="4"/>
      <c r="BER162" s="4"/>
      <c r="BES162" s="4"/>
      <c r="BET162" s="4"/>
      <c r="BEU162" s="4"/>
      <c r="BEV162" s="4"/>
      <c r="BEW162" s="4"/>
      <c r="BEX162" s="4"/>
      <c r="BEY162" s="4"/>
      <c r="BEZ162" s="4"/>
      <c r="BFA162" s="4"/>
      <c r="BFB162" s="4"/>
      <c r="BFC162" s="4"/>
      <c r="BFD162" s="4"/>
      <c r="BFE162" s="4"/>
      <c r="BFF162" s="4"/>
      <c r="BFG162" s="4"/>
      <c r="BFH162" s="4"/>
      <c r="BFI162" s="4"/>
      <c r="BFJ162" s="4"/>
      <c r="BFK162" s="4"/>
      <c r="BFL162" s="4"/>
      <c r="BFM162" s="4"/>
      <c r="BFN162" s="4"/>
      <c r="BFO162" s="4"/>
      <c r="BFP162" s="4"/>
      <c r="BFQ162" s="4"/>
      <c r="BFR162" s="4"/>
      <c r="BFS162" s="4"/>
      <c r="BFT162" s="4"/>
      <c r="BFU162" s="4"/>
      <c r="BFV162" s="4"/>
      <c r="BFW162" s="4"/>
      <c r="BFX162" s="4"/>
      <c r="BFY162" s="4"/>
      <c r="BFZ162" s="4"/>
      <c r="BGA162" s="4"/>
      <c r="BGB162" s="4"/>
      <c r="BGC162" s="4"/>
      <c r="BGD162" s="4"/>
      <c r="BGE162" s="4"/>
      <c r="BGF162" s="4"/>
      <c r="BGG162" s="4"/>
      <c r="BGH162" s="4"/>
      <c r="BGI162" s="4"/>
      <c r="BGJ162" s="4"/>
      <c r="BGK162" s="4"/>
      <c r="BGL162" s="4"/>
      <c r="BGM162" s="4"/>
      <c r="BGN162" s="4"/>
      <c r="BGO162" s="4"/>
      <c r="BGP162" s="4"/>
      <c r="BGQ162" s="4"/>
      <c r="BGR162" s="4"/>
      <c r="BGS162" s="4"/>
      <c r="BGT162" s="4"/>
      <c r="BGU162" s="4"/>
      <c r="BGV162" s="4"/>
      <c r="BGW162" s="4"/>
      <c r="BGX162" s="4"/>
      <c r="BGY162" s="4"/>
      <c r="BGZ162" s="4"/>
      <c r="BHA162" s="4"/>
      <c r="BHB162" s="4"/>
      <c r="BHC162" s="4"/>
      <c r="BHD162" s="4"/>
      <c r="BHE162" s="4"/>
      <c r="BHF162" s="4"/>
      <c r="BHG162" s="4"/>
      <c r="BHH162" s="4"/>
      <c r="BHI162" s="4"/>
      <c r="BHJ162" s="4"/>
      <c r="BHK162" s="4"/>
      <c r="BHL162" s="4"/>
      <c r="BHM162" s="4"/>
      <c r="BHN162" s="4"/>
      <c r="BHO162" s="4"/>
      <c r="BHP162" s="4"/>
      <c r="BHQ162" s="4"/>
      <c r="BHR162" s="4"/>
      <c r="BHS162" s="4"/>
      <c r="BHT162" s="4"/>
      <c r="BHU162" s="4"/>
      <c r="BHV162" s="4"/>
      <c r="BHW162" s="4"/>
      <c r="BHX162" s="4"/>
      <c r="BHY162" s="4"/>
      <c r="BHZ162" s="4"/>
      <c r="BIA162" s="4"/>
      <c r="BIB162" s="4"/>
      <c r="BIC162" s="4"/>
      <c r="BID162" s="4"/>
      <c r="BIE162" s="4"/>
      <c r="BIF162" s="4"/>
      <c r="BIG162" s="4"/>
      <c r="BIH162" s="4"/>
      <c r="BII162" s="4"/>
      <c r="BIJ162" s="4"/>
      <c r="BIK162" s="4"/>
      <c r="BIL162" s="4"/>
      <c r="BIM162" s="4"/>
      <c r="BIN162" s="4"/>
      <c r="BIO162" s="4"/>
      <c r="BIP162" s="4"/>
      <c r="BIQ162" s="4"/>
      <c r="BIR162" s="4"/>
      <c r="BIS162" s="4"/>
      <c r="BIT162" s="4"/>
      <c r="BIU162" s="4"/>
      <c r="BIV162" s="4"/>
      <c r="BIW162" s="4"/>
      <c r="BIX162" s="4"/>
      <c r="BIY162" s="4"/>
      <c r="BIZ162" s="4"/>
      <c r="BJA162" s="4"/>
      <c r="BJB162" s="4"/>
      <c r="BJC162" s="4"/>
      <c r="BJD162" s="4"/>
      <c r="BJE162" s="4"/>
      <c r="BJF162" s="4"/>
      <c r="BJG162" s="4"/>
      <c r="BJH162" s="4"/>
      <c r="BJI162" s="4"/>
      <c r="BJJ162" s="4"/>
      <c r="BJK162" s="4"/>
      <c r="BJL162" s="4"/>
      <c r="BJM162" s="4"/>
      <c r="BJN162" s="4"/>
      <c r="BJO162" s="4"/>
      <c r="BJP162" s="4"/>
      <c r="BJQ162" s="4"/>
      <c r="BJR162" s="4"/>
      <c r="BJS162" s="4"/>
      <c r="BJT162" s="4"/>
      <c r="BJU162" s="4"/>
      <c r="BJV162" s="4"/>
      <c r="BJW162" s="4"/>
      <c r="BJX162" s="4"/>
      <c r="BJY162" s="4"/>
      <c r="BJZ162" s="4"/>
      <c r="BKA162" s="4"/>
      <c r="BKB162" s="4"/>
      <c r="BKC162" s="4"/>
      <c r="BKD162" s="4"/>
      <c r="BKE162" s="4"/>
      <c r="BKF162" s="4"/>
      <c r="BKG162" s="4"/>
      <c r="BKH162" s="4"/>
      <c r="BKI162" s="4"/>
      <c r="BKJ162" s="4"/>
      <c r="BKK162" s="4"/>
      <c r="BKL162" s="4"/>
      <c r="BKM162" s="4"/>
      <c r="BKN162" s="4"/>
      <c r="BKO162" s="4"/>
      <c r="BKP162" s="4"/>
      <c r="BKQ162" s="4"/>
      <c r="BKR162" s="4"/>
      <c r="BKS162" s="4"/>
      <c r="BKT162" s="4"/>
      <c r="BKU162" s="4"/>
      <c r="BKV162" s="4"/>
      <c r="BKW162" s="4"/>
      <c r="BKX162" s="4"/>
      <c r="BKY162" s="4"/>
      <c r="BKZ162" s="4"/>
      <c r="BLA162" s="4"/>
      <c r="BLB162" s="4"/>
      <c r="BLC162" s="4"/>
      <c r="BLD162" s="4"/>
      <c r="BLE162" s="4"/>
      <c r="BLF162" s="4"/>
      <c r="BLG162" s="4"/>
      <c r="BLH162" s="4"/>
      <c r="BLI162" s="4"/>
      <c r="BLJ162" s="4"/>
      <c r="BLK162" s="4"/>
      <c r="BLL162" s="4"/>
      <c r="BLM162" s="4"/>
      <c r="BLN162" s="4"/>
      <c r="BLO162" s="4"/>
      <c r="BLP162" s="4"/>
      <c r="BLQ162" s="4"/>
      <c r="BLR162" s="4"/>
      <c r="BLS162" s="4"/>
      <c r="BLT162" s="4"/>
      <c r="BLU162" s="4"/>
      <c r="BLV162" s="4"/>
      <c r="BLW162" s="4"/>
      <c r="BLX162" s="4"/>
      <c r="BLY162" s="4"/>
      <c r="BLZ162" s="4"/>
      <c r="BMA162" s="4"/>
      <c r="BMB162" s="4"/>
      <c r="BMC162" s="4"/>
      <c r="BMD162" s="4"/>
      <c r="BME162" s="4"/>
      <c r="BMF162" s="4"/>
      <c r="BMG162" s="4"/>
      <c r="BMH162" s="4"/>
      <c r="BMI162" s="4"/>
      <c r="BMJ162" s="4"/>
      <c r="BMK162" s="4"/>
      <c r="BML162" s="4"/>
      <c r="BMM162" s="4"/>
      <c r="BMN162" s="4"/>
      <c r="BMO162" s="4"/>
      <c r="BMP162" s="4"/>
      <c r="BMQ162" s="4"/>
      <c r="BMR162" s="4"/>
      <c r="BMS162" s="4"/>
      <c r="BMT162" s="4"/>
      <c r="BMU162" s="4"/>
      <c r="BMV162" s="4"/>
      <c r="BMW162" s="4"/>
      <c r="BMX162" s="4"/>
      <c r="BMY162" s="4"/>
      <c r="BMZ162" s="4"/>
      <c r="BNA162" s="4"/>
      <c r="BNB162" s="4"/>
      <c r="BNC162" s="4"/>
      <c r="BND162" s="4"/>
      <c r="BNE162" s="4"/>
      <c r="BNF162" s="4"/>
      <c r="BNG162" s="4"/>
      <c r="BNH162" s="4"/>
      <c r="BNI162" s="4"/>
      <c r="BNJ162" s="4"/>
      <c r="BNK162" s="4"/>
      <c r="BNL162" s="4"/>
      <c r="BNM162" s="4"/>
      <c r="BNN162" s="4"/>
      <c r="BNO162" s="4"/>
      <c r="BNP162" s="4"/>
      <c r="BNQ162" s="4"/>
      <c r="BNR162" s="4"/>
      <c r="BNS162" s="4"/>
      <c r="BNT162" s="4"/>
      <c r="BNU162" s="4"/>
      <c r="BNV162" s="4"/>
      <c r="BNW162" s="4"/>
      <c r="BNX162" s="4"/>
      <c r="BNY162" s="4"/>
      <c r="BNZ162" s="4"/>
      <c r="BOA162" s="4"/>
      <c r="BOB162" s="4"/>
      <c r="BOC162" s="4"/>
      <c r="BOD162" s="4"/>
      <c r="BOE162" s="4"/>
      <c r="BOF162" s="4"/>
      <c r="BOG162" s="4"/>
      <c r="BOH162" s="4"/>
      <c r="BOI162" s="4"/>
      <c r="BOJ162" s="4"/>
      <c r="BOK162" s="4"/>
      <c r="BOL162" s="4"/>
      <c r="BOM162" s="4"/>
      <c r="BON162" s="4"/>
      <c r="BOO162" s="4"/>
      <c r="BOP162" s="4"/>
      <c r="BOQ162" s="4"/>
      <c r="BOR162" s="4"/>
      <c r="BOS162" s="4"/>
      <c r="BOT162" s="4"/>
      <c r="BOU162" s="4"/>
      <c r="BOV162" s="4"/>
      <c r="BOW162" s="4"/>
      <c r="BOX162" s="4"/>
      <c r="BOY162" s="4"/>
      <c r="BOZ162" s="4"/>
      <c r="BPA162" s="4"/>
      <c r="BPB162" s="4"/>
      <c r="BPC162" s="4"/>
      <c r="BPD162" s="4"/>
      <c r="BPE162" s="4"/>
      <c r="BPF162" s="4"/>
      <c r="BPG162" s="4"/>
      <c r="BPH162" s="4"/>
      <c r="BPI162" s="4"/>
      <c r="BPJ162" s="4"/>
      <c r="BPK162" s="4"/>
      <c r="BPL162" s="4"/>
      <c r="BPM162" s="4"/>
      <c r="BPN162" s="4"/>
      <c r="BPO162" s="4"/>
      <c r="BPP162" s="4"/>
      <c r="BPQ162" s="4"/>
      <c r="BPR162" s="4"/>
      <c r="BPS162" s="4"/>
      <c r="BPT162" s="4"/>
      <c r="BPU162" s="4"/>
      <c r="BPV162" s="4"/>
      <c r="BPW162" s="4"/>
      <c r="BPX162" s="4"/>
      <c r="BPY162" s="4"/>
      <c r="BPZ162" s="4"/>
      <c r="BQA162" s="4"/>
      <c r="BQB162" s="4"/>
      <c r="BQC162" s="4"/>
      <c r="BQD162" s="4"/>
      <c r="BQE162" s="4"/>
      <c r="BQF162" s="4"/>
      <c r="BQG162" s="4"/>
      <c r="BQH162" s="4"/>
      <c r="BQI162" s="4"/>
      <c r="BQJ162" s="4"/>
      <c r="BQK162" s="4"/>
      <c r="BQL162" s="4"/>
      <c r="BQM162" s="4"/>
      <c r="BQN162" s="4"/>
      <c r="BQO162" s="4"/>
      <c r="BQP162" s="4"/>
      <c r="BQQ162" s="4"/>
      <c r="BQR162" s="4"/>
      <c r="BQS162" s="4"/>
      <c r="BQT162" s="4"/>
      <c r="BQU162" s="4"/>
      <c r="BQV162" s="4"/>
      <c r="BQW162" s="4"/>
      <c r="BQX162" s="4"/>
      <c r="BQY162" s="4"/>
      <c r="BQZ162" s="4"/>
      <c r="BRA162" s="4"/>
      <c r="BRB162" s="4"/>
      <c r="BRC162" s="4"/>
      <c r="BRD162" s="4"/>
      <c r="BRE162" s="4"/>
      <c r="BRF162" s="4"/>
      <c r="BRG162" s="4"/>
      <c r="BRH162" s="4"/>
      <c r="BRI162" s="4"/>
      <c r="BRJ162" s="4"/>
      <c r="BRK162" s="4"/>
      <c r="BRL162" s="4"/>
      <c r="BRM162" s="4"/>
      <c r="BRN162" s="4"/>
      <c r="BRO162" s="4"/>
      <c r="BRP162" s="4"/>
      <c r="BRQ162" s="4"/>
      <c r="BRR162" s="4"/>
      <c r="BRS162" s="4"/>
      <c r="BRT162" s="4"/>
      <c r="BRU162" s="4"/>
      <c r="BRV162" s="4"/>
      <c r="BRW162" s="4"/>
      <c r="BRX162" s="4"/>
      <c r="BRY162" s="4"/>
      <c r="BRZ162" s="4"/>
      <c r="BSA162" s="4"/>
      <c r="BSB162" s="4"/>
      <c r="BSC162" s="4"/>
      <c r="BSD162" s="4"/>
      <c r="BSE162" s="4"/>
      <c r="BSF162" s="4"/>
      <c r="BSG162" s="4"/>
      <c r="BSH162" s="4"/>
      <c r="BSI162" s="4"/>
      <c r="BSJ162" s="4"/>
      <c r="BSK162" s="4"/>
      <c r="BSL162" s="4"/>
      <c r="BSM162" s="4"/>
      <c r="BSN162" s="4"/>
      <c r="BSO162" s="4"/>
      <c r="BSP162" s="4"/>
      <c r="BSQ162" s="4"/>
      <c r="BSR162" s="4"/>
      <c r="BSS162" s="4"/>
      <c r="BST162" s="4"/>
      <c r="BSU162" s="4"/>
      <c r="BSV162" s="4"/>
      <c r="BSW162" s="4"/>
      <c r="BSX162" s="4"/>
      <c r="BSY162" s="4"/>
      <c r="BSZ162" s="4"/>
      <c r="BTA162" s="4"/>
      <c r="BTB162" s="4"/>
      <c r="BTC162" s="4"/>
      <c r="BTD162" s="4"/>
      <c r="BTE162" s="4"/>
      <c r="BTF162" s="4"/>
      <c r="BTG162" s="4"/>
      <c r="BTH162" s="4"/>
      <c r="BTI162" s="4"/>
      <c r="BTJ162" s="4"/>
      <c r="BTK162" s="4"/>
      <c r="BTL162" s="4"/>
      <c r="BTM162" s="4"/>
      <c r="BTN162" s="4"/>
      <c r="BTO162" s="4"/>
      <c r="BTP162" s="4"/>
      <c r="BTQ162" s="4"/>
      <c r="BTR162" s="4"/>
      <c r="BTS162" s="4"/>
      <c r="BTT162" s="4"/>
      <c r="BTU162" s="4"/>
      <c r="BTV162" s="4"/>
      <c r="BTW162" s="4"/>
      <c r="BTX162" s="4"/>
      <c r="BTY162" s="4"/>
      <c r="BTZ162" s="4"/>
      <c r="BUA162" s="4"/>
      <c r="BUB162" s="4"/>
      <c r="BUC162" s="4"/>
      <c r="BUD162" s="4"/>
      <c r="BUE162" s="4"/>
      <c r="BUF162" s="4"/>
      <c r="BUG162" s="4"/>
      <c r="BUH162" s="4"/>
      <c r="BUI162" s="4"/>
      <c r="BUJ162" s="4"/>
      <c r="BUK162" s="4"/>
      <c r="BUL162" s="4"/>
      <c r="BUM162" s="4"/>
      <c r="BUN162" s="4"/>
      <c r="BUO162" s="4"/>
      <c r="BUP162" s="4"/>
      <c r="BUQ162" s="4"/>
      <c r="BUR162" s="4"/>
      <c r="BUS162" s="4"/>
      <c r="BUT162" s="4"/>
      <c r="BUU162" s="4"/>
      <c r="BUV162" s="4"/>
      <c r="BUW162" s="4"/>
      <c r="BUX162" s="4"/>
      <c r="BUY162" s="4"/>
      <c r="BUZ162" s="4"/>
      <c r="BVA162" s="4"/>
      <c r="BVB162" s="4"/>
      <c r="BVC162" s="4"/>
      <c r="BVD162" s="4"/>
      <c r="BVE162" s="4"/>
      <c r="BVF162" s="4"/>
      <c r="BVG162" s="4"/>
      <c r="BVH162" s="4"/>
      <c r="BVI162" s="4"/>
      <c r="BVJ162" s="4"/>
      <c r="BVK162" s="4"/>
      <c r="BVL162" s="4"/>
      <c r="BVM162" s="4"/>
      <c r="BVN162" s="4"/>
      <c r="BVO162" s="4"/>
      <c r="BVP162" s="4"/>
      <c r="BVQ162" s="4"/>
      <c r="BVR162" s="4"/>
      <c r="BVS162" s="4"/>
      <c r="BVT162" s="4"/>
      <c r="BVU162" s="4"/>
      <c r="BVV162" s="4"/>
      <c r="BVW162" s="4"/>
      <c r="BVX162" s="4"/>
      <c r="BVY162" s="4"/>
      <c r="BVZ162" s="4"/>
      <c r="BWA162" s="4"/>
      <c r="BWB162" s="4"/>
      <c r="BWC162" s="4"/>
      <c r="BWD162" s="4"/>
      <c r="BWE162" s="4"/>
      <c r="BWF162" s="4"/>
      <c r="BWG162" s="4"/>
      <c r="BWH162" s="4"/>
      <c r="BWI162" s="4"/>
      <c r="BWJ162" s="4"/>
      <c r="BWK162" s="4"/>
      <c r="BWL162" s="4"/>
      <c r="BWM162" s="4"/>
      <c r="BWN162" s="4"/>
      <c r="BWO162" s="4"/>
      <c r="BWP162" s="4"/>
      <c r="BWQ162" s="4"/>
      <c r="BWR162" s="4"/>
      <c r="BWS162" s="4"/>
      <c r="BWT162" s="4"/>
      <c r="BWU162" s="4"/>
      <c r="BWV162" s="4"/>
      <c r="BWW162" s="4"/>
      <c r="BWX162" s="4"/>
      <c r="BWY162" s="4"/>
      <c r="BWZ162" s="4"/>
      <c r="BXA162" s="4"/>
      <c r="BXB162" s="4"/>
      <c r="BXC162" s="4"/>
      <c r="BXD162" s="4"/>
      <c r="BXE162" s="4"/>
      <c r="BXF162" s="4"/>
      <c r="BXG162" s="4"/>
      <c r="BXH162" s="4"/>
      <c r="BXI162" s="4"/>
      <c r="BXJ162" s="4"/>
      <c r="BXK162" s="4"/>
      <c r="BXL162" s="4"/>
      <c r="BXM162" s="4"/>
      <c r="BXN162" s="4"/>
      <c r="BXO162" s="4"/>
      <c r="BXP162" s="4"/>
      <c r="BXQ162" s="4"/>
      <c r="BXR162" s="4"/>
      <c r="BXS162" s="4"/>
      <c r="BXT162" s="4"/>
      <c r="BXU162" s="4"/>
      <c r="BXV162" s="4"/>
      <c r="BXW162" s="4"/>
      <c r="BXX162" s="4"/>
      <c r="BXY162" s="4"/>
      <c r="BXZ162" s="4"/>
      <c r="BYA162" s="4"/>
      <c r="BYB162" s="4"/>
      <c r="BYC162" s="4"/>
      <c r="BYD162" s="4"/>
      <c r="BYE162" s="4"/>
      <c r="BYF162" s="4"/>
      <c r="BYG162" s="4"/>
      <c r="BYH162" s="4"/>
      <c r="BYI162" s="4"/>
      <c r="BYJ162" s="4"/>
      <c r="BYK162" s="4"/>
      <c r="BYL162" s="4"/>
      <c r="BYM162" s="4"/>
      <c r="BYN162" s="4"/>
      <c r="BYO162" s="4"/>
      <c r="BYP162" s="4"/>
      <c r="BYQ162" s="4"/>
      <c r="BYR162" s="4"/>
      <c r="BYS162" s="4"/>
      <c r="BYT162" s="4"/>
      <c r="BYU162" s="4"/>
      <c r="BYV162" s="4"/>
      <c r="BYW162" s="4"/>
      <c r="BYX162" s="4"/>
      <c r="BYY162" s="4"/>
      <c r="BYZ162" s="4"/>
      <c r="BZA162" s="4"/>
      <c r="BZB162" s="4"/>
      <c r="BZC162" s="4"/>
      <c r="BZD162" s="4"/>
      <c r="BZE162" s="4"/>
      <c r="BZF162" s="4"/>
      <c r="BZG162" s="4"/>
      <c r="BZH162" s="4"/>
      <c r="BZI162" s="4"/>
      <c r="BZJ162" s="4"/>
      <c r="BZK162" s="4"/>
      <c r="BZL162" s="4"/>
      <c r="BZM162" s="4"/>
      <c r="BZN162" s="4"/>
      <c r="BZO162" s="4"/>
      <c r="BZP162" s="4"/>
      <c r="BZQ162" s="4"/>
      <c r="BZR162" s="4"/>
      <c r="BZS162" s="4"/>
      <c r="BZT162" s="4"/>
      <c r="BZU162" s="4"/>
      <c r="BZV162" s="4"/>
      <c r="BZW162" s="4"/>
      <c r="BZX162" s="4"/>
      <c r="BZY162" s="4"/>
      <c r="BZZ162" s="4"/>
      <c r="CAA162" s="4"/>
      <c r="CAB162" s="4"/>
      <c r="CAC162" s="4"/>
      <c r="CAD162" s="4"/>
      <c r="CAE162" s="4"/>
      <c r="CAF162" s="4"/>
      <c r="CAG162" s="4"/>
      <c r="CAH162" s="4"/>
      <c r="CAI162" s="4"/>
      <c r="CAJ162" s="4"/>
      <c r="CAK162" s="4"/>
      <c r="CAL162" s="4"/>
      <c r="CAM162" s="4"/>
      <c r="CAN162" s="4"/>
      <c r="CAO162" s="4"/>
      <c r="CAP162" s="4"/>
      <c r="CAQ162" s="4"/>
      <c r="CAR162" s="4"/>
      <c r="CAS162" s="4"/>
      <c r="CAT162" s="4"/>
      <c r="CAU162" s="4"/>
      <c r="CAV162" s="4"/>
      <c r="CAW162" s="4"/>
      <c r="CAX162" s="4"/>
      <c r="CAY162" s="4"/>
      <c r="CAZ162" s="4"/>
      <c r="CBA162" s="4"/>
      <c r="CBB162" s="4"/>
      <c r="CBC162" s="4"/>
      <c r="CBD162" s="4"/>
      <c r="CBE162" s="4"/>
      <c r="CBF162" s="4"/>
      <c r="CBG162" s="4"/>
      <c r="CBH162" s="4"/>
      <c r="CBI162" s="4"/>
      <c r="CBJ162" s="4"/>
      <c r="CBK162" s="4"/>
      <c r="CBL162" s="4"/>
      <c r="CBM162" s="4"/>
      <c r="CBN162" s="4"/>
      <c r="CBO162" s="4"/>
      <c r="CBP162" s="4"/>
      <c r="CBQ162" s="4"/>
      <c r="CBR162" s="4"/>
      <c r="CBS162" s="4"/>
      <c r="CBT162" s="4"/>
      <c r="CBU162" s="4"/>
      <c r="CBV162" s="4"/>
      <c r="CBW162" s="4"/>
      <c r="CBX162" s="4"/>
      <c r="CBY162" s="4"/>
      <c r="CBZ162" s="4"/>
      <c r="CCA162" s="4"/>
      <c r="CCB162" s="4"/>
      <c r="CCC162" s="4"/>
      <c r="CCD162" s="4"/>
      <c r="CCE162" s="4"/>
      <c r="CCF162" s="4"/>
      <c r="CCG162" s="4"/>
      <c r="CCH162" s="4"/>
      <c r="CCI162" s="4"/>
      <c r="CCJ162" s="4"/>
      <c r="CCK162" s="4"/>
      <c r="CCL162" s="4"/>
      <c r="CCM162" s="4"/>
      <c r="CCN162" s="4"/>
      <c r="CCO162" s="4"/>
      <c r="CCP162" s="4"/>
      <c r="CCQ162" s="4"/>
      <c r="CCR162" s="4"/>
      <c r="CCS162" s="4"/>
      <c r="CCT162" s="4"/>
      <c r="CCU162" s="4"/>
      <c r="CCV162" s="4"/>
      <c r="CCW162" s="4"/>
      <c r="CCX162" s="4"/>
      <c r="CCY162" s="4"/>
      <c r="CCZ162" s="4"/>
      <c r="CDA162" s="4"/>
      <c r="CDB162" s="4"/>
      <c r="CDC162" s="4"/>
      <c r="CDD162" s="4"/>
      <c r="CDE162" s="4"/>
      <c r="CDF162" s="4"/>
      <c r="CDG162" s="4"/>
      <c r="CDH162" s="4"/>
      <c r="CDI162" s="4"/>
      <c r="CDJ162" s="4"/>
      <c r="CDK162" s="4"/>
      <c r="CDL162" s="4"/>
      <c r="CDM162" s="4"/>
      <c r="CDN162" s="4"/>
      <c r="CDO162" s="4"/>
      <c r="CDP162" s="4"/>
      <c r="CDQ162" s="4"/>
      <c r="CDR162" s="4"/>
      <c r="CDS162" s="4"/>
      <c r="CDT162" s="4"/>
      <c r="CDU162" s="4"/>
      <c r="CDV162" s="4"/>
      <c r="CDW162" s="4"/>
      <c r="CDX162" s="4"/>
      <c r="CDY162" s="4"/>
      <c r="CDZ162" s="4"/>
      <c r="CEA162" s="4"/>
      <c r="CEB162" s="4"/>
      <c r="CEC162" s="4"/>
      <c r="CED162" s="4"/>
      <c r="CEE162" s="4"/>
      <c r="CEF162" s="4"/>
      <c r="CEG162" s="4"/>
      <c r="CEH162" s="4"/>
      <c r="CEI162" s="4"/>
      <c r="CEJ162" s="4"/>
      <c r="CEK162" s="4"/>
      <c r="CEL162" s="4"/>
      <c r="CEM162" s="4"/>
      <c r="CEN162" s="4"/>
      <c r="CEO162" s="4"/>
      <c r="CEP162" s="4"/>
      <c r="CEQ162" s="4"/>
      <c r="CER162" s="4"/>
      <c r="CES162" s="4"/>
      <c r="CET162" s="4"/>
      <c r="CEU162" s="4"/>
      <c r="CEV162" s="4"/>
      <c r="CEW162" s="4"/>
      <c r="CEX162" s="4"/>
      <c r="CEY162" s="4"/>
      <c r="CEZ162" s="4"/>
      <c r="CFA162" s="4"/>
      <c r="CFB162" s="4"/>
      <c r="CFC162" s="4"/>
      <c r="CFD162" s="4"/>
      <c r="CFE162" s="4"/>
      <c r="CFF162" s="4"/>
      <c r="CFG162" s="4"/>
      <c r="CFH162" s="4"/>
      <c r="CFI162" s="4"/>
      <c r="CFJ162" s="4"/>
      <c r="CFK162" s="4"/>
      <c r="CFL162" s="4"/>
      <c r="CFM162" s="4"/>
      <c r="CFN162" s="4"/>
      <c r="CFO162" s="4"/>
      <c r="CFP162" s="4"/>
      <c r="CFQ162" s="4"/>
      <c r="CFR162" s="4"/>
      <c r="CFS162" s="4"/>
      <c r="CFT162" s="4"/>
      <c r="CFU162" s="4"/>
      <c r="CFV162" s="4"/>
      <c r="CFW162" s="4"/>
      <c r="CFX162" s="4"/>
      <c r="CFY162" s="4"/>
      <c r="CFZ162" s="4"/>
      <c r="CGA162" s="4"/>
      <c r="CGB162" s="4"/>
      <c r="CGC162" s="4"/>
      <c r="CGD162" s="4"/>
      <c r="CGE162" s="4"/>
      <c r="CGF162" s="4"/>
      <c r="CGG162" s="4"/>
      <c r="CGH162" s="4"/>
      <c r="CGI162" s="4"/>
      <c r="CGJ162" s="4"/>
      <c r="CGK162" s="4"/>
      <c r="CGL162" s="4"/>
      <c r="CGM162" s="4"/>
      <c r="CGN162" s="4"/>
      <c r="CGO162" s="4"/>
      <c r="CGP162" s="4"/>
      <c r="CGQ162" s="4"/>
      <c r="CGR162" s="4"/>
      <c r="CGS162" s="4"/>
      <c r="CGT162" s="4"/>
      <c r="CGU162" s="4"/>
      <c r="CGV162" s="4"/>
      <c r="CGW162" s="4"/>
      <c r="CGX162" s="4"/>
      <c r="CGY162" s="4"/>
      <c r="CGZ162" s="4"/>
      <c r="CHA162" s="4"/>
      <c r="CHB162" s="4"/>
      <c r="CHC162" s="4"/>
      <c r="CHD162" s="4"/>
      <c r="CHE162" s="4"/>
      <c r="CHF162" s="4"/>
      <c r="CHG162" s="4"/>
      <c r="CHH162" s="4"/>
      <c r="CHI162" s="4"/>
      <c r="CHJ162" s="4"/>
      <c r="CHK162" s="4"/>
      <c r="CHL162" s="4"/>
      <c r="CHM162" s="4"/>
      <c r="CHN162" s="4"/>
      <c r="CHO162" s="4"/>
      <c r="CHP162" s="4"/>
      <c r="CHQ162" s="4"/>
      <c r="CHR162" s="4"/>
      <c r="CHS162" s="4"/>
      <c r="CHT162" s="4"/>
      <c r="CHU162" s="4"/>
      <c r="CHV162" s="4"/>
      <c r="CHW162" s="4"/>
      <c r="CHX162" s="4"/>
      <c r="CHY162" s="4"/>
      <c r="CHZ162" s="4"/>
      <c r="CIA162" s="4"/>
      <c r="CIB162" s="4"/>
      <c r="CIC162" s="4"/>
      <c r="CID162" s="4"/>
      <c r="CIE162" s="4"/>
      <c r="CIF162" s="4"/>
      <c r="CIG162" s="4"/>
      <c r="CIH162" s="4"/>
      <c r="CII162" s="4"/>
      <c r="CIJ162" s="4"/>
      <c r="CIK162" s="4"/>
      <c r="CIL162" s="4"/>
      <c r="CIM162" s="4"/>
      <c r="CIN162" s="4"/>
      <c r="CIO162" s="4"/>
      <c r="CIP162" s="4"/>
      <c r="CIQ162" s="4"/>
      <c r="CIR162" s="4"/>
      <c r="CIS162" s="4"/>
      <c r="CIT162" s="4"/>
      <c r="CIU162" s="4"/>
      <c r="CIV162" s="4"/>
      <c r="CIW162" s="4"/>
      <c r="CIX162" s="4"/>
      <c r="CIY162" s="4"/>
      <c r="CIZ162" s="4"/>
      <c r="CJA162" s="4"/>
      <c r="CJB162" s="4"/>
      <c r="CJC162" s="4"/>
      <c r="CJD162" s="4"/>
      <c r="CJE162" s="4"/>
      <c r="CJF162" s="4"/>
      <c r="CJG162" s="4"/>
      <c r="CJH162" s="4"/>
      <c r="CJI162" s="4"/>
      <c r="CJJ162" s="4"/>
      <c r="CJK162" s="4"/>
      <c r="CJL162" s="4"/>
      <c r="CJM162" s="4"/>
      <c r="CJN162" s="4"/>
      <c r="CJO162" s="4"/>
      <c r="CJP162" s="4"/>
      <c r="CJQ162" s="4"/>
      <c r="CJR162" s="4"/>
      <c r="CJS162" s="4"/>
      <c r="CJT162" s="4"/>
      <c r="CJU162" s="4"/>
      <c r="CJV162" s="4"/>
      <c r="CJW162" s="4"/>
      <c r="CJX162" s="4"/>
      <c r="CJY162" s="4"/>
      <c r="CJZ162" s="4"/>
      <c r="CKA162" s="4"/>
      <c r="CKB162" s="4"/>
      <c r="CKC162" s="4"/>
      <c r="CKD162" s="4"/>
      <c r="CKE162" s="4"/>
      <c r="CKF162" s="4"/>
      <c r="CKG162" s="4"/>
      <c r="CKH162" s="4"/>
      <c r="CKI162" s="4"/>
      <c r="CKJ162" s="4"/>
      <c r="CKK162" s="4"/>
      <c r="CKL162" s="4"/>
      <c r="CKM162" s="4"/>
      <c r="CKN162" s="4"/>
      <c r="CKO162" s="4"/>
      <c r="CKP162" s="4"/>
      <c r="CKQ162" s="4"/>
      <c r="CKR162" s="4"/>
      <c r="CKS162" s="4"/>
      <c r="CKT162" s="4"/>
      <c r="CKU162" s="4"/>
      <c r="CKV162" s="4"/>
      <c r="CKW162" s="4"/>
      <c r="CKX162" s="4"/>
      <c r="CKY162" s="4"/>
      <c r="CKZ162" s="4"/>
      <c r="CLA162" s="4"/>
      <c r="CLB162" s="4"/>
      <c r="CLC162" s="4"/>
      <c r="CLD162" s="4"/>
      <c r="CLE162" s="4"/>
      <c r="CLF162" s="4"/>
      <c r="CLG162" s="4"/>
      <c r="CLH162" s="4"/>
      <c r="CLI162" s="4"/>
      <c r="CLJ162" s="4"/>
      <c r="CLK162" s="4"/>
      <c r="CLL162" s="4"/>
      <c r="CLM162" s="4"/>
      <c r="CLN162" s="4"/>
      <c r="CLO162" s="4"/>
      <c r="CLP162" s="4"/>
      <c r="CLQ162" s="4"/>
      <c r="CLR162" s="4"/>
      <c r="CLS162" s="4"/>
      <c r="CLT162" s="4"/>
      <c r="CLU162" s="4"/>
      <c r="CLV162" s="4"/>
      <c r="CLW162" s="4"/>
      <c r="CLX162" s="4"/>
      <c r="CLY162" s="4"/>
      <c r="CLZ162" s="4"/>
      <c r="CMA162" s="4"/>
      <c r="CMB162" s="4"/>
      <c r="CMC162" s="4"/>
      <c r="CMD162" s="4"/>
      <c r="CME162" s="4"/>
      <c r="CMF162" s="4"/>
      <c r="CMG162" s="4"/>
      <c r="CMH162" s="4"/>
      <c r="CMI162" s="4"/>
      <c r="CMJ162" s="4"/>
      <c r="CMK162" s="4"/>
      <c r="CML162" s="4"/>
      <c r="CMM162" s="4"/>
      <c r="CMN162" s="4"/>
      <c r="CMO162" s="4"/>
      <c r="CMP162" s="4"/>
      <c r="CMQ162" s="4"/>
      <c r="CMR162" s="4"/>
      <c r="CMS162" s="4"/>
      <c r="CMT162" s="4"/>
      <c r="CMU162" s="4"/>
      <c r="CMV162" s="4"/>
      <c r="CMW162" s="4"/>
      <c r="CMX162" s="4"/>
      <c r="CMY162" s="4"/>
      <c r="CMZ162" s="4"/>
      <c r="CNA162" s="4"/>
      <c r="CNB162" s="4"/>
      <c r="CNC162" s="4"/>
      <c r="CND162" s="4"/>
      <c r="CNE162" s="4"/>
      <c r="CNF162" s="4"/>
      <c r="CNG162" s="4"/>
      <c r="CNH162" s="4"/>
      <c r="CNI162" s="4"/>
      <c r="CNJ162" s="4"/>
      <c r="CNK162" s="4"/>
      <c r="CNL162" s="4"/>
      <c r="CNM162" s="4"/>
      <c r="CNN162" s="4"/>
      <c r="CNO162" s="4"/>
      <c r="CNP162" s="4"/>
      <c r="CNQ162" s="4"/>
      <c r="CNR162" s="4"/>
      <c r="CNS162" s="4"/>
      <c r="CNT162" s="4"/>
      <c r="CNU162" s="4"/>
      <c r="CNV162" s="4"/>
      <c r="CNW162" s="4"/>
      <c r="CNX162" s="4"/>
      <c r="CNY162" s="4"/>
      <c r="CNZ162" s="4"/>
      <c r="COA162" s="4"/>
      <c r="COB162" s="4"/>
      <c r="COC162" s="4"/>
      <c r="COD162" s="4"/>
      <c r="COE162" s="4"/>
      <c r="COF162" s="4"/>
      <c r="COG162" s="4"/>
      <c r="COH162" s="4"/>
      <c r="COI162" s="4"/>
      <c r="COJ162" s="4"/>
      <c r="COK162" s="4"/>
      <c r="COL162" s="4"/>
      <c r="COM162" s="4"/>
      <c r="CON162" s="4"/>
      <c r="COO162" s="4"/>
      <c r="COP162" s="4"/>
      <c r="COQ162" s="4"/>
      <c r="COR162" s="4"/>
      <c r="COS162" s="4"/>
      <c r="COT162" s="4"/>
      <c r="COU162" s="4"/>
      <c r="COV162" s="4"/>
      <c r="COW162" s="4"/>
      <c r="COX162" s="4"/>
      <c r="COY162" s="4"/>
      <c r="COZ162" s="4"/>
      <c r="CPA162" s="4"/>
      <c r="CPB162" s="4"/>
      <c r="CPC162" s="4"/>
      <c r="CPD162" s="4"/>
      <c r="CPE162" s="4"/>
      <c r="CPF162" s="4"/>
      <c r="CPG162" s="4"/>
      <c r="CPH162" s="4"/>
      <c r="CPI162" s="4"/>
      <c r="CPJ162" s="4"/>
      <c r="CPK162" s="4"/>
      <c r="CPL162" s="4"/>
      <c r="CPM162" s="4"/>
      <c r="CPN162" s="4"/>
      <c r="CPO162" s="4"/>
      <c r="CPP162" s="4"/>
      <c r="CPQ162" s="4"/>
      <c r="CPR162" s="4"/>
      <c r="CPS162" s="4"/>
      <c r="CPT162" s="4"/>
      <c r="CPU162" s="4"/>
      <c r="CPV162" s="4"/>
      <c r="CPW162" s="4"/>
      <c r="CPX162" s="4"/>
      <c r="CPY162" s="4"/>
      <c r="CPZ162" s="4"/>
      <c r="CQA162" s="4"/>
      <c r="CQB162" s="4"/>
      <c r="CQC162" s="4"/>
      <c r="CQD162" s="4"/>
      <c r="CQE162" s="4"/>
      <c r="CQF162" s="4"/>
      <c r="CQG162" s="4"/>
      <c r="CQH162" s="4"/>
      <c r="CQI162" s="4"/>
      <c r="CQJ162" s="4"/>
      <c r="CQK162" s="4"/>
      <c r="CQL162" s="4"/>
      <c r="CQM162" s="4"/>
      <c r="CQN162" s="4"/>
      <c r="CQO162" s="4"/>
      <c r="CQP162" s="4"/>
      <c r="CQQ162" s="4"/>
      <c r="CQR162" s="4"/>
      <c r="CQS162" s="4"/>
      <c r="CQT162" s="4"/>
      <c r="CQU162" s="4"/>
      <c r="CQV162" s="4"/>
      <c r="CQW162" s="4"/>
      <c r="CQX162" s="4"/>
      <c r="CQY162" s="4"/>
      <c r="CQZ162" s="4"/>
      <c r="CRA162" s="4"/>
      <c r="CRB162" s="4"/>
      <c r="CRC162" s="4"/>
      <c r="CRD162" s="4"/>
      <c r="CRE162" s="4"/>
      <c r="CRF162" s="4"/>
      <c r="CRG162" s="4"/>
      <c r="CRH162" s="4"/>
      <c r="CRI162" s="4"/>
      <c r="CRJ162" s="4"/>
      <c r="CRK162" s="4"/>
      <c r="CRL162" s="4"/>
      <c r="CRM162" s="4"/>
      <c r="CRN162" s="4"/>
      <c r="CRO162" s="4"/>
      <c r="CRP162" s="4"/>
      <c r="CRQ162" s="4"/>
      <c r="CRR162" s="4"/>
      <c r="CRS162" s="4"/>
      <c r="CRT162" s="4"/>
      <c r="CRU162" s="4"/>
      <c r="CRV162" s="4"/>
      <c r="CRW162" s="4"/>
      <c r="CRX162" s="4"/>
      <c r="CRY162" s="4"/>
      <c r="CRZ162" s="4"/>
      <c r="CSA162" s="4"/>
      <c r="CSB162" s="4"/>
      <c r="CSC162" s="4"/>
      <c r="CSD162" s="4"/>
      <c r="CSE162" s="4"/>
      <c r="CSF162" s="4"/>
      <c r="CSG162" s="4"/>
      <c r="CSH162" s="4"/>
      <c r="CSI162" s="4"/>
      <c r="CSJ162" s="4"/>
      <c r="CSK162" s="4"/>
      <c r="CSL162" s="4"/>
      <c r="CSM162" s="4"/>
      <c r="CSN162" s="4"/>
      <c r="CSO162" s="4"/>
      <c r="CSP162" s="4"/>
      <c r="CSQ162" s="4"/>
      <c r="CSR162" s="4"/>
      <c r="CSS162" s="4"/>
      <c r="CST162" s="4"/>
      <c r="CSU162" s="4"/>
      <c r="CSV162" s="4"/>
      <c r="CSW162" s="4"/>
      <c r="CSX162" s="4"/>
      <c r="CSY162" s="4"/>
      <c r="CSZ162" s="4"/>
      <c r="CTA162" s="4"/>
      <c r="CTB162" s="4"/>
      <c r="CTC162" s="4"/>
      <c r="CTD162" s="4"/>
      <c r="CTE162" s="4"/>
      <c r="CTF162" s="4"/>
      <c r="CTG162" s="4"/>
      <c r="CTH162" s="4"/>
      <c r="CTI162" s="4"/>
      <c r="CTJ162" s="4"/>
      <c r="CTK162" s="4"/>
      <c r="CTL162" s="4"/>
      <c r="CTM162" s="4"/>
      <c r="CTN162" s="4"/>
      <c r="CTO162" s="4"/>
      <c r="CTP162" s="4"/>
      <c r="CTQ162" s="4"/>
      <c r="CTR162" s="4"/>
      <c r="CTS162" s="4"/>
      <c r="CTT162" s="4"/>
      <c r="CTU162" s="4"/>
      <c r="CTV162" s="4"/>
      <c r="CTW162" s="4"/>
      <c r="CTX162" s="4"/>
      <c r="CTY162" s="4"/>
      <c r="CTZ162" s="4"/>
      <c r="CUA162" s="4"/>
      <c r="CUB162" s="4"/>
      <c r="CUC162" s="4"/>
      <c r="CUD162" s="4"/>
      <c r="CUE162" s="4"/>
      <c r="CUF162" s="4"/>
      <c r="CUG162" s="4"/>
      <c r="CUH162" s="4"/>
      <c r="CUI162" s="4"/>
      <c r="CUJ162" s="4"/>
      <c r="CUK162" s="4"/>
      <c r="CUL162" s="4"/>
      <c r="CUM162" s="4"/>
      <c r="CUN162" s="4"/>
      <c r="CUO162" s="4"/>
      <c r="CUP162" s="4"/>
      <c r="CUQ162" s="4"/>
      <c r="CUR162" s="4"/>
      <c r="CUS162" s="4"/>
      <c r="CUT162" s="4"/>
      <c r="CUU162" s="4"/>
      <c r="CUV162" s="4"/>
      <c r="CUW162" s="4"/>
      <c r="CUX162" s="4"/>
      <c r="CUY162" s="4"/>
      <c r="CUZ162" s="4"/>
      <c r="CVA162" s="4"/>
      <c r="CVB162" s="4"/>
      <c r="CVC162" s="4"/>
      <c r="CVD162" s="4"/>
      <c r="CVE162" s="4"/>
      <c r="CVF162" s="4"/>
      <c r="CVG162" s="4"/>
      <c r="CVH162" s="4"/>
      <c r="CVI162" s="4"/>
      <c r="CVJ162" s="4"/>
      <c r="CVK162" s="4"/>
      <c r="CVL162" s="4"/>
      <c r="CVM162" s="4"/>
      <c r="CVN162" s="4"/>
      <c r="CVO162" s="4"/>
      <c r="CVP162" s="4"/>
      <c r="CVQ162" s="4"/>
      <c r="CVR162" s="4"/>
      <c r="CVS162" s="4"/>
      <c r="CVT162" s="4"/>
      <c r="CVU162" s="4"/>
      <c r="CVV162" s="4"/>
      <c r="CVW162" s="4"/>
      <c r="CVX162" s="4"/>
      <c r="CVY162" s="4"/>
      <c r="CVZ162" s="4"/>
      <c r="CWA162" s="4"/>
      <c r="CWB162" s="4"/>
      <c r="CWC162" s="4"/>
      <c r="CWD162" s="4"/>
      <c r="CWE162" s="4"/>
      <c r="CWF162" s="4"/>
      <c r="CWG162" s="4"/>
      <c r="CWH162" s="4"/>
      <c r="CWI162" s="4"/>
      <c r="CWJ162" s="4"/>
      <c r="CWK162" s="4"/>
      <c r="CWL162" s="4"/>
      <c r="CWM162" s="4"/>
      <c r="CWN162" s="4"/>
      <c r="CWO162" s="4"/>
      <c r="CWP162" s="4"/>
      <c r="CWQ162" s="4"/>
      <c r="CWR162" s="4"/>
      <c r="CWS162" s="4"/>
      <c r="CWT162" s="4"/>
      <c r="CWU162" s="4"/>
      <c r="CWV162" s="4"/>
      <c r="CWW162" s="4"/>
      <c r="CWX162" s="4"/>
      <c r="CWY162" s="4"/>
      <c r="CWZ162" s="4"/>
      <c r="CXA162" s="4"/>
      <c r="CXB162" s="4"/>
      <c r="CXC162" s="4"/>
      <c r="CXD162" s="4"/>
      <c r="CXE162" s="4"/>
      <c r="CXF162" s="4"/>
      <c r="CXG162" s="4"/>
      <c r="CXH162" s="4"/>
      <c r="CXI162" s="4"/>
      <c r="CXJ162" s="4"/>
      <c r="CXK162" s="4"/>
      <c r="CXL162" s="4"/>
      <c r="CXM162" s="4"/>
      <c r="CXN162" s="4"/>
      <c r="CXO162" s="4"/>
      <c r="CXP162" s="4"/>
      <c r="CXQ162" s="4"/>
      <c r="CXR162" s="4"/>
      <c r="CXS162" s="4"/>
      <c r="CXT162" s="4"/>
      <c r="CXU162" s="4"/>
      <c r="CXV162" s="4"/>
      <c r="CXW162" s="4"/>
      <c r="CXX162" s="4"/>
      <c r="CXY162" s="4"/>
      <c r="CXZ162" s="4"/>
      <c r="CYA162" s="4"/>
      <c r="CYB162" s="4"/>
      <c r="CYC162" s="4"/>
      <c r="CYD162" s="4"/>
      <c r="CYE162" s="4"/>
      <c r="CYF162" s="4"/>
      <c r="CYG162" s="4"/>
      <c r="CYH162" s="4"/>
      <c r="CYI162" s="4"/>
      <c r="CYJ162" s="4"/>
      <c r="CYK162" s="4"/>
      <c r="CYL162" s="4"/>
      <c r="CYM162" s="4"/>
      <c r="CYN162" s="4"/>
      <c r="CYO162" s="4"/>
      <c r="CYP162" s="4"/>
      <c r="CYQ162" s="4"/>
      <c r="CYR162" s="4"/>
      <c r="CYS162" s="4"/>
      <c r="CYT162" s="4"/>
      <c r="CYU162" s="4"/>
      <c r="CYV162" s="4"/>
      <c r="CYW162" s="4"/>
      <c r="CYX162" s="4"/>
      <c r="CYY162" s="4"/>
      <c r="CYZ162" s="4"/>
      <c r="CZA162" s="4"/>
      <c r="CZB162" s="4"/>
      <c r="CZC162" s="4"/>
      <c r="CZD162" s="4"/>
      <c r="CZE162" s="4"/>
      <c r="CZF162" s="4"/>
      <c r="CZG162" s="4"/>
      <c r="CZH162" s="4"/>
      <c r="CZI162" s="4"/>
      <c r="CZJ162" s="4"/>
      <c r="CZK162" s="4"/>
      <c r="CZL162" s="4"/>
      <c r="CZM162" s="4"/>
      <c r="CZN162" s="4"/>
      <c r="CZO162" s="4"/>
      <c r="CZP162" s="4"/>
      <c r="CZQ162" s="4"/>
      <c r="CZR162" s="4"/>
      <c r="CZS162" s="4"/>
      <c r="CZT162" s="4"/>
      <c r="CZU162" s="4"/>
      <c r="CZV162" s="4"/>
      <c r="CZW162" s="4"/>
      <c r="CZX162" s="4"/>
      <c r="CZY162" s="4"/>
      <c r="CZZ162" s="4"/>
      <c r="DAA162" s="4"/>
      <c r="DAB162" s="4"/>
      <c r="DAC162" s="4"/>
      <c r="DAD162" s="4"/>
      <c r="DAE162" s="4"/>
      <c r="DAF162" s="4"/>
      <c r="DAG162" s="4"/>
      <c r="DAH162" s="4"/>
      <c r="DAI162" s="4"/>
      <c r="DAJ162" s="4"/>
      <c r="DAK162" s="4"/>
      <c r="DAL162" s="4"/>
      <c r="DAM162" s="4"/>
      <c r="DAN162" s="4"/>
      <c r="DAO162" s="4"/>
      <c r="DAP162" s="4"/>
      <c r="DAQ162" s="4"/>
      <c r="DAR162" s="4"/>
      <c r="DAS162" s="4"/>
      <c r="DAT162" s="4"/>
      <c r="DAU162" s="4"/>
      <c r="DAV162" s="4"/>
      <c r="DAW162" s="4"/>
      <c r="DAX162" s="4"/>
      <c r="DAY162" s="4"/>
      <c r="DAZ162" s="4"/>
      <c r="DBA162" s="4"/>
      <c r="DBB162" s="4"/>
      <c r="DBC162" s="4"/>
      <c r="DBD162" s="4"/>
      <c r="DBE162" s="4"/>
      <c r="DBF162" s="4"/>
      <c r="DBG162" s="4"/>
      <c r="DBH162" s="4"/>
      <c r="DBI162" s="4"/>
      <c r="DBJ162" s="4"/>
      <c r="DBK162" s="4"/>
      <c r="DBL162" s="4"/>
      <c r="DBM162" s="4"/>
      <c r="DBN162" s="4"/>
      <c r="DBO162" s="4"/>
      <c r="DBP162" s="4"/>
      <c r="DBQ162" s="4"/>
      <c r="DBR162" s="4"/>
      <c r="DBS162" s="4"/>
      <c r="DBT162" s="4"/>
      <c r="DBU162" s="4"/>
      <c r="DBV162" s="4"/>
      <c r="DBW162" s="4"/>
      <c r="DBX162" s="4"/>
      <c r="DBY162" s="4"/>
      <c r="DBZ162" s="4"/>
      <c r="DCA162" s="4"/>
      <c r="DCB162" s="4"/>
      <c r="DCC162" s="4"/>
      <c r="DCD162" s="4"/>
      <c r="DCE162" s="4"/>
      <c r="DCF162" s="4"/>
      <c r="DCG162" s="4"/>
      <c r="DCH162" s="4"/>
      <c r="DCI162" s="4"/>
      <c r="DCJ162" s="4"/>
      <c r="DCK162" s="4"/>
      <c r="DCL162" s="4"/>
      <c r="DCM162" s="4"/>
      <c r="DCN162" s="4"/>
      <c r="DCO162" s="4"/>
      <c r="DCP162" s="4"/>
      <c r="DCQ162" s="4"/>
      <c r="DCR162" s="4"/>
      <c r="DCS162" s="4"/>
      <c r="DCT162" s="4"/>
      <c r="DCU162" s="4"/>
      <c r="DCV162" s="4"/>
      <c r="DCW162" s="4"/>
      <c r="DCX162" s="4"/>
      <c r="DCY162" s="4"/>
      <c r="DCZ162" s="4"/>
      <c r="DDA162" s="4"/>
      <c r="DDB162" s="4"/>
      <c r="DDC162" s="4"/>
      <c r="DDD162" s="4"/>
      <c r="DDE162" s="4"/>
      <c r="DDF162" s="4"/>
      <c r="DDG162" s="4"/>
      <c r="DDH162" s="4"/>
      <c r="DDI162" s="4"/>
      <c r="DDJ162" s="4"/>
      <c r="DDK162" s="4"/>
      <c r="DDL162" s="4"/>
      <c r="DDM162" s="4"/>
      <c r="DDN162" s="4"/>
      <c r="DDO162" s="4"/>
      <c r="DDP162" s="4"/>
      <c r="DDQ162" s="4"/>
      <c r="DDR162" s="4"/>
      <c r="DDS162" s="4"/>
      <c r="DDT162" s="4"/>
      <c r="DDU162" s="4"/>
      <c r="DDV162" s="4"/>
      <c r="DDW162" s="4"/>
      <c r="DDX162" s="4"/>
      <c r="DDY162" s="4"/>
      <c r="DDZ162" s="4"/>
      <c r="DEA162" s="4"/>
      <c r="DEB162" s="4"/>
      <c r="DEC162" s="4"/>
      <c r="DED162" s="4"/>
      <c r="DEE162" s="4"/>
      <c r="DEF162" s="4"/>
      <c r="DEG162" s="4"/>
      <c r="DEH162" s="4"/>
      <c r="DEI162" s="4"/>
      <c r="DEJ162" s="4"/>
      <c r="DEK162" s="4"/>
      <c r="DEL162" s="4"/>
      <c r="DEM162" s="4"/>
      <c r="DEN162" s="4"/>
      <c r="DEO162" s="4"/>
      <c r="DEP162" s="4"/>
      <c r="DEQ162" s="4"/>
      <c r="DER162" s="4"/>
      <c r="DES162" s="4"/>
      <c r="DET162" s="4"/>
      <c r="DEU162" s="4"/>
      <c r="DEV162" s="4"/>
      <c r="DEW162" s="4"/>
      <c r="DEX162" s="4"/>
      <c r="DEY162" s="4"/>
      <c r="DEZ162" s="4"/>
      <c r="DFA162" s="4"/>
      <c r="DFB162" s="4"/>
      <c r="DFC162" s="4"/>
      <c r="DFD162" s="4"/>
      <c r="DFE162" s="4"/>
      <c r="DFF162" s="4"/>
      <c r="DFG162" s="4"/>
      <c r="DFH162" s="4"/>
      <c r="DFI162" s="4"/>
      <c r="DFJ162" s="4"/>
      <c r="DFK162" s="4"/>
      <c r="DFL162" s="4"/>
      <c r="DFM162" s="4"/>
      <c r="DFN162" s="4"/>
      <c r="DFO162" s="4"/>
      <c r="DFP162" s="4"/>
      <c r="DFQ162" s="4"/>
      <c r="DFR162" s="4"/>
      <c r="DFS162" s="4"/>
      <c r="DFT162" s="4"/>
      <c r="DFU162" s="4"/>
      <c r="DFV162" s="4"/>
      <c r="DFW162" s="4"/>
      <c r="DFX162" s="4"/>
      <c r="DFY162" s="4"/>
      <c r="DFZ162" s="4"/>
      <c r="DGA162" s="4"/>
      <c r="DGB162" s="4"/>
      <c r="DGC162" s="4"/>
      <c r="DGD162" s="4"/>
      <c r="DGE162" s="4"/>
      <c r="DGF162" s="4"/>
      <c r="DGG162" s="4"/>
      <c r="DGH162" s="4"/>
      <c r="DGI162" s="4"/>
      <c r="DGJ162" s="4"/>
      <c r="DGK162" s="4"/>
      <c r="DGL162" s="4"/>
      <c r="DGM162" s="4"/>
      <c r="DGN162" s="4"/>
      <c r="DGO162" s="4"/>
      <c r="DGP162" s="4"/>
      <c r="DGQ162" s="4"/>
      <c r="DGR162" s="4"/>
      <c r="DGS162" s="4"/>
      <c r="DGT162" s="4"/>
      <c r="DGU162" s="4"/>
      <c r="DGV162" s="4"/>
      <c r="DGW162" s="4"/>
      <c r="DGX162" s="4"/>
      <c r="DGY162" s="4"/>
      <c r="DGZ162" s="4"/>
      <c r="DHA162" s="4"/>
      <c r="DHB162" s="4"/>
      <c r="DHC162" s="4"/>
      <c r="DHD162" s="4"/>
      <c r="DHE162" s="4"/>
      <c r="DHF162" s="4"/>
      <c r="DHG162" s="4"/>
      <c r="DHH162" s="4"/>
      <c r="DHI162" s="4"/>
      <c r="DHJ162" s="4"/>
      <c r="DHK162" s="4"/>
      <c r="DHL162" s="4"/>
      <c r="DHM162" s="4"/>
      <c r="DHN162" s="4"/>
      <c r="DHO162" s="4"/>
      <c r="DHP162" s="4"/>
      <c r="DHQ162" s="4"/>
      <c r="DHR162" s="4"/>
      <c r="DHS162" s="4"/>
      <c r="DHT162" s="4"/>
      <c r="DHU162" s="4"/>
      <c r="DHV162" s="4"/>
      <c r="DHW162" s="4"/>
      <c r="DHX162" s="4"/>
      <c r="DHY162" s="4"/>
      <c r="DHZ162" s="4"/>
      <c r="DIA162" s="4"/>
      <c r="DIB162" s="4"/>
      <c r="DIC162" s="4"/>
      <c r="DID162" s="4"/>
      <c r="DIE162" s="4"/>
      <c r="DIF162" s="4"/>
      <c r="DIG162" s="4"/>
      <c r="DIH162" s="4"/>
      <c r="DII162" s="4"/>
      <c r="DIJ162" s="4"/>
      <c r="DIK162" s="4"/>
      <c r="DIL162" s="4"/>
      <c r="DIM162" s="4"/>
      <c r="DIN162" s="4"/>
      <c r="DIO162" s="4"/>
      <c r="DIP162" s="4"/>
      <c r="DIQ162" s="4"/>
      <c r="DIR162" s="4"/>
      <c r="DIS162" s="4"/>
      <c r="DIT162" s="4"/>
      <c r="DIU162" s="4"/>
      <c r="DIV162" s="4"/>
      <c r="DIW162" s="4"/>
      <c r="DIX162" s="4"/>
      <c r="DIY162" s="4"/>
      <c r="DIZ162" s="4"/>
      <c r="DJA162" s="4"/>
      <c r="DJB162" s="4"/>
      <c r="DJC162" s="4"/>
      <c r="DJD162" s="4"/>
      <c r="DJE162" s="4"/>
      <c r="DJF162" s="4"/>
      <c r="DJG162" s="4"/>
      <c r="DJH162" s="4"/>
      <c r="DJI162" s="4"/>
      <c r="DJJ162" s="4"/>
      <c r="DJK162" s="4"/>
      <c r="DJL162" s="4"/>
      <c r="DJM162" s="4"/>
      <c r="DJN162" s="4"/>
      <c r="DJO162" s="4"/>
      <c r="DJP162" s="4"/>
      <c r="DJQ162" s="4"/>
      <c r="DJR162" s="4"/>
      <c r="DJS162" s="4"/>
      <c r="DJT162" s="4"/>
      <c r="DJU162" s="4"/>
      <c r="DJV162" s="4"/>
      <c r="DJW162" s="4"/>
      <c r="DJX162" s="4"/>
      <c r="DJY162" s="4"/>
      <c r="DJZ162" s="4"/>
      <c r="DKA162" s="4"/>
      <c r="DKB162" s="4"/>
      <c r="DKC162" s="4"/>
      <c r="DKD162" s="4"/>
      <c r="DKE162" s="4"/>
      <c r="DKF162" s="4"/>
      <c r="DKG162" s="4"/>
      <c r="DKH162" s="4"/>
      <c r="DKI162" s="4"/>
      <c r="DKJ162" s="4"/>
      <c r="DKK162" s="4"/>
      <c r="DKL162" s="4"/>
      <c r="DKM162" s="4"/>
      <c r="DKN162" s="4"/>
      <c r="DKO162" s="4"/>
      <c r="DKP162" s="4"/>
      <c r="DKQ162" s="4"/>
      <c r="DKR162" s="4"/>
      <c r="DKS162" s="4"/>
      <c r="DKT162" s="4"/>
      <c r="DKU162" s="4"/>
      <c r="DKV162" s="4"/>
      <c r="DKW162" s="4"/>
      <c r="DKX162" s="4"/>
      <c r="DKY162" s="4"/>
      <c r="DKZ162" s="4"/>
      <c r="DLA162" s="4"/>
      <c r="DLB162" s="4"/>
      <c r="DLC162" s="4"/>
      <c r="DLD162" s="4"/>
      <c r="DLE162" s="4"/>
      <c r="DLF162" s="4"/>
      <c r="DLG162" s="4"/>
      <c r="DLH162" s="4"/>
      <c r="DLI162" s="4"/>
      <c r="DLJ162" s="4"/>
      <c r="DLK162" s="4"/>
      <c r="DLL162" s="4"/>
      <c r="DLM162" s="4"/>
      <c r="DLN162" s="4"/>
      <c r="DLO162" s="4"/>
      <c r="DLP162" s="4"/>
      <c r="DLQ162" s="4"/>
      <c r="DLR162" s="4"/>
      <c r="DLS162" s="4"/>
      <c r="DLT162" s="4"/>
      <c r="DLU162" s="4"/>
      <c r="DLV162" s="4"/>
      <c r="DLW162" s="4"/>
      <c r="DLX162" s="4"/>
      <c r="DLY162" s="4"/>
      <c r="DLZ162" s="4"/>
      <c r="DMA162" s="4"/>
      <c r="DMB162" s="4"/>
      <c r="DMC162" s="4"/>
      <c r="DMD162" s="4"/>
      <c r="DME162" s="4"/>
      <c r="DMF162" s="4"/>
      <c r="DMG162" s="4"/>
      <c r="DMH162" s="4"/>
      <c r="DMI162" s="4"/>
      <c r="DMJ162" s="4"/>
      <c r="DMK162" s="4"/>
      <c r="DML162" s="4"/>
      <c r="DMM162" s="4"/>
      <c r="DMN162" s="4"/>
      <c r="DMO162" s="4"/>
      <c r="DMP162" s="4"/>
      <c r="DMQ162" s="4"/>
      <c r="DMR162" s="4"/>
      <c r="DMS162" s="4"/>
      <c r="DMT162" s="4"/>
      <c r="DMU162" s="4"/>
      <c r="DMV162" s="4"/>
      <c r="DMW162" s="4"/>
      <c r="DMX162" s="4"/>
      <c r="DMY162" s="4"/>
      <c r="DMZ162" s="4"/>
      <c r="DNA162" s="4"/>
      <c r="DNB162" s="4"/>
      <c r="DNC162" s="4"/>
      <c r="DND162" s="4"/>
      <c r="DNE162" s="4"/>
      <c r="DNF162" s="4"/>
      <c r="DNG162" s="4"/>
      <c r="DNH162" s="4"/>
      <c r="DNI162" s="4"/>
      <c r="DNJ162" s="4"/>
      <c r="DNK162" s="4"/>
      <c r="DNL162" s="4"/>
      <c r="DNM162" s="4"/>
      <c r="DNN162" s="4"/>
      <c r="DNO162" s="4"/>
      <c r="DNP162" s="4"/>
      <c r="DNQ162" s="4"/>
      <c r="DNR162" s="4"/>
      <c r="DNS162" s="4"/>
      <c r="DNT162" s="4"/>
      <c r="DNU162" s="4"/>
      <c r="DNV162" s="4"/>
      <c r="DNW162" s="4"/>
      <c r="DNX162" s="4"/>
      <c r="DNY162" s="4"/>
      <c r="DNZ162" s="4"/>
      <c r="DOA162" s="4"/>
      <c r="DOB162" s="4"/>
      <c r="DOC162" s="4"/>
      <c r="DOD162" s="4"/>
      <c r="DOE162" s="4"/>
      <c r="DOF162" s="4"/>
      <c r="DOG162" s="4"/>
      <c r="DOH162" s="4"/>
      <c r="DOI162" s="4"/>
      <c r="DOJ162" s="4"/>
      <c r="DOK162" s="4"/>
      <c r="DOL162" s="4"/>
      <c r="DOM162" s="4"/>
      <c r="DON162" s="4"/>
      <c r="DOO162" s="4"/>
      <c r="DOP162" s="4"/>
      <c r="DOQ162" s="4"/>
      <c r="DOR162" s="4"/>
      <c r="DOS162" s="4"/>
      <c r="DOT162" s="4"/>
      <c r="DOU162" s="4"/>
      <c r="DOV162" s="4"/>
      <c r="DOW162" s="4"/>
      <c r="DOX162" s="4"/>
      <c r="DOY162" s="4"/>
      <c r="DOZ162" s="4"/>
      <c r="DPA162" s="4"/>
      <c r="DPB162" s="4"/>
      <c r="DPC162" s="4"/>
      <c r="DPD162" s="4"/>
      <c r="DPE162" s="4"/>
      <c r="DPF162" s="4"/>
      <c r="DPG162" s="4"/>
      <c r="DPH162" s="4"/>
      <c r="DPI162" s="4"/>
      <c r="DPJ162" s="4"/>
      <c r="DPK162" s="4"/>
      <c r="DPL162" s="4"/>
      <c r="DPM162" s="4"/>
      <c r="DPN162" s="4"/>
      <c r="DPO162" s="4"/>
      <c r="DPP162" s="4"/>
      <c r="DPQ162" s="4"/>
      <c r="DPR162" s="4"/>
      <c r="DPS162" s="4"/>
      <c r="DPT162" s="4"/>
      <c r="DPU162" s="4"/>
      <c r="DPV162" s="4"/>
      <c r="DPW162" s="4"/>
      <c r="DPX162" s="4"/>
      <c r="DPY162" s="4"/>
      <c r="DPZ162" s="4"/>
      <c r="DQA162" s="4"/>
      <c r="DQB162" s="4"/>
      <c r="DQC162" s="4"/>
      <c r="DQD162" s="4"/>
      <c r="DQE162" s="4"/>
      <c r="DQF162" s="4"/>
      <c r="DQG162" s="4"/>
      <c r="DQH162" s="4"/>
      <c r="DQI162" s="4"/>
      <c r="DQJ162" s="4"/>
      <c r="DQK162" s="4"/>
      <c r="DQL162" s="4"/>
      <c r="DQM162" s="4"/>
      <c r="DQN162" s="4"/>
      <c r="DQO162" s="4"/>
      <c r="DQP162" s="4"/>
      <c r="DQQ162" s="4"/>
      <c r="DQR162" s="4"/>
      <c r="DQS162" s="4"/>
      <c r="DQT162" s="4"/>
      <c r="DQU162" s="4"/>
      <c r="DQV162" s="4"/>
      <c r="DQW162" s="4"/>
      <c r="DQX162" s="4"/>
      <c r="DQY162" s="4"/>
      <c r="DQZ162" s="4"/>
      <c r="DRA162" s="4"/>
      <c r="DRB162" s="4"/>
      <c r="DRC162" s="4"/>
      <c r="DRD162" s="4"/>
      <c r="DRE162" s="4"/>
      <c r="DRF162" s="4"/>
      <c r="DRG162" s="4"/>
      <c r="DRH162" s="4"/>
      <c r="DRI162" s="4"/>
      <c r="DRJ162" s="4"/>
      <c r="DRK162" s="4"/>
      <c r="DRL162" s="4"/>
      <c r="DRM162" s="4"/>
      <c r="DRN162" s="4"/>
      <c r="DRO162" s="4"/>
      <c r="DRP162" s="4"/>
      <c r="DRQ162" s="4"/>
      <c r="DRR162" s="4"/>
      <c r="DRS162" s="4"/>
      <c r="DRT162" s="4"/>
      <c r="DRU162" s="4"/>
      <c r="DRV162" s="4"/>
      <c r="DRW162" s="4"/>
      <c r="DRX162" s="4"/>
      <c r="DRY162" s="4"/>
      <c r="DRZ162" s="4"/>
      <c r="DSA162" s="4"/>
      <c r="DSB162" s="4"/>
      <c r="DSC162" s="4"/>
      <c r="DSD162" s="4"/>
      <c r="DSE162" s="4"/>
      <c r="DSF162" s="4"/>
      <c r="DSG162" s="4"/>
      <c r="DSH162" s="4"/>
      <c r="DSI162" s="4"/>
      <c r="DSJ162" s="4"/>
      <c r="DSK162" s="4"/>
      <c r="DSL162" s="4"/>
      <c r="DSM162" s="4"/>
      <c r="DSN162" s="4"/>
      <c r="DSO162" s="4"/>
      <c r="DSP162" s="4"/>
      <c r="DSQ162" s="4"/>
      <c r="DSR162" s="4"/>
      <c r="DSS162" s="4"/>
      <c r="DST162" s="4"/>
      <c r="DSU162" s="4"/>
      <c r="DSV162" s="4"/>
      <c r="DSW162" s="4"/>
      <c r="DSX162" s="4"/>
      <c r="DSY162" s="4"/>
      <c r="DSZ162" s="4"/>
      <c r="DTA162" s="4"/>
      <c r="DTB162" s="4"/>
      <c r="DTC162" s="4"/>
      <c r="DTD162" s="4"/>
      <c r="DTE162" s="4"/>
      <c r="DTF162" s="4"/>
      <c r="DTG162" s="4"/>
      <c r="DTH162" s="4"/>
      <c r="DTI162" s="4"/>
      <c r="DTJ162" s="4"/>
      <c r="DTK162" s="4"/>
      <c r="DTL162" s="4"/>
      <c r="DTM162" s="4"/>
      <c r="DTN162" s="4"/>
      <c r="DTO162" s="4"/>
      <c r="DTP162" s="4"/>
      <c r="DTQ162" s="4"/>
      <c r="DTR162" s="4"/>
      <c r="DTS162" s="4"/>
      <c r="DTT162" s="4"/>
      <c r="DTU162" s="4"/>
      <c r="DTV162" s="4"/>
      <c r="DTW162" s="4"/>
      <c r="DTX162" s="4"/>
      <c r="DTY162" s="4"/>
      <c r="DTZ162" s="4"/>
      <c r="DUA162" s="4"/>
      <c r="DUB162" s="4"/>
      <c r="DUC162" s="4"/>
      <c r="DUD162" s="4"/>
      <c r="DUE162" s="4"/>
      <c r="DUF162" s="4"/>
      <c r="DUG162" s="4"/>
      <c r="DUH162" s="4"/>
      <c r="DUI162" s="4"/>
      <c r="DUJ162" s="4"/>
      <c r="DUK162" s="4"/>
      <c r="DUL162" s="4"/>
      <c r="DUM162" s="4"/>
      <c r="DUN162" s="4"/>
      <c r="DUO162" s="4"/>
      <c r="DUP162" s="4"/>
      <c r="DUQ162" s="4"/>
      <c r="DUR162" s="4"/>
      <c r="DUS162" s="4"/>
      <c r="DUT162" s="4"/>
      <c r="DUU162" s="4"/>
      <c r="DUV162" s="4"/>
      <c r="DUW162" s="4"/>
      <c r="DUX162" s="4"/>
      <c r="DUY162" s="4"/>
      <c r="DUZ162" s="4"/>
      <c r="DVA162" s="4"/>
      <c r="DVB162" s="4"/>
      <c r="DVC162" s="4"/>
      <c r="DVD162" s="4"/>
      <c r="DVE162" s="4"/>
      <c r="DVF162" s="4"/>
      <c r="DVG162" s="4"/>
      <c r="DVH162" s="4"/>
      <c r="DVI162" s="4"/>
      <c r="DVJ162" s="4"/>
      <c r="DVK162" s="4"/>
      <c r="DVL162" s="4"/>
      <c r="DVM162" s="4"/>
      <c r="DVN162" s="4"/>
      <c r="DVO162" s="4"/>
      <c r="DVP162" s="4"/>
      <c r="DVQ162" s="4"/>
      <c r="DVR162" s="4"/>
      <c r="DVS162" s="4"/>
      <c r="DVT162" s="4"/>
      <c r="DVU162" s="4"/>
      <c r="DVV162" s="4"/>
      <c r="DVW162" s="4"/>
      <c r="DVX162" s="4"/>
      <c r="DVY162" s="4"/>
      <c r="DVZ162" s="4"/>
      <c r="DWA162" s="4"/>
      <c r="DWB162" s="4"/>
      <c r="DWC162" s="4"/>
      <c r="DWD162" s="4"/>
      <c r="DWE162" s="4"/>
      <c r="DWF162" s="4"/>
      <c r="DWG162" s="4"/>
      <c r="DWH162" s="4"/>
      <c r="DWI162" s="4"/>
      <c r="DWJ162" s="4"/>
      <c r="DWK162" s="4"/>
      <c r="DWL162" s="4"/>
      <c r="DWM162" s="4"/>
      <c r="DWN162" s="4"/>
      <c r="DWO162" s="4"/>
      <c r="DWP162" s="4"/>
      <c r="DWQ162" s="4"/>
      <c r="DWR162" s="4"/>
      <c r="DWS162" s="4"/>
      <c r="DWT162" s="4"/>
      <c r="DWU162" s="4"/>
      <c r="DWV162" s="4"/>
      <c r="DWW162" s="4"/>
      <c r="DWX162" s="4"/>
      <c r="DWY162" s="4"/>
      <c r="DWZ162" s="4"/>
      <c r="DXA162" s="4"/>
      <c r="DXB162" s="4"/>
      <c r="DXC162" s="4"/>
      <c r="DXD162" s="4"/>
      <c r="DXE162" s="4"/>
      <c r="DXF162" s="4"/>
      <c r="DXG162" s="4"/>
      <c r="DXH162" s="4"/>
      <c r="DXI162" s="4"/>
      <c r="DXJ162" s="4"/>
      <c r="DXK162" s="4"/>
      <c r="DXL162" s="4"/>
      <c r="DXM162" s="4"/>
      <c r="DXN162" s="4"/>
      <c r="DXO162" s="4"/>
      <c r="DXP162" s="4"/>
      <c r="DXQ162" s="4"/>
      <c r="DXR162" s="4"/>
      <c r="DXS162" s="4"/>
      <c r="DXT162" s="4"/>
      <c r="DXU162" s="4"/>
      <c r="DXV162" s="4"/>
      <c r="DXW162" s="4"/>
      <c r="DXX162" s="4"/>
      <c r="DXY162" s="4"/>
      <c r="DXZ162" s="4"/>
      <c r="DYA162" s="4"/>
      <c r="DYB162" s="4"/>
      <c r="DYC162" s="4"/>
      <c r="DYD162" s="4"/>
      <c r="DYE162" s="4"/>
      <c r="DYF162" s="4"/>
      <c r="DYG162" s="4"/>
      <c r="DYH162" s="4"/>
      <c r="DYI162" s="4"/>
      <c r="DYJ162" s="4"/>
      <c r="DYK162" s="4"/>
      <c r="DYL162" s="4"/>
      <c r="DYM162" s="4"/>
      <c r="DYN162" s="4"/>
      <c r="DYO162" s="4"/>
      <c r="DYP162" s="4"/>
      <c r="DYQ162" s="4"/>
      <c r="DYR162" s="4"/>
      <c r="DYS162" s="4"/>
      <c r="DYT162" s="4"/>
      <c r="DYU162" s="4"/>
      <c r="DYV162" s="4"/>
      <c r="DYW162" s="4"/>
      <c r="DYX162" s="4"/>
      <c r="DYY162" s="4"/>
      <c r="DYZ162" s="4"/>
      <c r="DZA162" s="4"/>
      <c r="DZB162" s="4"/>
      <c r="DZC162" s="4"/>
      <c r="DZD162" s="4"/>
      <c r="DZE162" s="4"/>
      <c r="DZF162" s="4"/>
      <c r="DZG162" s="4"/>
      <c r="DZH162" s="4"/>
      <c r="DZI162" s="4"/>
      <c r="DZJ162" s="4"/>
      <c r="DZK162" s="4"/>
      <c r="DZL162" s="4"/>
      <c r="DZM162" s="4"/>
      <c r="DZN162" s="4"/>
      <c r="DZO162" s="4"/>
      <c r="DZP162" s="4"/>
      <c r="DZQ162" s="4"/>
      <c r="DZR162" s="4"/>
      <c r="DZS162" s="4"/>
      <c r="DZT162" s="4"/>
      <c r="DZU162" s="4"/>
      <c r="DZV162" s="4"/>
      <c r="DZW162" s="4"/>
      <c r="DZX162" s="4"/>
      <c r="DZY162" s="4"/>
      <c r="DZZ162" s="4"/>
      <c r="EAA162" s="4"/>
      <c r="EAB162" s="4"/>
      <c r="EAC162" s="4"/>
      <c r="EAD162" s="4"/>
      <c r="EAE162" s="4"/>
      <c r="EAF162" s="4"/>
      <c r="EAG162" s="4"/>
      <c r="EAH162" s="4"/>
      <c r="EAI162" s="4"/>
      <c r="EAJ162" s="4"/>
      <c r="EAK162" s="4"/>
      <c r="EAL162" s="4"/>
      <c r="EAM162" s="4"/>
      <c r="EAN162" s="4"/>
      <c r="EAO162" s="4"/>
      <c r="EAP162" s="4"/>
      <c r="EAQ162" s="4"/>
      <c r="EAR162" s="4"/>
      <c r="EAS162" s="4"/>
      <c r="EAT162" s="4"/>
      <c r="EAU162" s="4"/>
      <c r="EAV162" s="4"/>
      <c r="EAW162" s="4"/>
      <c r="EAX162" s="4"/>
      <c r="EAY162" s="4"/>
      <c r="EAZ162" s="4"/>
      <c r="EBA162" s="4"/>
      <c r="EBB162" s="4"/>
      <c r="EBC162" s="4"/>
      <c r="EBD162" s="4"/>
      <c r="EBE162" s="4"/>
      <c r="EBF162" s="4"/>
      <c r="EBG162" s="4"/>
      <c r="EBH162" s="4"/>
      <c r="EBI162" s="4"/>
      <c r="EBJ162" s="4"/>
      <c r="EBK162" s="4"/>
      <c r="EBL162" s="4"/>
      <c r="EBM162" s="4"/>
      <c r="EBN162" s="4"/>
      <c r="EBO162" s="4"/>
      <c r="EBP162" s="4"/>
      <c r="EBQ162" s="4"/>
      <c r="EBR162" s="4"/>
      <c r="EBS162" s="4"/>
      <c r="EBT162" s="4"/>
      <c r="EBU162" s="4"/>
      <c r="EBV162" s="4"/>
      <c r="EBW162" s="4"/>
      <c r="EBX162" s="4"/>
      <c r="EBY162" s="4"/>
      <c r="EBZ162" s="4"/>
      <c r="ECA162" s="4"/>
      <c r="ECB162" s="4"/>
      <c r="ECC162" s="4"/>
      <c r="ECD162" s="4"/>
      <c r="ECE162" s="4"/>
      <c r="ECF162" s="4"/>
      <c r="ECG162" s="4"/>
      <c r="ECH162" s="4"/>
      <c r="ECI162" s="4"/>
      <c r="ECJ162" s="4"/>
      <c r="ECK162" s="4"/>
      <c r="ECL162" s="4"/>
      <c r="ECM162" s="4"/>
      <c r="ECN162" s="4"/>
      <c r="ECO162" s="4"/>
      <c r="ECP162" s="4"/>
      <c r="ECQ162" s="4"/>
      <c r="ECR162" s="4"/>
      <c r="ECS162" s="4"/>
      <c r="ECT162" s="4"/>
      <c r="ECU162" s="4"/>
      <c r="ECV162" s="4"/>
      <c r="ECW162" s="4"/>
      <c r="ECX162" s="4"/>
      <c r="ECY162" s="4"/>
      <c r="ECZ162" s="4"/>
      <c r="EDA162" s="4"/>
      <c r="EDB162" s="4"/>
      <c r="EDC162" s="4"/>
      <c r="EDD162" s="4"/>
      <c r="EDE162" s="4"/>
      <c r="EDF162" s="4"/>
      <c r="EDG162" s="4"/>
      <c r="EDH162" s="4"/>
      <c r="EDI162" s="4"/>
      <c r="EDJ162" s="4"/>
      <c r="EDK162" s="4"/>
      <c r="EDL162" s="4"/>
      <c r="EDM162" s="4"/>
      <c r="EDN162" s="4"/>
      <c r="EDO162" s="4"/>
      <c r="EDP162" s="4"/>
      <c r="EDQ162" s="4"/>
      <c r="EDR162" s="4"/>
      <c r="EDS162" s="4"/>
      <c r="EDT162" s="4"/>
      <c r="EDU162" s="4"/>
      <c r="EDV162" s="4"/>
      <c r="EDW162" s="4"/>
      <c r="EDX162" s="4"/>
      <c r="EDY162" s="4"/>
      <c r="EDZ162" s="4"/>
      <c r="EEA162" s="4"/>
      <c r="EEB162" s="4"/>
      <c r="EEC162" s="4"/>
      <c r="EED162" s="4"/>
      <c r="EEE162" s="4"/>
      <c r="EEF162" s="4"/>
      <c r="EEG162" s="4"/>
      <c r="EEH162" s="4"/>
      <c r="EEI162" s="4"/>
      <c r="EEJ162" s="4"/>
      <c r="EEK162" s="4"/>
      <c r="EEL162" s="4"/>
      <c r="EEM162" s="4"/>
      <c r="EEN162" s="4"/>
      <c r="EEO162" s="4"/>
      <c r="EEP162" s="4"/>
      <c r="EEQ162" s="4"/>
      <c r="EER162" s="4"/>
      <c r="EES162" s="4"/>
      <c r="EET162" s="4"/>
      <c r="EEU162" s="4"/>
      <c r="EEV162" s="4"/>
      <c r="EEW162" s="4"/>
      <c r="EEX162" s="4"/>
      <c r="EEY162" s="4"/>
      <c r="EEZ162" s="4"/>
      <c r="EFA162" s="4"/>
      <c r="EFB162" s="4"/>
      <c r="EFC162" s="4"/>
      <c r="EFD162" s="4"/>
      <c r="EFE162" s="4"/>
      <c r="EFF162" s="4"/>
      <c r="EFG162" s="4"/>
      <c r="EFH162" s="4"/>
      <c r="EFI162" s="4"/>
      <c r="EFJ162" s="4"/>
      <c r="EFK162" s="4"/>
      <c r="EFL162" s="4"/>
      <c r="EFM162" s="4"/>
      <c r="EFN162" s="4"/>
      <c r="EFO162" s="4"/>
      <c r="EFP162" s="4"/>
      <c r="EFQ162" s="4"/>
      <c r="EFR162" s="4"/>
      <c r="EFS162" s="4"/>
      <c r="EFT162" s="4"/>
      <c r="EFU162" s="4"/>
      <c r="EFV162" s="4"/>
      <c r="EFW162" s="4"/>
      <c r="EFX162" s="4"/>
      <c r="EFY162" s="4"/>
      <c r="EFZ162" s="4"/>
      <c r="EGA162" s="4"/>
      <c r="EGB162" s="4"/>
      <c r="EGC162" s="4"/>
      <c r="EGD162" s="4"/>
      <c r="EGE162" s="4"/>
      <c r="EGF162" s="4"/>
      <c r="EGG162" s="4"/>
      <c r="EGH162" s="4"/>
      <c r="EGI162" s="4"/>
      <c r="EGJ162" s="4"/>
      <c r="EGK162" s="4"/>
      <c r="EGL162" s="4"/>
      <c r="EGM162" s="4"/>
      <c r="EGN162" s="4"/>
      <c r="EGO162" s="4"/>
      <c r="EGP162" s="4"/>
      <c r="EGQ162" s="4"/>
      <c r="EGR162" s="4"/>
      <c r="EGS162" s="4"/>
      <c r="EGT162" s="4"/>
      <c r="EGU162" s="4"/>
      <c r="EGV162" s="4"/>
      <c r="EGW162" s="4"/>
      <c r="EGX162" s="4"/>
      <c r="EGY162" s="4"/>
      <c r="EGZ162" s="4"/>
      <c r="EHA162" s="4"/>
      <c r="EHB162" s="4"/>
      <c r="EHC162" s="4"/>
      <c r="EHD162" s="4"/>
      <c r="EHE162" s="4"/>
      <c r="EHF162" s="4"/>
      <c r="EHG162" s="4"/>
      <c r="EHH162" s="4"/>
      <c r="EHI162" s="4"/>
      <c r="EHJ162" s="4"/>
      <c r="EHK162" s="4"/>
      <c r="EHL162" s="4"/>
      <c r="EHM162" s="4"/>
      <c r="EHN162" s="4"/>
      <c r="EHO162" s="4"/>
      <c r="EHP162" s="4"/>
      <c r="EHQ162" s="4"/>
      <c r="EHR162" s="4"/>
      <c r="EHS162" s="4"/>
      <c r="EHT162" s="4"/>
      <c r="EHU162" s="4"/>
      <c r="EHV162" s="4"/>
      <c r="EHW162" s="4"/>
      <c r="EHX162" s="4"/>
      <c r="EHY162" s="4"/>
      <c r="EHZ162" s="4"/>
      <c r="EIA162" s="4"/>
      <c r="EIB162" s="4"/>
      <c r="EIC162" s="4"/>
      <c r="EID162" s="4"/>
      <c r="EIE162" s="4"/>
      <c r="EIF162" s="4"/>
      <c r="EIG162" s="4"/>
      <c r="EIH162" s="4"/>
      <c r="EII162" s="4"/>
      <c r="EIJ162" s="4"/>
      <c r="EIK162" s="4"/>
      <c r="EIL162" s="4"/>
      <c r="EIM162" s="4"/>
      <c r="EIN162" s="4"/>
      <c r="EIO162" s="4"/>
      <c r="EIP162" s="4"/>
      <c r="EIQ162" s="4"/>
      <c r="EIR162" s="4"/>
      <c r="EIS162" s="4"/>
      <c r="EIT162" s="4"/>
      <c r="EIU162" s="4"/>
      <c r="EIV162" s="4"/>
      <c r="EIW162" s="4"/>
      <c r="EIX162" s="4"/>
      <c r="EIY162" s="4"/>
      <c r="EIZ162" s="4"/>
      <c r="EJA162" s="4"/>
      <c r="EJB162" s="4"/>
      <c r="EJC162" s="4"/>
      <c r="EJD162" s="4"/>
      <c r="EJE162" s="4"/>
      <c r="EJF162" s="4"/>
      <c r="EJG162" s="4"/>
      <c r="EJH162" s="4"/>
      <c r="EJI162" s="4"/>
      <c r="EJJ162" s="4"/>
      <c r="EJK162" s="4"/>
      <c r="EJL162" s="4"/>
      <c r="EJM162" s="4"/>
      <c r="EJN162" s="4"/>
      <c r="EJO162" s="4"/>
      <c r="EJP162" s="4"/>
      <c r="EJQ162" s="4"/>
      <c r="EJR162" s="4"/>
      <c r="EJS162" s="4"/>
      <c r="EJT162" s="4"/>
      <c r="EJU162" s="4"/>
      <c r="EJV162" s="4"/>
      <c r="EJW162" s="4"/>
      <c r="EJX162" s="4"/>
      <c r="EJY162" s="4"/>
      <c r="EJZ162" s="4"/>
      <c r="EKA162" s="4"/>
      <c r="EKB162" s="4"/>
      <c r="EKC162" s="4"/>
      <c r="EKD162" s="4"/>
      <c r="EKE162" s="4"/>
      <c r="EKF162" s="4"/>
      <c r="EKG162" s="4"/>
      <c r="EKH162" s="4"/>
      <c r="EKI162" s="4"/>
      <c r="EKJ162" s="4"/>
      <c r="EKK162" s="4"/>
      <c r="EKL162" s="4"/>
      <c r="EKM162" s="4"/>
      <c r="EKN162" s="4"/>
      <c r="EKO162" s="4"/>
      <c r="EKP162" s="4"/>
      <c r="EKQ162" s="4"/>
      <c r="EKR162" s="4"/>
      <c r="EKS162" s="4"/>
      <c r="EKT162" s="4"/>
      <c r="EKU162" s="4"/>
      <c r="EKV162" s="4"/>
      <c r="EKW162" s="4"/>
      <c r="EKX162" s="4"/>
      <c r="EKY162" s="4"/>
      <c r="EKZ162" s="4"/>
      <c r="ELA162" s="4"/>
      <c r="ELB162" s="4"/>
      <c r="ELC162" s="4"/>
      <c r="ELD162" s="4"/>
      <c r="ELE162" s="4"/>
      <c r="ELF162" s="4"/>
      <c r="ELG162" s="4"/>
      <c r="ELH162" s="4"/>
      <c r="ELI162" s="4"/>
      <c r="ELJ162" s="4"/>
      <c r="ELK162" s="4"/>
      <c r="ELL162" s="4"/>
      <c r="ELM162" s="4"/>
      <c r="ELN162" s="4"/>
      <c r="ELO162" s="4"/>
      <c r="ELP162" s="4"/>
      <c r="ELQ162" s="4"/>
      <c r="ELR162" s="4"/>
      <c r="ELS162" s="4"/>
      <c r="ELT162" s="4"/>
      <c r="ELU162" s="4"/>
      <c r="ELV162" s="4"/>
      <c r="ELW162" s="4"/>
      <c r="ELX162" s="4"/>
      <c r="ELY162" s="4"/>
      <c r="ELZ162" s="4"/>
      <c r="EMA162" s="4"/>
      <c r="EMB162" s="4"/>
      <c r="EMC162" s="4"/>
      <c r="EMD162" s="4"/>
      <c r="EME162" s="4"/>
      <c r="EMF162" s="4"/>
      <c r="EMG162" s="4"/>
      <c r="EMH162" s="4"/>
      <c r="EMI162" s="4"/>
      <c r="EMJ162" s="4"/>
      <c r="EMK162" s="4"/>
      <c r="EML162" s="4"/>
      <c r="EMM162" s="4"/>
      <c r="EMN162" s="4"/>
      <c r="EMO162" s="4"/>
      <c r="EMP162" s="4"/>
      <c r="EMQ162" s="4"/>
      <c r="EMR162" s="4"/>
      <c r="EMS162" s="4"/>
      <c r="EMT162" s="4"/>
      <c r="EMU162" s="4"/>
      <c r="EMV162" s="4"/>
      <c r="EMW162" s="4"/>
      <c r="EMX162" s="4"/>
      <c r="EMY162" s="4"/>
      <c r="EMZ162" s="4"/>
      <c r="ENA162" s="4"/>
      <c r="ENB162" s="4"/>
      <c r="ENC162" s="4"/>
      <c r="END162" s="4"/>
      <c r="ENE162" s="4"/>
      <c r="ENF162" s="4"/>
      <c r="ENG162" s="4"/>
      <c r="ENH162" s="4"/>
      <c r="ENI162" s="4"/>
      <c r="ENJ162" s="4"/>
      <c r="ENK162" s="4"/>
      <c r="ENL162" s="4"/>
      <c r="ENM162" s="4"/>
      <c r="ENN162" s="4"/>
      <c r="ENO162" s="4"/>
      <c r="ENP162" s="4"/>
      <c r="ENQ162" s="4"/>
      <c r="ENR162" s="4"/>
      <c r="ENS162" s="4"/>
      <c r="ENT162" s="4"/>
      <c r="ENU162" s="4"/>
      <c r="ENV162" s="4"/>
      <c r="ENW162" s="4"/>
      <c r="ENX162" s="4"/>
      <c r="ENY162" s="4"/>
      <c r="ENZ162" s="4"/>
      <c r="EOA162" s="4"/>
      <c r="EOB162" s="4"/>
      <c r="EOC162" s="4"/>
      <c r="EOD162" s="4"/>
      <c r="EOE162" s="4"/>
      <c r="EOF162" s="4"/>
      <c r="EOG162" s="4"/>
      <c r="EOH162" s="4"/>
      <c r="EOI162" s="4"/>
      <c r="EOJ162" s="4"/>
      <c r="EOK162" s="4"/>
      <c r="EOL162" s="4"/>
      <c r="EOM162" s="4"/>
      <c r="EON162" s="4"/>
      <c r="EOO162" s="4"/>
      <c r="EOP162" s="4"/>
      <c r="EOQ162" s="4"/>
      <c r="EOR162" s="4"/>
      <c r="EOS162" s="4"/>
      <c r="EOT162" s="4"/>
      <c r="EOU162" s="4"/>
      <c r="EOV162" s="4"/>
      <c r="EOW162" s="4"/>
      <c r="EOX162" s="4"/>
      <c r="EOY162" s="4"/>
      <c r="EOZ162" s="4"/>
      <c r="EPA162" s="4"/>
      <c r="EPB162" s="4"/>
      <c r="EPC162" s="4"/>
      <c r="EPD162" s="4"/>
      <c r="EPE162" s="4"/>
      <c r="EPF162" s="4"/>
      <c r="EPG162" s="4"/>
      <c r="EPH162" s="4"/>
      <c r="EPI162" s="4"/>
      <c r="EPJ162" s="4"/>
      <c r="EPK162" s="4"/>
      <c r="EPL162" s="4"/>
      <c r="EPM162" s="4"/>
      <c r="EPN162" s="4"/>
      <c r="EPO162" s="4"/>
      <c r="EPP162" s="4"/>
      <c r="EPQ162" s="4"/>
      <c r="EPR162" s="4"/>
      <c r="EPS162" s="4"/>
      <c r="EPT162" s="4"/>
      <c r="EPU162" s="4"/>
      <c r="EPV162" s="4"/>
      <c r="EPW162" s="4"/>
      <c r="EPX162" s="4"/>
      <c r="EPY162" s="4"/>
      <c r="EPZ162" s="4"/>
      <c r="EQA162" s="4"/>
      <c r="EQB162" s="4"/>
      <c r="EQC162" s="4"/>
      <c r="EQD162" s="4"/>
      <c r="EQE162" s="4"/>
      <c r="EQF162" s="4"/>
      <c r="EQG162" s="4"/>
      <c r="EQH162" s="4"/>
      <c r="EQI162" s="4"/>
      <c r="EQJ162" s="4"/>
      <c r="EQK162" s="4"/>
      <c r="EQL162" s="4"/>
      <c r="EQM162" s="4"/>
      <c r="EQN162" s="4"/>
      <c r="EQO162" s="4"/>
      <c r="EQP162" s="4"/>
      <c r="EQQ162" s="4"/>
      <c r="EQR162" s="4"/>
      <c r="EQS162" s="4"/>
      <c r="EQT162" s="4"/>
      <c r="EQU162" s="4"/>
      <c r="EQV162" s="4"/>
      <c r="EQW162" s="4"/>
      <c r="EQX162" s="4"/>
      <c r="EQY162" s="4"/>
      <c r="EQZ162" s="4"/>
      <c r="ERA162" s="4"/>
      <c r="ERB162" s="4"/>
      <c r="ERC162" s="4"/>
      <c r="ERD162" s="4"/>
      <c r="ERE162" s="4"/>
      <c r="ERF162" s="4"/>
      <c r="ERG162" s="4"/>
      <c r="ERH162" s="4"/>
      <c r="ERI162" s="4"/>
      <c r="ERJ162" s="4"/>
      <c r="ERK162" s="4"/>
      <c r="ERL162" s="4"/>
      <c r="ERM162" s="4"/>
      <c r="ERN162" s="4"/>
      <c r="ERO162" s="4"/>
      <c r="ERP162" s="4"/>
      <c r="ERQ162" s="4"/>
      <c r="ERR162" s="4"/>
      <c r="ERS162" s="4"/>
      <c r="ERT162" s="4"/>
      <c r="ERU162" s="4"/>
      <c r="ERV162" s="4"/>
      <c r="ERW162" s="4"/>
      <c r="ERX162" s="4"/>
      <c r="ERY162" s="4"/>
      <c r="ERZ162" s="4"/>
      <c r="ESA162" s="4"/>
      <c r="ESB162" s="4"/>
      <c r="ESC162" s="4"/>
      <c r="ESD162" s="4"/>
      <c r="ESE162" s="4"/>
      <c r="ESF162" s="4"/>
      <c r="ESG162" s="4"/>
      <c r="ESH162" s="4"/>
      <c r="ESI162" s="4"/>
      <c r="ESJ162" s="4"/>
      <c r="ESK162" s="4"/>
      <c r="ESL162" s="4"/>
      <c r="ESM162" s="4"/>
      <c r="ESN162" s="4"/>
      <c r="ESO162" s="4"/>
      <c r="ESP162" s="4"/>
      <c r="ESQ162" s="4"/>
      <c r="ESR162" s="4"/>
      <c r="ESS162" s="4"/>
      <c r="EST162" s="4"/>
      <c r="ESU162" s="4"/>
      <c r="ESV162" s="4"/>
      <c r="ESW162" s="4"/>
      <c r="ESX162" s="4"/>
      <c r="ESY162" s="4"/>
      <c r="ESZ162" s="4"/>
      <c r="ETA162" s="4"/>
      <c r="ETB162" s="4"/>
      <c r="ETC162" s="4"/>
      <c r="ETD162" s="4"/>
      <c r="ETE162" s="4"/>
      <c r="ETF162" s="4"/>
      <c r="ETG162" s="4"/>
      <c r="ETH162" s="4"/>
      <c r="ETI162" s="4"/>
      <c r="ETJ162" s="4"/>
      <c r="ETK162" s="4"/>
      <c r="ETL162" s="4"/>
      <c r="ETM162" s="4"/>
      <c r="ETN162" s="4"/>
      <c r="ETO162" s="4"/>
      <c r="ETP162" s="4"/>
      <c r="ETQ162" s="4"/>
      <c r="ETR162" s="4"/>
      <c r="ETS162" s="4"/>
      <c r="ETT162" s="4"/>
      <c r="ETU162" s="4"/>
      <c r="ETV162" s="4"/>
      <c r="ETW162" s="4"/>
      <c r="ETX162" s="4"/>
      <c r="ETY162" s="4"/>
      <c r="ETZ162" s="4"/>
      <c r="EUA162" s="4"/>
      <c r="EUB162" s="4"/>
      <c r="EUC162" s="4"/>
      <c r="EUD162" s="4"/>
      <c r="EUE162" s="4"/>
      <c r="EUF162" s="4"/>
      <c r="EUG162" s="4"/>
      <c r="EUH162" s="4"/>
      <c r="EUI162" s="4"/>
      <c r="EUJ162" s="4"/>
      <c r="EUK162" s="4"/>
      <c r="EUL162" s="4"/>
      <c r="EUM162" s="4"/>
      <c r="EUN162" s="4"/>
      <c r="EUO162" s="4"/>
      <c r="EUP162" s="4"/>
      <c r="EUQ162" s="4"/>
      <c r="EUR162" s="4"/>
      <c r="EUS162" s="4"/>
      <c r="EUT162" s="4"/>
      <c r="EUU162" s="4"/>
      <c r="EUV162" s="4"/>
      <c r="EUW162" s="4"/>
      <c r="EUX162" s="4"/>
      <c r="EUY162" s="4"/>
      <c r="EUZ162" s="4"/>
      <c r="EVA162" s="4"/>
      <c r="EVB162" s="4"/>
      <c r="EVC162" s="4"/>
      <c r="EVD162" s="4"/>
      <c r="EVE162" s="4"/>
      <c r="EVF162" s="4"/>
      <c r="EVG162" s="4"/>
      <c r="EVH162" s="4"/>
      <c r="EVI162" s="4"/>
      <c r="EVJ162" s="4"/>
      <c r="EVK162" s="4"/>
      <c r="EVL162" s="4"/>
      <c r="EVM162" s="4"/>
      <c r="EVN162" s="4"/>
      <c r="EVO162" s="4"/>
      <c r="EVP162" s="4"/>
      <c r="EVQ162" s="4"/>
      <c r="EVR162" s="4"/>
      <c r="EVS162" s="4"/>
      <c r="EVT162" s="4"/>
      <c r="EVU162" s="4"/>
      <c r="EVV162" s="4"/>
      <c r="EVW162" s="4"/>
      <c r="EVX162" s="4"/>
      <c r="EVY162" s="4"/>
      <c r="EVZ162" s="4"/>
      <c r="EWA162" s="4"/>
      <c r="EWB162" s="4"/>
      <c r="EWC162" s="4"/>
      <c r="EWD162" s="4"/>
      <c r="EWE162" s="4"/>
      <c r="EWF162" s="4"/>
      <c r="EWG162" s="4"/>
      <c r="EWH162" s="4"/>
      <c r="EWI162" s="4"/>
      <c r="EWJ162" s="4"/>
      <c r="EWK162" s="4"/>
      <c r="EWL162" s="4"/>
      <c r="EWM162" s="4"/>
      <c r="EWN162" s="4"/>
      <c r="EWO162" s="4"/>
      <c r="EWP162" s="4"/>
      <c r="EWQ162" s="4"/>
      <c r="EWR162" s="4"/>
      <c r="EWS162" s="4"/>
      <c r="EWT162" s="4"/>
      <c r="EWU162" s="4"/>
      <c r="EWV162" s="4"/>
      <c r="EWW162" s="4"/>
      <c r="EWX162" s="4"/>
      <c r="EWY162" s="4"/>
      <c r="EWZ162" s="4"/>
      <c r="EXA162" s="4"/>
      <c r="EXB162" s="4"/>
      <c r="EXC162" s="4"/>
      <c r="EXD162" s="4"/>
      <c r="EXE162" s="4"/>
      <c r="EXF162" s="4"/>
      <c r="EXG162" s="4"/>
      <c r="EXH162" s="4"/>
      <c r="EXI162" s="4"/>
      <c r="EXJ162" s="4"/>
      <c r="EXK162" s="4"/>
      <c r="EXL162" s="4"/>
      <c r="EXM162" s="4"/>
      <c r="EXN162" s="4"/>
      <c r="EXO162" s="4"/>
      <c r="EXP162" s="4"/>
      <c r="EXQ162" s="4"/>
      <c r="EXR162" s="4"/>
      <c r="EXS162" s="4"/>
      <c r="EXT162" s="4"/>
      <c r="EXU162" s="4"/>
      <c r="EXV162" s="4"/>
      <c r="EXW162" s="4"/>
      <c r="EXX162" s="4"/>
      <c r="EXY162" s="4"/>
      <c r="EXZ162" s="4"/>
      <c r="EYA162" s="4"/>
      <c r="EYB162" s="4"/>
      <c r="EYC162" s="4"/>
      <c r="EYD162" s="4"/>
      <c r="EYE162" s="4"/>
      <c r="EYF162" s="4"/>
      <c r="EYG162" s="4"/>
      <c r="EYH162" s="4"/>
      <c r="EYI162" s="4"/>
      <c r="EYJ162" s="4"/>
      <c r="EYK162" s="4"/>
      <c r="EYL162" s="4"/>
      <c r="EYM162" s="4"/>
      <c r="EYN162" s="4"/>
      <c r="EYO162" s="4"/>
      <c r="EYP162" s="4"/>
      <c r="EYQ162" s="4"/>
      <c r="EYR162" s="4"/>
      <c r="EYS162" s="4"/>
      <c r="EYT162" s="4"/>
      <c r="EYU162" s="4"/>
      <c r="EYV162" s="4"/>
      <c r="EYW162" s="4"/>
      <c r="EYX162" s="4"/>
      <c r="EYY162" s="4"/>
      <c r="EYZ162" s="4"/>
      <c r="EZA162" s="4"/>
      <c r="EZB162" s="4"/>
      <c r="EZC162" s="4"/>
      <c r="EZD162" s="4"/>
      <c r="EZE162" s="4"/>
      <c r="EZF162" s="4"/>
      <c r="EZG162" s="4"/>
      <c r="EZH162" s="4"/>
      <c r="EZI162" s="4"/>
      <c r="EZJ162" s="4"/>
      <c r="EZK162" s="4"/>
      <c r="EZL162" s="4"/>
      <c r="EZM162" s="4"/>
      <c r="EZN162" s="4"/>
      <c r="EZO162" s="4"/>
      <c r="EZP162" s="4"/>
      <c r="EZQ162" s="4"/>
      <c r="EZR162" s="4"/>
      <c r="EZS162" s="4"/>
      <c r="EZT162" s="4"/>
      <c r="EZU162" s="4"/>
      <c r="EZV162" s="4"/>
      <c r="EZW162" s="4"/>
      <c r="EZX162" s="4"/>
      <c r="EZY162" s="4"/>
      <c r="EZZ162" s="4"/>
      <c r="FAA162" s="4"/>
      <c r="FAB162" s="4"/>
      <c r="FAC162" s="4"/>
      <c r="FAD162" s="4"/>
      <c r="FAE162" s="4"/>
      <c r="FAF162" s="4"/>
      <c r="FAG162" s="4"/>
      <c r="FAH162" s="4"/>
      <c r="FAI162" s="4"/>
      <c r="FAJ162" s="4"/>
      <c r="FAK162" s="4"/>
      <c r="FAL162" s="4"/>
      <c r="FAM162" s="4"/>
      <c r="FAN162" s="4"/>
      <c r="FAO162" s="4"/>
      <c r="FAP162" s="4"/>
      <c r="FAQ162" s="4"/>
      <c r="FAR162" s="4"/>
      <c r="FAS162" s="4"/>
      <c r="FAT162" s="4"/>
      <c r="FAU162" s="4"/>
      <c r="FAV162" s="4"/>
      <c r="FAW162" s="4"/>
      <c r="FAX162" s="4"/>
      <c r="FAY162" s="4"/>
      <c r="FAZ162" s="4"/>
      <c r="FBA162" s="4"/>
      <c r="FBB162" s="4"/>
      <c r="FBC162" s="4"/>
      <c r="FBD162" s="4"/>
      <c r="FBE162" s="4"/>
      <c r="FBF162" s="4"/>
      <c r="FBG162" s="4"/>
      <c r="FBH162" s="4"/>
      <c r="FBI162" s="4"/>
      <c r="FBJ162" s="4"/>
      <c r="FBK162" s="4"/>
      <c r="FBL162" s="4"/>
      <c r="FBM162" s="4"/>
      <c r="FBN162" s="4"/>
      <c r="FBO162" s="4"/>
      <c r="FBP162" s="4"/>
      <c r="FBQ162" s="4"/>
      <c r="FBR162" s="4"/>
      <c r="FBS162" s="4"/>
      <c r="FBT162" s="4"/>
      <c r="FBU162" s="4"/>
      <c r="FBV162" s="4"/>
      <c r="FBW162" s="4"/>
      <c r="FBX162" s="4"/>
      <c r="FBY162" s="4"/>
      <c r="FBZ162" s="4"/>
      <c r="FCA162" s="4"/>
      <c r="FCB162" s="4"/>
      <c r="FCC162" s="4"/>
      <c r="FCD162" s="4"/>
      <c r="FCE162" s="4"/>
      <c r="FCF162" s="4"/>
      <c r="FCG162" s="4"/>
      <c r="FCH162" s="4"/>
      <c r="FCI162" s="4"/>
      <c r="FCJ162" s="4"/>
      <c r="FCK162" s="4"/>
      <c r="FCL162" s="4"/>
      <c r="FCM162" s="4"/>
      <c r="FCN162" s="4"/>
      <c r="FCO162" s="4"/>
      <c r="FCP162" s="4"/>
      <c r="FCQ162" s="4"/>
      <c r="FCR162" s="4"/>
      <c r="FCS162" s="4"/>
      <c r="FCT162" s="4"/>
      <c r="FCU162" s="4"/>
      <c r="FCV162" s="4"/>
      <c r="FCW162" s="4"/>
      <c r="FCX162" s="4"/>
      <c r="FCY162" s="4"/>
      <c r="FCZ162" s="4"/>
      <c r="FDA162" s="4"/>
      <c r="FDB162" s="4"/>
      <c r="FDC162" s="4"/>
      <c r="FDD162" s="4"/>
      <c r="FDE162" s="4"/>
      <c r="FDF162" s="4"/>
      <c r="FDG162" s="4"/>
      <c r="FDH162" s="4"/>
      <c r="FDI162" s="4"/>
      <c r="FDJ162" s="4"/>
      <c r="FDK162" s="4"/>
      <c r="FDL162" s="4"/>
      <c r="FDM162" s="4"/>
      <c r="FDN162" s="4"/>
      <c r="FDO162" s="4"/>
      <c r="FDP162" s="4"/>
      <c r="FDQ162" s="4"/>
      <c r="FDR162" s="4"/>
      <c r="FDS162" s="4"/>
      <c r="FDT162" s="4"/>
      <c r="FDU162" s="4"/>
      <c r="FDV162" s="4"/>
      <c r="FDW162" s="4"/>
      <c r="FDX162" s="4"/>
      <c r="FDY162" s="4"/>
      <c r="FDZ162" s="4"/>
      <c r="FEA162" s="4"/>
      <c r="FEB162" s="4"/>
      <c r="FEC162" s="4"/>
      <c r="FED162" s="4"/>
      <c r="FEE162" s="4"/>
      <c r="FEF162" s="4"/>
      <c r="FEG162" s="4"/>
      <c r="FEH162" s="4"/>
      <c r="FEI162" s="4"/>
      <c r="FEJ162" s="4"/>
      <c r="FEK162" s="4"/>
      <c r="FEL162" s="4"/>
      <c r="FEM162" s="4"/>
      <c r="FEN162" s="4"/>
      <c r="FEO162" s="4"/>
      <c r="FEP162" s="4"/>
      <c r="FEQ162" s="4"/>
      <c r="FER162" s="4"/>
      <c r="FES162" s="4"/>
      <c r="FET162" s="4"/>
      <c r="FEU162" s="4"/>
      <c r="FEV162" s="4"/>
      <c r="FEW162" s="4"/>
      <c r="FEX162" s="4"/>
      <c r="FEY162" s="4"/>
      <c r="FEZ162" s="4"/>
      <c r="FFA162" s="4"/>
      <c r="FFB162" s="4"/>
      <c r="FFC162" s="4"/>
      <c r="FFD162" s="4"/>
      <c r="FFE162" s="4"/>
      <c r="FFF162" s="4"/>
      <c r="FFG162" s="4"/>
      <c r="FFH162" s="4"/>
      <c r="FFI162" s="4"/>
      <c r="FFJ162" s="4"/>
      <c r="FFK162" s="4"/>
      <c r="FFL162" s="4"/>
      <c r="FFM162" s="4"/>
      <c r="FFN162" s="4"/>
      <c r="FFO162" s="4"/>
      <c r="FFP162" s="4"/>
      <c r="FFQ162" s="4"/>
      <c r="FFR162" s="4"/>
      <c r="FFS162" s="4"/>
      <c r="FFT162" s="4"/>
      <c r="FFU162" s="4"/>
      <c r="FFV162" s="4"/>
      <c r="FFW162" s="4"/>
      <c r="FFX162" s="4"/>
      <c r="FFY162" s="4"/>
      <c r="FFZ162" s="4"/>
      <c r="FGA162" s="4"/>
      <c r="FGB162" s="4"/>
      <c r="FGC162" s="4"/>
      <c r="FGD162" s="4"/>
      <c r="FGE162" s="4"/>
      <c r="FGF162" s="4"/>
      <c r="FGG162" s="4"/>
      <c r="FGH162" s="4"/>
      <c r="FGI162" s="4"/>
      <c r="FGJ162" s="4"/>
      <c r="FGK162" s="4"/>
      <c r="FGL162" s="4"/>
      <c r="FGM162" s="4"/>
      <c r="FGN162" s="4"/>
      <c r="FGO162" s="4"/>
      <c r="FGP162" s="4"/>
      <c r="FGQ162" s="4"/>
      <c r="FGR162" s="4"/>
      <c r="FGS162" s="4"/>
      <c r="FGT162" s="4"/>
      <c r="FGU162" s="4"/>
      <c r="FGV162" s="4"/>
      <c r="FGW162" s="4"/>
      <c r="FGX162" s="4"/>
      <c r="FGY162" s="4"/>
      <c r="FGZ162" s="4"/>
      <c r="FHA162" s="4"/>
      <c r="FHB162" s="4"/>
      <c r="FHC162" s="4"/>
      <c r="FHD162" s="4"/>
      <c r="FHE162" s="4"/>
      <c r="FHF162" s="4"/>
      <c r="FHG162" s="4"/>
      <c r="FHH162" s="4"/>
      <c r="FHI162" s="4"/>
      <c r="FHJ162" s="4"/>
      <c r="FHK162" s="4"/>
      <c r="FHL162" s="4"/>
      <c r="FHM162" s="4"/>
      <c r="FHN162" s="4"/>
      <c r="FHO162" s="4"/>
      <c r="FHP162" s="4"/>
      <c r="FHQ162" s="4"/>
      <c r="FHR162" s="4"/>
      <c r="FHS162" s="4"/>
      <c r="FHT162" s="4"/>
      <c r="FHU162" s="4"/>
      <c r="FHV162" s="4"/>
      <c r="FHW162" s="4"/>
      <c r="FHX162" s="4"/>
      <c r="FHY162" s="4"/>
      <c r="FHZ162" s="4"/>
      <c r="FIA162" s="4"/>
      <c r="FIB162" s="4"/>
      <c r="FIC162" s="4"/>
      <c r="FID162" s="4"/>
      <c r="FIE162" s="4"/>
      <c r="FIF162" s="4"/>
      <c r="FIG162" s="4"/>
      <c r="FIH162" s="4"/>
      <c r="FII162" s="4"/>
      <c r="FIJ162" s="4"/>
      <c r="FIK162" s="4"/>
      <c r="FIL162" s="4"/>
      <c r="FIM162" s="4"/>
      <c r="FIN162" s="4"/>
      <c r="FIO162" s="4"/>
      <c r="FIP162" s="4"/>
      <c r="FIQ162" s="4"/>
      <c r="FIR162" s="4"/>
      <c r="FIS162" s="4"/>
      <c r="FIT162" s="4"/>
      <c r="FIU162" s="4"/>
      <c r="FIV162" s="4"/>
      <c r="FIW162" s="4"/>
      <c r="FIX162" s="4"/>
      <c r="FIY162" s="4"/>
      <c r="FIZ162" s="4"/>
      <c r="FJA162" s="4"/>
      <c r="FJB162" s="4"/>
      <c r="FJC162" s="4"/>
      <c r="FJD162" s="4"/>
      <c r="FJE162" s="4"/>
      <c r="FJF162" s="4"/>
      <c r="FJG162" s="4"/>
      <c r="FJH162" s="4"/>
      <c r="FJI162" s="4"/>
      <c r="FJJ162" s="4"/>
      <c r="FJK162" s="4"/>
      <c r="FJL162" s="4"/>
      <c r="FJM162" s="4"/>
      <c r="FJN162" s="4"/>
      <c r="FJO162" s="4"/>
      <c r="FJP162" s="4"/>
      <c r="FJQ162" s="4"/>
      <c r="FJR162" s="4"/>
      <c r="FJS162" s="4"/>
      <c r="FJT162" s="4"/>
      <c r="FJU162" s="4"/>
      <c r="FJV162" s="4"/>
      <c r="FJW162" s="4"/>
      <c r="FJX162" s="4"/>
      <c r="FJY162" s="4"/>
      <c r="FJZ162" s="4"/>
      <c r="FKA162" s="4"/>
      <c r="FKB162" s="4"/>
      <c r="FKC162" s="4"/>
      <c r="FKD162" s="4"/>
      <c r="FKE162" s="4"/>
      <c r="FKF162" s="4"/>
      <c r="FKG162" s="4"/>
      <c r="FKH162" s="4"/>
      <c r="FKI162" s="4"/>
      <c r="FKJ162" s="4"/>
      <c r="FKK162" s="4"/>
      <c r="FKL162" s="4"/>
      <c r="FKM162" s="4"/>
      <c r="FKN162" s="4"/>
      <c r="FKO162" s="4"/>
      <c r="FKP162" s="4"/>
      <c r="FKQ162" s="4"/>
      <c r="FKR162" s="4"/>
      <c r="FKS162" s="4"/>
      <c r="FKT162" s="4"/>
      <c r="FKU162" s="4"/>
      <c r="FKV162" s="4"/>
      <c r="FKW162" s="4"/>
      <c r="FKX162" s="4"/>
      <c r="FKY162" s="4"/>
      <c r="FKZ162" s="4"/>
      <c r="FLA162" s="4"/>
      <c r="FLB162" s="4"/>
      <c r="FLC162" s="4"/>
      <c r="FLD162" s="4"/>
      <c r="FLE162" s="4"/>
      <c r="FLF162" s="4"/>
      <c r="FLG162" s="4"/>
      <c r="FLH162" s="4"/>
      <c r="FLI162" s="4"/>
      <c r="FLJ162" s="4"/>
      <c r="FLK162" s="4"/>
      <c r="FLL162" s="4"/>
      <c r="FLM162" s="4"/>
      <c r="FLN162" s="4"/>
      <c r="FLO162" s="4"/>
      <c r="FLP162" s="4"/>
      <c r="FLQ162" s="4"/>
      <c r="FLR162" s="4"/>
      <c r="FLS162" s="4"/>
      <c r="FLT162" s="4"/>
      <c r="FLU162" s="4"/>
      <c r="FLV162" s="4"/>
      <c r="FLW162" s="4"/>
      <c r="FLX162" s="4"/>
      <c r="FLY162" s="4"/>
      <c r="FLZ162" s="4"/>
      <c r="FMA162" s="4"/>
      <c r="FMB162" s="4"/>
      <c r="FMC162" s="4"/>
      <c r="FMD162" s="4"/>
      <c r="FME162" s="4"/>
      <c r="FMF162" s="4"/>
      <c r="FMG162" s="4"/>
      <c r="FMH162" s="4"/>
      <c r="FMI162" s="4"/>
      <c r="FMJ162" s="4"/>
      <c r="FMK162" s="4"/>
      <c r="FML162" s="4"/>
      <c r="FMM162" s="4"/>
      <c r="FMN162" s="4"/>
      <c r="FMO162" s="4"/>
      <c r="FMP162" s="4"/>
      <c r="FMQ162" s="4"/>
      <c r="FMR162" s="4"/>
      <c r="FMS162" s="4"/>
      <c r="FMT162" s="4"/>
      <c r="FMU162" s="4"/>
      <c r="FMV162" s="4"/>
      <c r="FMW162" s="4"/>
      <c r="FMX162" s="4"/>
      <c r="FMY162" s="4"/>
      <c r="FMZ162" s="4"/>
      <c r="FNA162" s="4"/>
      <c r="FNB162" s="4"/>
      <c r="FNC162" s="4"/>
      <c r="FND162" s="4"/>
      <c r="FNE162" s="4"/>
      <c r="FNF162" s="4"/>
      <c r="FNG162" s="4"/>
      <c r="FNH162" s="4"/>
      <c r="FNI162" s="4"/>
      <c r="FNJ162" s="4"/>
      <c r="FNK162" s="4"/>
      <c r="FNL162" s="4"/>
      <c r="FNM162" s="4"/>
      <c r="FNN162" s="4"/>
      <c r="FNO162" s="4"/>
      <c r="FNP162" s="4"/>
      <c r="FNQ162" s="4"/>
      <c r="FNR162" s="4"/>
      <c r="FNS162" s="4"/>
      <c r="FNT162" s="4"/>
      <c r="FNU162" s="4"/>
      <c r="FNV162" s="4"/>
      <c r="FNW162" s="4"/>
      <c r="FNX162" s="4"/>
      <c r="FNY162" s="4"/>
      <c r="FNZ162" s="4"/>
      <c r="FOA162" s="4"/>
      <c r="FOB162" s="4"/>
      <c r="FOC162" s="4"/>
      <c r="FOD162" s="4"/>
      <c r="FOE162" s="4"/>
      <c r="FOF162" s="4"/>
      <c r="FOG162" s="4"/>
      <c r="FOH162" s="4"/>
      <c r="FOI162" s="4"/>
      <c r="FOJ162" s="4"/>
      <c r="FOK162" s="4"/>
      <c r="FOL162" s="4"/>
      <c r="FOM162" s="4"/>
      <c r="FON162" s="4"/>
      <c r="FOO162" s="4"/>
      <c r="FOP162" s="4"/>
      <c r="FOQ162" s="4"/>
      <c r="FOR162" s="4"/>
      <c r="FOS162" s="4"/>
      <c r="FOT162" s="4"/>
      <c r="FOU162" s="4"/>
      <c r="FOV162" s="4"/>
      <c r="FOW162" s="4"/>
      <c r="FOX162" s="4"/>
      <c r="FOY162" s="4"/>
      <c r="FOZ162" s="4"/>
      <c r="FPA162" s="4"/>
      <c r="FPB162" s="4"/>
      <c r="FPC162" s="4"/>
      <c r="FPD162" s="4"/>
      <c r="FPE162" s="4"/>
      <c r="FPF162" s="4"/>
      <c r="FPG162" s="4"/>
      <c r="FPH162" s="4"/>
      <c r="FPI162" s="4"/>
      <c r="FPJ162" s="4"/>
      <c r="FPK162" s="4"/>
      <c r="FPL162" s="4"/>
      <c r="FPM162" s="4"/>
      <c r="FPN162" s="4"/>
      <c r="FPO162" s="4"/>
      <c r="FPP162" s="4"/>
      <c r="FPQ162" s="4"/>
      <c r="FPR162" s="4"/>
      <c r="FPS162" s="4"/>
      <c r="FPT162" s="4"/>
      <c r="FPU162" s="4"/>
      <c r="FPV162" s="4"/>
      <c r="FPW162" s="4"/>
      <c r="FPX162" s="4"/>
      <c r="FPY162" s="4"/>
      <c r="FPZ162" s="4"/>
      <c r="FQA162" s="4"/>
      <c r="FQB162" s="4"/>
      <c r="FQC162" s="4"/>
      <c r="FQD162" s="4"/>
      <c r="FQE162" s="4"/>
      <c r="FQF162" s="4"/>
      <c r="FQG162" s="4"/>
      <c r="FQH162" s="4"/>
      <c r="FQI162" s="4"/>
      <c r="FQJ162" s="4"/>
      <c r="FQK162" s="4"/>
      <c r="FQL162" s="4"/>
      <c r="FQM162" s="4"/>
      <c r="FQN162" s="4"/>
      <c r="FQO162" s="4"/>
      <c r="FQP162" s="4"/>
      <c r="FQQ162" s="4"/>
      <c r="FQR162" s="4"/>
      <c r="FQS162" s="4"/>
      <c r="FQT162" s="4"/>
      <c r="FQU162" s="4"/>
      <c r="FQV162" s="4"/>
      <c r="FQW162" s="4"/>
      <c r="FQX162" s="4"/>
      <c r="FQY162" s="4"/>
      <c r="FQZ162" s="4"/>
      <c r="FRA162" s="4"/>
      <c r="FRB162" s="4"/>
      <c r="FRC162" s="4"/>
      <c r="FRD162" s="4"/>
      <c r="FRE162" s="4"/>
      <c r="FRF162" s="4"/>
      <c r="FRG162" s="4"/>
      <c r="FRH162" s="4"/>
      <c r="FRI162" s="4"/>
      <c r="FRJ162" s="4"/>
      <c r="FRK162" s="4"/>
      <c r="FRL162" s="4"/>
      <c r="FRM162" s="4"/>
      <c r="FRN162" s="4"/>
      <c r="FRO162" s="4"/>
      <c r="FRP162" s="4"/>
      <c r="FRQ162" s="4"/>
      <c r="FRR162" s="4"/>
      <c r="FRS162" s="4"/>
      <c r="FRT162" s="4"/>
      <c r="FRU162" s="4"/>
      <c r="FRV162" s="4"/>
      <c r="FRW162" s="4"/>
      <c r="FRX162" s="4"/>
      <c r="FRY162" s="4"/>
      <c r="FRZ162" s="4"/>
      <c r="FSA162" s="4"/>
      <c r="FSB162" s="4"/>
      <c r="FSC162" s="4"/>
      <c r="FSD162" s="4"/>
      <c r="FSE162" s="4"/>
      <c r="FSF162" s="4"/>
      <c r="FSG162" s="4"/>
      <c r="FSH162" s="4"/>
      <c r="FSI162" s="4"/>
      <c r="FSJ162" s="4"/>
      <c r="FSK162" s="4"/>
      <c r="FSL162" s="4"/>
      <c r="FSM162" s="4"/>
      <c r="FSN162" s="4"/>
      <c r="FSO162" s="4"/>
      <c r="FSP162" s="4"/>
      <c r="FSQ162" s="4"/>
      <c r="FSR162" s="4"/>
      <c r="FSS162" s="4"/>
      <c r="FST162" s="4"/>
      <c r="FSU162" s="4"/>
      <c r="FSV162" s="4"/>
      <c r="FSW162" s="4"/>
      <c r="FSX162" s="4"/>
      <c r="FSY162" s="4"/>
      <c r="FSZ162" s="4"/>
      <c r="FTA162" s="4"/>
      <c r="FTB162" s="4"/>
      <c r="FTC162" s="4"/>
      <c r="FTD162" s="4"/>
      <c r="FTE162" s="4"/>
      <c r="FTF162" s="4"/>
      <c r="FTG162" s="4"/>
      <c r="FTH162" s="4"/>
      <c r="FTI162" s="4"/>
      <c r="FTJ162" s="4"/>
      <c r="FTK162" s="4"/>
      <c r="FTL162" s="4"/>
      <c r="FTM162" s="4"/>
      <c r="FTN162" s="4"/>
      <c r="FTO162" s="4"/>
      <c r="FTP162" s="4"/>
      <c r="FTQ162" s="4"/>
      <c r="FTR162" s="4"/>
      <c r="FTS162" s="4"/>
      <c r="FTT162" s="4"/>
      <c r="FTU162" s="4"/>
      <c r="FTV162" s="4"/>
      <c r="FTW162" s="4"/>
      <c r="FTX162" s="4"/>
      <c r="FTY162" s="4"/>
      <c r="FTZ162" s="4"/>
      <c r="FUA162" s="4"/>
      <c r="FUB162" s="4"/>
      <c r="FUC162" s="4"/>
      <c r="FUD162" s="4"/>
      <c r="FUE162" s="4"/>
      <c r="FUF162" s="4"/>
      <c r="FUG162" s="4"/>
      <c r="FUH162" s="4"/>
      <c r="FUI162" s="4"/>
      <c r="FUJ162" s="4"/>
      <c r="FUK162" s="4"/>
      <c r="FUL162" s="4"/>
      <c r="FUM162" s="4"/>
      <c r="FUN162" s="4"/>
      <c r="FUO162" s="4"/>
      <c r="FUP162" s="4"/>
      <c r="FUQ162" s="4"/>
      <c r="FUR162" s="4"/>
      <c r="FUS162" s="4"/>
      <c r="FUT162" s="4"/>
      <c r="FUU162" s="4"/>
      <c r="FUV162" s="4"/>
      <c r="FUW162" s="4"/>
      <c r="FUX162" s="4"/>
      <c r="FUY162" s="4"/>
      <c r="FUZ162" s="4"/>
      <c r="FVA162" s="4"/>
      <c r="FVB162" s="4"/>
      <c r="FVC162" s="4"/>
      <c r="FVD162" s="4"/>
      <c r="FVE162" s="4"/>
      <c r="FVF162" s="4"/>
      <c r="FVG162" s="4"/>
      <c r="FVH162" s="4"/>
      <c r="FVI162" s="4"/>
      <c r="FVJ162" s="4"/>
      <c r="FVK162" s="4"/>
      <c r="FVL162" s="4"/>
      <c r="FVM162" s="4"/>
      <c r="FVN162" s="4"/>
      <c r="FVO162" s="4"/>
      <c r="FVP162" s="4"/>
      <c r="FVQ162" s="4"/>
      <c r="FVR162" s="4"/>
      <c r="FVS162" s="4"/>
      <c r="FVT162" s="4"/>
      <c r="FVU162" s="4"/>
      <c r="FVV162" s="4"/>
      <c r="FVW162" s="4"/>
      <c r="FVX162" s="4"/>
      <c r="FVY162" s="4"/>
      <c r="FVZ162" s="4"/>
      <c r="FWA162" s="4"/>
      <c r="FWB162" s="4"/>
      <c r="FWC162" s="4"/>
      <c r="FWD162" s="4"/>
      <c r="FWE162" s="4"/>
      <c r="FWF162" s="4"/>
      <c r="FWG162" s="4"/>
      <c r="FWH162" s="4"/>
      <c r="FWI162" s="4"/>
      <c r="FWJ162" s="4"/>
      <c r="FWK162" s="4"/>
      <c r="FWL162" s="4"/>
      <c r="FWM162" s="4"/>
      <c r="FWN162" s="4"/>
      <c r="FWO162" s="4"/>
      <c r="FWP162" s="4"/>
      <c r="FWQ162" s="4"/>
      <c r="FWR162" s="4"/>
      <c r="FWS162" s="4"/>
      <c r="FWT162" s="4"/>
      <c r="FWU162" s="4"/>
      <c r="FWV162" s="4"/>
      <c r="FWW162" s="4"/>
      <c r="FWX162" s="4"/>
      <c r="FWY162" s="4"/>
      <c r="FWZ162" s="4"/>
      <c r="FXA162" s="4"/>
      <c r="FXB162" s="4"/>
      <c r="FXC162" s="4"/>
      <c r="FXD162" s="4"/>
      <c r="FXE162" s="4"/>
      <c r="FXF162" s="4"/>
      <c r="FXG162" s="4"/>
      <c r="FXH162" s="4"/>
      <c r="FXI162" s="4"/>
      <c r="FXJ162" s="4"/>
      <c r="FXK162" s="4"/>
      <c r="FXL162" s="4"/>
      <c r="FXM162" s="4"/>
      <c r="FXN162" s="4"/>
      <c r="FXO162" s="4"/>
      <c r="FXP162" s="4"/>
      <c r="FXQ162" s="4"/>
      <c r="FXR162" s="4"/>
      <c r="FXS162" s="4"/>
      <c r="FXT162" s="4"/>
      <c r="FXU162" s="4"/>
      <c r="FXV162" s="4"/>
      <c r="FXW162" s="4"/>
      <c r="FXX162" s="4"/>
      <c r="FXY162" s="4"/>
      <c r="FXZ162" s="4"/>
      <c r="FYA162" s="4"/>
      <c r="FYB162" s="4"/>
      <c r="FYC162" s="4"/>
      <c r="FYD162" s="4"/>
      <c r="FYE162" s="4"/>
      <c r="FYF162" s="4"/>
      <c r="FYG162" s="4"/>
      <c r="FYH162" s="4"/>
      <c r="FYI162" s="4"/>
      <c r="FYJ162" s="4"/>
      <c r="FYK162" s="4"/>
      <c r="FYL162" s="4"/>
      <c r="FYM162" s="4"/>
      <c r="FYN162" s="4"/>
      <c r="FYO162" s="4"/>
      <c r="FYP162" s="4"/>
      <c r="FYQ162" s="4"/>
      <c r="FYR162" s="4"/>
      <c r="FYS162" s="4"/>
      <c r="FYT162" s="4"/>
      <c r="FYU162" s="4"/>
      <c r="FYV162" s="4"/>
      <c r="FYW162" s="4"/>
      <c r="FYX162" s="4"/>
      <c r="FYY162" s="4"/>
      <c r="FYZ162" s="4"/>
      <c r="FZA162" s="4"/>
      <c r="FZB162" s="4"/>
      <c r="FZC162" s="4"/>
      <c r="FZD162" s="4"/>
      <c r="FZE162" s="4"/>
      <c r="FZF162" s="4"/>
      <c r="FZG162" s="4"/>
      <c r="FZH162" s="4"/>
      <c r="FZI162" s="4"/>
      <c r="FZJ162" s="4"/>
      <c r="FZK162" s="4"/>
      <c r="FZL162" s="4"/>
      <c r="FZM162" s="4"/>
      <c r="FZN162" s="4"/>
      <c r="FZO162" s="4"/>
      <c r="FZP162" s="4"/>
      <c r="FZQ162" s="4"/>
      <c r="FZR162" s="4"/>
      <c r="FZS162" s="4"/>
      <c r="FZT162" s="4"/>
      <c r="FZU162" s="4"/>
      <c r="FZV162" s="4"/>
      <c r="FZW162" s="4"/>
      <c r="FZX162" s="4"/>
      <c r="FZY162" s="4"/>
      <c r="FZZ162" s="4"/>
      <c r="GAA162" s="4"/>
      <c r="GAB162" s="4"/>
      <c r="GAC162" s="4"/>
      <c r="GAD162" s="4"/>
      <c r="GAE162" s="4"/>
      <c r="GAF162" s="4"/>
      <c r="GAG162" s="4"/>
      <c r="GAH162" s="4"/>
      <c r="GAI162" s="4"/>
      <c r="GAJ162" s="4"/>
      <c r="GAK162" s="4"/>
      <c r="GAL162" s="4"/>
      <c r="GAM162" s="4"/>
      <c r="GAN162" s="4"/>
      <c r="GAO162" s="4"/>
      <c r="GAP162" s="4"/>
      <c r="GAQ162" s="4"/>
      <c r="GAR162" s="4"/>
      <c r="GAS162" s="4"/>
      <c r="GAT162" s="4"/>
      <c r="GAU162" s="4"/>
      <c r="GAV162" s="4"/>
      <c r="GAW162" s="4"/>
      <c r="GAX162" s="4"/>
      <c r="GAY162" s="4"/>
      <c r="GAZ162" s="4"/>
      <c r="GBA162" s="4"/>
      <c r="GBB162" s="4"/>
      <c r="GBC162" s="4"/>
      <c r="GBD162" s="4"/>
      <c r="GBE162" s="4"/>
      <c r="GBF162" s="4"/>
      <c r="GBG162" s="4"/>
      <c r="GBH162" s="4"/>
      <c r="GBI162" s="4"/>
      <c r="GBJ162" s="4"/>
      <c r="GBK162" s="4"/>
      <c r="GBL162" s="4"/>
      <c r="GBM162" s="4"/>
      <c r="GBN162" s="4"/>
      <c r="GBO162" s="4"/>
      <c r="GBP162" s="4"/>
      <c r="GBQ162" s="4"/>
      <c r="GBR162" s="4"/>
      <c r="GBS162" s="4"/>
      <c r="GBT162" s="4"/>
      <c r="GBU162" s="4"/>
      <c r="GBV162" s="4"/>
      <c r="GBW162" s="4"/>
      <c r="GBX162" s="4"/>
      <c r="GBY162" s="4"/>
      <c r="GBZ162" s="4"/>
      <c r="GCA162" s="4"/>
      <c r="GCB162" s="4"/>
      <c r="GCC162" s="4"/>
      <c r="GCD162" s="4"/>
      <c r="GCE162" s="4"/>
      <c r="GCF162" s="4"/>
      <c r="GCG162" s="4"/>
      <c r="GCH162" s="4"/>
      <c r="GCI162" s="4"/>
      <c r="GCJ162" s="4"/>
      <c r="GCK162" s="4"/>
      <c r="GCL162" s="4"/>
      <c r="GCM162" s="4"/>
      <c r="GCN162" s="4"/>
      <c r="GCO162" s="4"/>
      <c r="GCP162" s="4"/>
      <c r="GCQ162" s="4"/>
      <c r="GCR162" s="4"/>
      <c r="GCS162" s="4"/>
      <c r="GCT162" s="4"/>
      <c r="GCU162" s="4"/>
      <c r="GCV162" s="4"/>
      <c r="GCW162" s="4"/>
      <c r="GCX162" s="4"/>
      <c r="GCY162" s="4"/>
      <c r="GCZ162" s="4"/>
      <c r="GDA162" s="4"/>
      <c r="GDB162" s="4"/>
      <c r="GDC162" s="4"/>
      <c r="GDD162" s="4"/>
      <c r="GDE162" s="4"/>
      <c r="GDF162" s="4"/>
      <c r="GDG162" s="4"/>
      <c r="GDH162" s="4"/>
      <c r="GDI162" s="4"/>
      <c r="GDJ162" s="4"/>
      <c r="GDK162" s="4"/>
      <c r="GDL162" s="4"/>
      <c r="GDM162" s="4"/>
      <c r="GDN162" s="4"/>
      <c r="GDO162" s="4"/>
      <c r="GDP162" s="4"/>
      <c r="GDQ162" s="4"/>
      <c r="GDR162" s="4"/>
      <c r="GDS162" s="4"/>
      <c r="GDT162" s="4"/>
      <c r="GDU162" s="4"/>
      <c r="GDV162" s="4"/>
      <c r="GDW162" s="4"/>
      <c r="GDX162" s="4"/>
      <c r="GDY162" s="4"/>
      <c r="GDZ162" s="4"/>
      <c r="GEA162" s="4"/>
      <c r="GEB162" s="4"/>
      <c r="GEC162" s="4"/>
      <c r="GED162" s="4"/>
      <c r="GEE162" s="4"/>
      <c r="GEF162" s="4"/>
      <c r="GEG162" s="4"/>
      <c r="GEH162" s="4"/>
      <c r="GEI162" s="4"/>
      <c r="GEJ162" s="4"/>
      <c r="GEK162" s="4"/>
      <c r="GEL162" s="4"/>
      <c r="GEM162" s="4"/>
      <c r="GEN162" s="4"/>
      <c r="GEO162" s="4"/>
      <c r="GEP162" s="4"/>
      <c r="GEQ162" s="4"/>
      <c r="GER162" s="4"/>
      <c r="GES162" s="4"/>
      <c r="GET162" s="4"/>
      <c r="GEU162" s="4"/>
      <c r="GEV162" s="4"/>
      <c r="GEW162" s="4"/>
      <c r="GEX162" s="4"/>
      <c r="GEY162" s="4"/>
      <c r="GEZ162" s="4"/>
      <c r="GFA162" s="4"/>
      <c r="GFB162" s="4"/>
      <c r="GFC162" s="4"/>
      <c r="GFD162" s="4"/>
      <c r="GFE162" s="4"/>
      <c r="GFF162" s="4"/>
      <c r="GFG162" s="4"/>
      <c r="GFH162" s="4"/>
      <c r="GFI162" s="4"/>
      <c r="GFJ162" s="4"/>
      <c r="GFK162" s="4"/>
      <c r="GFL162" s="4"/>
      <c r="GFM162" s="4"/>
      <c r="GFN162" s="4"/>
      <c r="GFO162" s="4"/>
      <c r="GFP162" s="4"/>
      <c r="GFQ162" s="4"/>
      <c r="GFR162" s="4"/>
      <c r="GFS162" s="4"/>
      <c r="GFT162" s="4"/>
      <c r="GFU162" s="4"/>
      <c r="GFV162" s="4"/>
      <c r="GFW162" s="4"/>
      <c r="GFX162" s="4"/>
      <c r="GFY162" s="4"/>
      <c r="GFZ162" s="4"/>
      <c r="GGA162" s="4"/>
      <c r="GGB162" s="4"/>
      <c r="GGC162" s="4"/>
      <c r="GGD162" s="4"/>
      <c r="GGE162" s="4"/>
      <c r="GGF162" s="4"/>
      <c r="GGG162" s="4"/>
      <c r="GGH162" s="4"/>
      <c r="GGI162" s="4"/>
      <c r="GGJ162" s="4"/>
      <c r="GGK162" s="4"/>
      <c r="GGL162" s="4"/>
      <c r="GGM162" s="4"/>
      <c r="GGN162" s="4"/>
      <c r="GGO162" s="4"/>
      <c r="GGP162" s="4"/>
      <c r="GGQ162" s="4"/>
      <c r="GGR162" s="4"/>
      <c r="GGS162" s="4"/>
      <c r="GGT162" s="4"/>
      <c r="GGU162" s="4"/>
      <c r="GGV162" s="4"/>
      <c r="GGW162" s="4"/>
      <c r="GGX162" s="4"/>
      <c r="GGY162" s="4"/>
      <c r="GGZ162" s="4"/>
      <c r="GHA162" s="4"/>
      <c r="GHB162" s="4"/>
      <c r="GHC162" s="4"/>
      <c r="GHD162" s="4"/>
      <c r="GHE162" s="4"/>
      <c r="GHF162" s="4"/>
      <c r="GHG162" s="4"/>
      <c r="GHH162" s="4"/>
      <c r="GHI162" s="4"/>
      <c r="GHJ162" s="4"/>
      <c r="GHK162" s="4"/>
      <c r="GHL162" s="4"/>
      <c r="GHM162" s="4"/>
      <c r="GHN162" s="4"/>
      <c r="GHO162" s="4"/>
      <c r="GHP162" s="4"/>
      <c r="GHQ162" s="4"/>
      <c r="GHR162" s="4"/>
      <c r="GHS162" s="4"/>
      <c r="GHT162" s="4"/>
      <c r="GHU162" s="4"/>
      <c r="GHV162" s="4"/>
      <c r="GHW162" s="4"/>
      <c r="GHX162" s="4"/>
      <c r="GHY162" s="4"/>
      <c r="GHZ162" s="4"/>
      <c r="GIA162" s="4"/>
      <c r="GIB162" s="4"/>
      <c r="GIC162" s="4"/>
      <c r="GID162" s="4"/>
      <c r="GIE162" s="4"/>
      <c r="GIF162" s="4"/>
      <c r="GIG162" s="4"/>
      <c r="GIH162" s="4"/>
      <c r="GII162" s="4"/>
      <c r="GIJ162" s="4"/>
      <c r="GIK162" s="4"/>
      <c r="GIL162" s="4"/>
      <c r="GIM162" s="4"/>
      <c r="GIN162" s="4"/>
      <c r="GIO162" s="4"/>
      <c r="GIP162" s="4"/>
      <c r="GIQ162" s="4"/>
      <c r="GIR162" s="4"/>
      <c r="GIS162" s="4"/>
      <c r="GIT162" s="4"/>
      <c r="GIU162" s="4"/>
      <c r="GIV162" s="4"/>
      <c r="GIW162" s="4"/>
      <c r="GIX162" s="4"/>
      <c r="GIY162" s="4"/>
      <c r="GIZ162" s="4"/>
      <c r="GJA162" s="4"/>
      <c r="GJB162" s="4"/>
      <c r="GJC162" s="4"/>
      <c r="GJD162" s="4"/>
      <c r="GJE162" s="4"/>
      <c r="GJF162" s="4"/>
      <c r="GJG162" s="4"/>
      <c r="GJH162" s="4"/>
      <c r="GJI162" s="4"/>
      <c r="GJJ162" s="4"/>
      <c r="GJK162" s="4"/>
      <c r="GJL162" s="4"/>
      <c r="GJM162" s="4"/>
      <c r="GJN162" s="4"/>
      <c r="GJO162" s="4"/>
      <c r="GJP162" s="4"/>
      <c r="GJQ162" s="4"/>
      <c r="GJR162" s="4"/>
      <c r="GJS162" s="4"/>
      <c r="GJT162" s="4"/>
      <c r="GJU162" s="4"/>
      <c r="GJV162" s="4"/>
      <c r="GJW162" s="4"/>
      <c r="GJX162" s="4"/>
      <c r="GJY162" s="4"/>
      <c r="GJZ162" s="4"/>
      <c r="GKA162" s="4"/>
      <c r="GKB162" s="4"/>
      <c r="GKC162" s="4"/>
      <c r="GKD162" s="4"/>
      <c r="GKE162" s="4"/>
      <c r="GKF162" s="4"/>
      <c r="GKG162" s="4"/>
      <c r="GKH162" s="4"/>
      <c r="GKI162" s="4"/>
      <c r="GKJ162" s="4"/>
      <c r="GKK162" s="4"/>
      <c r="GKL162" s="4"/>
      <c r="GKM162" s="4"/>
      <c r="GKN162" s="4"/>
      <c r="GKO162" s="4"/>
      <c r="GKP162" s="4"/>
      <c r="GKQ162" s="4"/>
      <c r="GKR162" s="4"/>
      <c r="GKS162" s="4"/>
      <c r="GKT162" s="4"/>
      <c r="GKU162" s="4"/>
      <c r="GKV162" s="4"/>
      <c r="GKW162" s="4"/>
      <c r="GKX162" s="4"/>
      <c r="GKY162" s="4"/>
      <c r="GKZ162" s="4"/>
      <c r="GLA162" s="4"/>
      <c r="GLB162" s="4"/>
      <c r="GLC162" s="4"/>
      <c r="GLD162" s="4"/>
      <c r="GLE162" s="4"/>
      <c r="GLF162" s="4"/>
      <c r="GLG162" s="4"/>
      <c r="GLH162" s="4"/>
      <c r="GLI162" s="4"/>
      <c r="GLJ162" s="4"/>
      <c r="GLK162" s="4"/>
      <c r="GLL162" s="4"/>
      <c r="GLM162" s="4"/>
      <c r="GLN162" s="4"/>
      <c r="GLO162" s="4"/>
      <c r="GLP162" s="4"/>
      <c r="GLQ162" s="4"/>
      <c r="GLR162" s="4"/>
      <c r="GLS162" s="4"/>
      <c r="GLT162" s="4"/>
      <c r="GLU162" s="4"/>
      <c r="GLV162" s="4"/>
      <c r="GLW162" s="4"/>
      <c r="GLX162" s="4"/>
      <c r="GLY162" s="4"/>
      <c r="GLZ162" s="4"/>
      <c r="GMA162" s="4"/>
      <c r="GMB162" s="4"/>
      <c r="GMC162" s="4"/>
      <c r="GMD162" s="4"/>
      <c r="GME162" s="4"/>
      <c r="GMF162" s="4"/>
      <c r="GMG162" s="4"/>
      <c r="GMH162" s="4"/>
      <c r="GMI162" s="4"/>
      <c r="GMJ162" s="4"/>
      <c r="GMK162" s="4"/>
      <c r="GML162" s="4"/>
      <c r="GMM162" s="4"/>
      <c r="GMN162" s="4"/>
      <c r="GMO162" s="4"/>
      <c r="GMP162" s="4"/>
      <c r="GMQ162" s="4"/>
      <c r="GMR162" s="4"/>
      <c r="GMS162" s="4"/>
      <c r="GMT162" s="4"/>
      <c r="GMU162" s="4"/>
      <c r="GMV162" s="4"/>
      <c r="GMW162" s="4"/>
      <c r="GMX162" s="4"/>
      <c r="GMY162" s="4"/>
      <c r="GMZ162" s="4"/>
      <c r="GNA162" s="4"/>
      <c r="GNB162" s="4"/>
      <c r="GNC162" s="4"/>
      <c r="GND162" s="4"/>
      <c r="GNE162" s="4"/>
      <c r="GNF162" s="4"/>
      <c r="GNG162" s="4"/>
      <c r="GNH162" s="4"/>
      <c r="GNI162" s="4"/>
      <c r="GNJ162" s="4"/>
      <c r="GNK162" s="4"/>
      <c r="GNL162" s="4"/>
      <c r="GNM162" s="4"/>
      <c r="GNN162" s="4"/>
      <c r="GNO162" s="4"/>
      <c r="GNP162" s="4"/>
      <c r="GNQ162" s="4"/>
      <c r="GNR162" s="4"/>
      <c r="GNS162" s="4"/>
      <c r="GNT162" s="4"/>
      <c r="GNU162" s="4"/>
      <c r="GNV162" s="4"/>
      <c r="GNW162" s="4"/>
      <c r="GNX162" s="4"/>
      <c r="GNY162" s="4"/>
      <c r="GNZ162" s="4"/>
      <c r="GOA162" s="4"/>
      <c r="GOB162" s="4"/>
      <c r="GOC162" s="4"/>
      <c r="GOD162" s="4"/>
      <c r="GOE162" s="4"/>
      <c r="GOF162" s="4"/>
      <c r="GOG162" s="4"/>
      <c r="GOH162" s="4"/>
      <c r="GOI162" s="4"/>
      <c r="GOJ162" s="4"/>
      <c r="GOK162" s="4"/>
      <c r="GOL162" s="4"/>
      <c r="GOM162" s="4"/>
      <c r="GON162" s="4"/>
      <c r="GOO162" s="4"/>
      <c r="GOP162" s="4"/>
      <c r="GOQ162" s="4"/>
      <c r="GOR162" s="4"/>
      <c r="GOS162" s="4"/>
      <c r="GOT162" s="4"/>
      <c r="GOU162" s="4"/>
      <c r="GOV162" s="4"/>
      <c r="GOW162" s="4"/>
      <c r="GOX162" s="4"/>
      <c r="GOY162" s="4"/>
      <c r="GOZ162" s="4"/>
      <c r="GPA162" s="4"/>
      <c r="GPB162" s="4"/>
      <c r="GPC162" s="4"/>
      <c r="GPD162" s="4"/>
      <c r="GPE162" s="4"/>
      <c r="GPF162" s="4"/>
      <c r="GPG162" s="4"/>
      <c r="GPH162" s="4"/>
      <c r="GPI162" s="4"/>
      <c r="GPJ162" s="4"/>
      <c r="GPK162" s="4"/>
      <c r="GPL162" s="4"/>
      <c r="GPM162" s="4"/>
      <c r="GPN162" s="4"/>
      <c r="GPO162" s="4"/>
      <c r="GPP162" s="4"/>
      <c r="GPQ162" s="4"/>
      <c r="GPR162" s="4"/>
      <c r="GPS162" s="4"/>
      <c r="GPT162" s="4"/>
      <c r="GPU162" s="4"/>
      <c r="GPV162" s="4"/>
      <c r="GPW162" s="4"/>
      <c r="GPX162" s="4"/>
      <c r="GPY162" s="4"/>
      <c r="GPZ162" s="4"/>
      <c r="GQA162" s="4"/>
      <c r="GQB162" s="4"/>
      <c r="GQC162" s="4"/>
      <c r="GQD162" s="4"/>
      <c r="GQE162" s="4"/>
      <c r="GQF162" s="4"/>
      <c r="GQG162" s="4"/>
      <c r="GQH162" s="4"/>
      <c r="GQI162" s="4"/>
      <c r="GQJ162" s="4"/>
      <c r="GQK162" s="4"/>
      <c r="GQL162" s="4"/>
      <c r="GQM162" s="4"/>
      <c r="GQN162" s="4"/>
      <c r="GQO162" s="4"/>
      <c r="GQP162" s="4"/>
      <c r="GQQ162" s="4"/>
      <c r="GQR162" s="4"/>
      <c r="GQS162" s="4"/>
      <c r="GQT162" s="4"/>
      <c r="GQU162" s="4"/>
      <c r="GQV162" s="4"/>
      <c r="GQW162" s="4"/>
      <c r="GQX162" s="4"/>
      <c r="GQY162" s="4"/>
      <c r="GQZ162" s="4"/>
      <c r="GRA162" s="4"/>
      <c r="GRB162" s="4"/>
      <c r="GRC162" s="4"/>
      <c r="GRD162" s="4"/>
      <c r="GRE162" s="4"/>
      <c r="GRF162" s="4"/>
      <c r="GRG162" s="4"/>
      <c r="GRH162" s="4"/>
      <c r="GRI162" s="4"/>
      <c r="GRJ162" s="4"/>
      <c r="GRK162" s="4"/>
      <c r="GRL162" s="4"/>
      <c r="GRM162" s="4"/>
      <c r="GRN162" s="4"/>
      <c r="GRO162" s="4"/>
      <c r="GRP162" s="4"/>
      <c r="GRQ162" s="4"/>
      <c r="GRR162" s="4"/>
      <c r="GRS162" s="4"/>
      <c r="GRT162" s="4"/>
      <c r="GRU162" s="4"/>
      <c r="GRV162" s="4"/>
      <c r="GRW162" s="4"/>
      <c r="GRX162" s="4"/>
      <c r="GRY162" s="4"/>
      <c r="GRZ162" s="4"/>
      <c r="GSA162" s="4"/>
      <c r="GSB162" s="4"/>
      <c r="GSC162" s="4"/>
      <c r="GSD162" s="4"/>
      <c r="GSE162" s="4"/>
      <c r="GSF162" s="4"/>
      <c r="GSG162" s="4"/>
      <c r="GSH162" s="4"/>
      <c r="GSI162" s="4"/>
      <c r="GSJ162" s="4"/>
      <c r="GSK162" s="4"/>
      <c r="GSL162" s="4"/>
      <c r="GSM162" s="4"/>
      <c r="GSN162" s="4"/>
      <c r="GSO162" s="4"/>
      <c r="GSP162" s="4"/>
      <c r="GSQ162" s="4"/>
      <c r="GSR162" s="4"/>
      <c r="GSS162" s="4"/>
      <c r="GST162" s="4"/>
      <c r="GSU162" s="4"/>
      <c r="GSV162" s="4"/>
      <c r="GSW162" s="4"/>
      <c r="GSX162" s="4"/>
      <c r="GSY162" s="4"/>
      <c r="GSZ162" s="4"/>
      <c r="GTA162" s="4"/>
      <c r="GTB162" s="4"/>
      <c r="GTC162" s="4"/>
      <c r="GTD162" s="4"/>
      <c r="GTE162" s="4"/>
      <c r="GTF162" s="4"/>
      <c r="GTG162" s="4"/>
      <c r="GTH162" s="4"/>
      <c r="GTI162" s="4"/>
      <c r="GTJ162" s="4"/>
      <c r="GTK162" s="4"/>
      <c r="GTL162" s="4"/>
      <c r="GTM162" s="4"/>
      <c r="GTN162" s="4"/>
      <c r="GTO162" s="4"/>
      <c r="GTP162" s="4"/>
      <c r="GTQ162" s="4"/>
      <c r="GTR162" s="4"/>
      <c r="GTS162" s="4"/>
      <c r="GTT162" s="4"/>
      <c r="GTU162" s="4"/>
      <c r="GTV162" s="4"/>
      <c r="GTW162" s="4"/>
      <c r="GTX162" s="4"/>
      <c r="GTY162" s="4"/>
      <c r="GTZ162" s="4"/>
      <c r="GUA162" s="4"/>
      <c r="GUB162" s="4"/>
      <c r="GUC162" s="4"/>
      <c r="GUD162" s="4"/>
      <c r="GUE162" s="4"/>
      <c r="GUF162" s="4"/>
      <c r="GUG162" s="4"/>
      <c r="GUH162" s="4"/>
      <c r="GUI162" s="4"/>
      <c r="GUJ162" s="4"/>
      <c r="GUK162" s="4"/>
      <c r="GUL162" s="4"/>
      <c r="GUM162" s="4"/>
      <c r="GUN162" s="4"/>
      <c r="GUO162" s="4"/>
      <c r="GUP162" s="4"/>
      <c r="GUQ162" s="4"/>
      <c r="GUR162" s="4"/>
      <c r="GUS162" s="4"/>
      <c r="GUT162" s="4"/>
      <c r="GUU162" s="4"/>
      <c r="GUV162" s="4"/>
      <c r="GUW162" s="4"/>
      <c r="GUX162" s="4"/>
      <c r="GUY162" s="4"/>
      <c r="GUZ162" s="4"/>
      <c r="GVA162" s="4"/>
      <c r="GVB162" s="4"/>
      <c r="GVC162" s="4"/>
      <c r="GVD162" s="4"/>
      <c r="GVE162" s="4"/>
      <c r="GVF162" s="4"/>
      <c r="GVG162" s="4"/>
      <c r="GVH162" s="4"/>
      <c r="GVI162" s="4"/>
      <c r="GVJ162" s="4"/>
      <c r="GVK162" s="4"/>
      <c r="GVL162" s="4"/>
      <c r="GVM162" s="4"/>
      <c r="GVN162" s="4"/>
      <c r="GVO162" s="4"/>
      <c r="GVP162" s="4"/>
      <c r="GVQ162" s="4"/>
      <c r="GVR162" s="4"/>
      <c r="GVS162" s="4"/>
      <c r="GVT162" s="4"/>
      <c r="GVU162" s="4"/>
      <c r="GVV162" s="4"/>
      <c r="GVW162" s="4"/>
      <c r="GVX162" s="4"/>
      <c r="GVY162" s="4"/>
      <c r="GVZ162" s="4"/>
      <c r="GWA162" s="4"/>
      <c r="GWB162" s="4"/>
      <c r="GWC162" s="4"/>
      <c r="GWD162" s="4"/>
      <c r="GWE162" s="4"/>
      <c r="GWF162" s="4"/>
      <c r="GWG162" s="4"/>
      <c r="GWH162" s="4"/>
      <c r="GWI162" s="4"/>
      <c r="GWJ162" s="4"/>
      <c r="GWK162" s="4"/>
      <c r="GWL162" s="4"/>
      <c r="GWM162" s="4"/>
      <c r="GWN162" s="4"/>
      <c r="GWO162" s="4"/>
      <c r="GWP162" s="4"/>
      <c r="GWQ162" s="4"/>
      <c r="GWR162" s="4"/>
      <c r="GWS162" s="4"/>
      <c r="GWT162" s="4"/>
      <c r="GWU162" s="4"/>
      <c r="GWV162" s="4"/>
      <c r="GWW162" s="4"/>
      <c r="GWX162" s="4"/>
      <c r="GWY162" s="4"/>
      <c r="GWZ162" s="4"/>
      <c r="GXA162" s="4"/>
      <c r="GXB162" s="4"/>
      <c r="GXC162" s="4"/>
      <c r="GXD162" s="4"/>
      <c r="GXE162" s="4"/>
      <c r="GXF162" s="4"/>
      <c r="GXG162" s="4"/>
      <c r="GXH162" s="4"/>
      <c r="GXI162" s="4"/>
      <c r="GXJ162" s="4"/>
      <c r="GXK162" s="4"/>
      <c r="GXL162" s="4"/>
      <c r="GXM162" s="4"/>
      <c r="GXN162" s="4"/>
      <c r="GXO162" s="4"/>
      <c r="GXP162" s="4"/>
      <c r="GXQ162" s="4"/>
      <c r="GXR162" s="4"/>
      <c r="GXS162" s="4"/>
      <c r="GXT162" s="4"/>
      <c r="GXU162" s="4"/>
      <c r="GXV162" s="4"/>
      <c r="GXW162" s="4"/>
      <c r="GXX162" s="4"/>
      <c r="GXY162" s="4"/>
      <c r="GXZ162" s="4"/>
      <c r="GYA162" s="4"/>
      <c r="GYB162" s="4"/>
      <c r="GYC162" s="4"/>
      <c r="GYD162" s="4"/>
      <c r="GYE162" s="4"/>
      <c r="GYF162" s="4"/>
      <c r="GYG162" s="4"/>
      <c r="GYH162" s="4"/>
      <c r="GYI162" s="4"/>
      <c r="GYJ162" s="4"/>
      <c r="GYK162" s="4"/>
      <c r="GYL162" s="4"/>
      <c r="GYM162" s="4"/>
      <c r="GYN162" s="4"/>
      <c r="GYO162" s="4"/>
      <c r="GYP162" s="4"/>
      <c r="GYQ162" s="4"/>
      <c r="GYR162" s="4"/>
      <c r="GYS162" s="4"/>
      <c r="GYT162" s="4"/>
      <c r="GYU162" s="4"/>
      <c r="GYV162" s="4"/>
      <c r="GYW162" s="4"/>
      <c r="GYX162" s="4"/>
      <c r="GYY162" s="4"/>
      <c r="GYZ162" s="4"/>
      <c r="GZA162" s="4"/>
      <c r="GZB162" s="4"/>
      <c r="GZC162" s="4"/>
      <c r="GZD162" s="4"/>
      <c r="GZE162" s="4"/>
      <c r="GZF162" s="4"/>
      <c r="GZG162" s="4"/>
      <c r="GZH162" s="4"/>
      <c r="GZI162" s="4"/>
      <c r="GZJ162" s="4"/>
      <c r="GZK162" s="4"/>
      <c r="GZL162" s="4"/>
      <c r="GZM162" s="4"/>
      <c r="GZN162" s="4"/>
      <c r="GZO162" s="4"/>
      <c r="GZP162" s="4"/>
      <c r="GZQ162" s="4"/>
      <c r="GZR162" s="4"/>
      <c r="GZS162" s="4"/>
      <c r="GZT162" s="4"/>
      <c r="GZU162" s="4"/>
      <c r="GZV162" s="4"/>
      <c r="GZW162" s="4"/>
      <c r="GZX162" s="4"/>
      <c r="GZY162" s="4"/>
      <c r="GZZ162" s="4"/>
      <c r="HAA162" s="4"/>
      <c r="HAB162" s="4"/>
      <c r="HAC162" s="4"/>
      <c r="HAD162" s="4"/>
      <c r="HAE162" s="4"/>
      <c r="HAF162" s="4"/>
      <c r="HAG162" s="4"/>
      <c r="HAH162" s="4"/>
      <c r="HAI162" s="4"/>
      <c r="HAJ162" s="4"/>
      <c r="HAK162" s="4"/>
      <c r="HAL162" s="4"/>
      <c r="HAM162" s="4"/>
      <c r="HAN162" s="4"/>
      <c r="HAO162" s="4"/>
      <c r="HAP162" s="4"/>
      <c r="HAQ162" s="4"/>
      <c r="HAR162" s="4"/>
      <c r="HAS162" s="4"/>
      <c r="HAT162" s="4"/>
      <c r="HAU162" s="4"/>
      <c r="HAV162" s="4"/>
      <c r="HAW162" s="4"/>
      <c r="HAX162" s="4"/>
      <c r="HAY162" s="4"/>
      <c r="HAZ162" s="4"/>
      <c r="HBA162" s="4"/>
      <c r="HBB162" s="4"/>
      <c r="HBC162" s="4"/>
      <c r="HBD162" s="4"/>
      <c r="HBE162" s="4"/>
      <c r="HBF162" s="4"/>
      <c r="HBG162" s="4"/>
      <c r="HBH162" s="4"/>
      <c r="HBI162" s="4"/>
      <c r="HBJ162" s="4"/>
      <c r="HBK162" s="4"/>
      <c r="HBL162" s="4"/>
      <c r="HBM162" s="4"/>
      <c r="HBN162" s="4"/>
      <c r="HBO162" s="4"/>
      <c r="HBP162" s="4"/>
      <c r="HBQ162" s="4"/>
      <c r="HBR162" s="4"/>
      <c r="HBS162" s="4"/>
      <c r="HBT162" s="4"/>
      <c r="HBU162" s="4"/>
      <c r="HBV162" s="4"/>
      <c r="HBW162" s="4"/>
      <c r="HBX162" s="4"/>
      <c r="HBY162" s="4"/>
      <c r="HBZ162" s="4"/>
      <c r="HCA162" s="4"/>
      <c r="HCB162" s="4"/>
      <c r="HCC162" s="4"/>
      <c r="HCD162" s="4"/>
      <c r="HCE162" s="4"/>
      <c r="HCF162" s="4"/>
      <c r="HCG162" s="4"/>
      <c r="HCH162" s="4"/>
      <c r="HCI162" s="4"/>
      <c r="HCJ162" s="4"/>
      <c r="HCK162" s="4"/>
      <c r="HCL162" s="4"/>
      <c r="HCM162" s="4"/>
      <c r="HCN162" s="4"/>
      <c r="HCO162" s="4"/>
      <c r="HCP162" s="4"/>
      <c r="HCQ162" s="4"/>
      <c r="HCR162" s="4"/>
      <c r="HCS162" s="4"/>
      <c r="HCT162" s="4"/>
      <c r="HCU162" s="4"/>
      <c r="HCV162" s="4"/>
      <c r="HCW162" s="4"/>
      <c r="HCX162" s="4"/>
      <c r="HCY162" s="4"/>
      <c r="HCZ162" s="4"/>
      <c r="HDA162" s="4"/>
      <c r="HDB162" s="4"/>
      <c r="HDC162" s="4"/>
      <c r="HDD162" s="4"/>
      <c r="HDE162" s="4"/>
      <c r="HDF162" s="4"/>
      <c r="HDG162" s="4"/>
      <c r="HDH162" s="4"/>
      <c r="HDI162" s="4"/>
      <c r="HDJ162" s="4"/>
      <c r="HDK162" s="4"/>
      <c r="HDL162" s="4"/>
      <c r="HDM162" s="4"/>
      <c r="HDN162" s="4"/>
      <c r="HDO162" s="4"/>
      <c r="HDP162" s="4"/>
      <c r="HDQ162" s="4"/>
      <c r="HDR162" s="4"/>
      <c r="HDS162" s="4"/>
      <c r="HDT162" s="4"/>
      <c r="HDU162" s="4"/>
      <c r="HDV162" s="4"/>
      <c r="HDW162" s="4"/>
      <c r="HDX162" s="4"/>
      <c r="HDY162" s="4"/>
      <c r="HDZ162" s="4"/>
      <c r="HEA162" s="4"/>
      <c r="HEB162" s="4"/>
      <c r="HEC162" s="4"/>
      <c r="HED162" s="4"/>
      <c r="HEE162" s="4"/>
      <c r="HEF162" s="4"/>
      <c r="HEG162" s="4"/>
      <c r="HEH162" s="4"/>
      <c r="HEI162" s="4"/>
      <c r="HEJ162" s="4"/>
      <c r="HEK162" s="4"/>
      <c r="HEL162" s="4"/>
      <c r="HEM162" s="4"/>
      <c r="HEN162" s="4"/>
      <c r="HEO162" s="4"/>
      <c r="HEP162" s="4"/>
      <c r="HEQ162" s="4"/>
      <c r="HER162" s="4"/>
      <c r="HES162" s="4"/>
      <c r="HET162" s="4"/>
      <c r="HEU162" s="4"/>
      <c r="HEV162" s="4"/>
      <c r="HEW162" s="4"/>
      <c r="HEX162" s="4"/>
      <c r="HEY162" s="4"/>
      <c r="HEZ162" s="4"/>
      <c r="HFA162" s="4"/>
      <c r="HFB162" s="4"/>
      <c r="HFC162" s="4"/>
      <c r="HFD162" s="4"/>
      <c r="HFE162" s="4"/>
      <c r="HFF162" s="4"/>
      <c r="HFG162" s="4"/>
      <c r="HFH162" s="4"/>
      <c r="HFI162" s="4"/>
      <c r="HFJ162" s="4"/>
      <c r="HFK162" s="4"/>
      <c r="HFL162" s="4"/>
      <c r="HFM162" s="4"/>
      <c r="HFN162" s="4"/>
      <c r="HFO162" s="4"/>
      <c r="HFP162" s="4"/>
      <c r="HFQ162" s="4"/>
      <c r="HFR162" s="4"/>
      <c r="HFS162" s="4"/>
      <c r="HFT162" s="4"/>
      <c r="HFU162" s="4"/>
      <c r="HFV162" s="4"/>
      <c r="HFW162" s="4"/>
      <c r="HFX162" s="4"/>
      <c r="HFY162" s="4"/>
      <c r="HFZ162" s="4"/>
      <c r="HGA162" s="4"/>
      <c r="HGB162" s="4"/>
      <c r="HGC162" s="4"/>
      <c r="HGD162" s="4"/>
      <c r="HGE162" s="4"/>
      <c r="HGF162" s="4"/>
      <c r="HGG162" s="4"/>
      <c r="HGH162" s="4"/>
      <c r="HGI162" s="4"/>
      <c r="HGJ162" s="4"/>
      <c r="HGK162" s="4"/>
      <c r="HGL162" s="4"/>
      <c r="HGM162" s="4"/>
      <c r="HGN162" s="4"/>
      <c r="HGO162" s="4"/>
      <c r="HGP162" s="4"/>
      <c r="HGQ162" s="4"/>
      <c r="HGR162" s="4"/>
      <c r="HGS162" s="4"/>
      <c r="HGT162" s="4"/>
      <c r="HGU162" s="4"/>
      <c r="HGV162" s="4"/>
      <c r="HGW162" s="4"/>
      <c r="HGX162" s="4"/>
      <c r="HGY162" s="4"/>
      <c r="HGZ162" s="4"/>
      <c r="HHA162" s="4"/>
      <c r="HHB162" s="4"/>
      <c r="HHC162" s="4"/>
      <c r="HHD162" s="4"/>
      <c r="HHE162" s="4"/>
      <c r="HHF162" s="4"/>
      <c r="HHG162" s="4"/>
      <c r="HHH162" s="4"/>
      <c r="HHI162" s="4"/>
      <c r="HHJ162" s="4"/>
      <c r="HHK162" s="4"/>
      <c r="HHL162" s="4"/>
      <c r="HHM162" s="4"/>
      <c r="HHN162" s="4"/>
      <c r="HHO162" s="4"/>
      <c r="HHP162" s="4"/>
      <c r="HHQ162" s="4"/>
      <c r="HHR162" s="4"/>
      <c r="HHS162" s="4"/>
      <c r="HHT162" s="4"/>
      <c r="HHU162" s="4"/>
      <c r="HHV162" s="4"/>
      <c r="HHW162" s="4"/>
      <c r="HHX162" s="4"/>
      <c r="HHY162" s="4"/>
      <c r="HHZ162" s="4"/>
      <c r="HIA162" s="4"/>
      <c r="HIB162" s="4"/>
      <c r="HIC162" s="4"/>
      <c r="HID162" s="4"/>
      <c r="HIE162" s="4"/>
      <c r="HIF162" s="4"/>
      <c r="HIG162" s="4"/>
      <c r="HIH162" s="4"/>
      <c r="HII162" s="4"/>
      <c r="HIJ162" s="4"/>
      <c r="HIK162" s="4"/>
      <c r="HIL162" s="4"/>
      <c r="HIM162" s="4"/>
      <c r="HIN162" s="4"/>
      <c r="HIO162" s="4"/>
      <c r="HIP162" s="4"/>
      <c r="HIQ162" s="4"/>
      <c r="HIR162" s="4"/>
      <c r="HIS162" s="4"/>
      <c r="HIT162" s="4"/>
      <c r="HIU162" s="4"/>
      <c r="HIV162" s="4"/>
      <c r="HIW162" s="4"/>
      <c r="HIX162" s="4"/>
      <c r="HIY162" s="4"/>
      <c r="HIZ162" s="4"/>
      <c r="HJA162" s="4"/>
      <c r="HJB162" s="4"/>
      <c r="HJC162" s="4"/>
      <c r="HJD162" s="4"/>
      <c r="HJE162" s="4"/>
      <c r="HJF162" s="4"/>
      <c r="HJG162" s="4"/>
      <c r="HJH162" s="4"/>
      <c r="HJI162" s="4"/>
      <c r="HJJ162" s="4"/>
      <c r="HJK162" s="4"/>
      <c r="HJL162" s="4"/>
      <c r="HJM162" s="4"/>
      <c r="HJN162" s="4"/>
      <c r="HJO162" s="4"/>
      <c r="HJP162" s="4"/>
      <c r="HJQ162" s="4"/>
      <c r="HJR162" s="4"/>
      <c r="HJS162" s="4"/>
      <c r="HJT162" s="4"/>
      <c r="HJU162" s="4"/>
      <c r="HJV162" s="4"/>
      <c r="HJW162" s="4"/>
      <c r="HJX162" s="4"/>
      <c r="HJY162" s="4"/>
      <c r="HJZ162" s="4"/>
      <c r="HKA162" s="4"/>
      <c r="HKB162" s="4"/>
      <c r="HKC162" s="4"/>
      <c r="HKD162" s="4"/>
      <c r="HKE162" s="4"/>
      <c r="HKF162" s="4"/>
      <c r="HKG162" s="4"/>
      <c r="HKH162" s="4"/>
      <c r="HKI162" s="4"/>
      <c r="HKJ162" s="4"/>
      <c r="HKK162" s="4"/>
      <c r="HKL162" s="4"/>
      <c r="HKM162" s="4"/>
      <c r="HKN162" s="4"/>
      <c r="HKO162" s="4"/>
      <c r="HKP162" s="4"/>
      <c r="HKQ162" s="4"/>
      <c r="HKR162" s="4"/>
      <c r="HKS162" s="4"/>
      <c r="HKT162" s="4"/>
      <c r="HKU162" s="4"/>
      <c r="HKV162" s="4"/>
      <c r="HKW162" s="4"/>
      <c r="HKX162" s="4"/>
      <c r="HKY162" s="4"/>
      <c r="HKZ162" s="4"/>
      <c r="HLA162" s="4"/>
      <c r="HLB162" s="4"/>
      <c r="HLC162" s="4"/>
      <c r="HLD162" s="4"/>
      <c r="HLE162" s="4"/>
      <c r="HLF162" s="4"/>
      <c r="HLG162" s="4"/>
      <c r="HLH162" s="4"/>
      <c r="HLI162" s="4"/>
      <c r="HLJ162" s="4"/>
      <c r="HLK162" s="4"/>
      <c r="HLL162" s="4"/>
      <c r="HLM162" s="4"/>
      <c r="HLN162" s="4"/>
      <c r="HLO162" s="4"/>
      <c r="HLP162" s="4"/>
      <c r="HLQ162" s="4"/>
      <c r="HLR162" s="4"/>
      <c r="HLS162" s="4"/>
      <c r="HLT162" s="4"/>
      <c r="HLU162" s="4"/>
      <c r="HLV162" s="4"/>
      <c r="HLW162" s="4"/>
      <c r="HLX162" s="4"/>
      <c r="HLY162" s="4"/>
      <c r="HLZ162" s="4"/>
      <c r="HMA162" s="4"/>
      <c r="HMB162" s="4"/>
      <c r="HMC162" s="4"/>
      <c r="HMD162" s="4"/>
      <c r="HME162" s="4"/>
      <c r="HMF162" s="4"/>
      <c r="HMG162" s="4"/>
      <c r="HMH162" s="4"/>
      <c r="HMI162" s="4"/>
      <c r="HMJ162" s="4"/>
      <c r="HMK162" s="4"/>
      <c r="HML162" s="4"/>
      <c r="HMM162" s="4"/>
      <c r="HMN162" s="4"/>
      <c r="HMO162" s="4"/>
      <c r="HMP162" s="4"/>
      <c r="HMQ162" s="4"/>
      <c r="HMR162" s="4"/>
      <c r="HMS162" s="4"/>
      <c r="HMT162" s="4"/>
      <c r="HMU162" s="4"/>
      <c r="HMV162" s="4"/>
      <c r="HMW162" s="4"/>
      <c r="HMX162" s="4"/>
      <c r="HMY162" s="4"/>
      <c r="HMZ162" s="4"/>
      <c r="HNA162" s="4"/>
      <c r="HNB162" s="4"/>
      <c r="HNC162" s="4"/>
      <c r="HND162" s="4"/>
      <c r="HNE162" s="4"/>
      <c r="HNF162" s="4"/>
      <c r="HNG162" s="4"/>
      <c r="HNH162" s="4"/>
      <c r="HNI162" s="4"/>
      <c r="HNJ162" s="4"/>
      <c r="HNK162" s="4"/>
      <c r="HNL162" s="4"/>
      <c r="HNM162" s="4"/>
      <c r="HNN162" s="4"/>
      <c r="HNO162" s="4"/>
      <c r="HNP162" s="4"/>
      <c r="HNQ162" s="4"/>
      <c r="HNR162" s="4"/>
      <c r="HNS162" s="4"/>
      <c r="HNT162" s="4"/>
      <c r="HNU162" s="4"/>
      <c r="HNV162" s="4"/>
      <c r="HNW162" s="4"/>
      <c r="HNX162" s="4"/>
      <c r="HNY162" s="4"/>
      <c r="HNZ162" s="4"/>
      <c r="HOA162" s="4"/>
      <c r="HOB162" s="4"/>
      <c r="HOC162" s="4"/>
      <c r="HOD162" s="4"/>
      <c r="HOE162" s="4"/>
      <c r="HOF162" s="4"/>
      <c r="HOG162" s="4"/>
      <c r="HOH162" s="4"/>
      <c r="HOI162" s="4"/>
      <c r="HOJ162" s="4"/>
      <c r="HOK162" s="4"/>
      <c r="HOL162" s="4"/>
      <c r="HOM162" s="4"/>
      <c r="HON162" s="4"/>
      <c r="HOO162" s="4"/>
      <c r="HOP162" s="4"/>
      <c r="HOQ162" s="4"/>
      <c r="HOR162" s="4"/>
      <c r="HOS162" s="4"/>
      <c r="HOT162" s="4"/>
      <c r="HOU162" s="4"/>
      <c r="HOV162" s="4"/>
      <c r="HOW162" s="4"/>
      <c r="HOX162" s="4"/>
      <c r="HOY162" s="4"/>
      <c r="HOZ162" s="4"/>
      <c r="HPA162" s="4"/>
      <c r="HPB162" s="4"/>
      <c r="HPC162" s="4"/>
      <c r="HPD162" s="4"/>
      <c r="HPE162" s="4"/>
      <c r="HPF162" s="4"/>
      <c r="HPG162" s="4"/>
      <c r="HPH162" s="4"/>
      <c r="HPI162" s="4"/>
      <c r="HPJ162" s="4"/>
      <c r="HPK162" s="4"/>
      <c r="HPL162" s="4"/>
      <c r="HPM162" s="4"/>
      <c r="HPN162" s="4"/>
      <c r="HPO162" s="4"/>
      <c r="HPP162" s="4"/>
      <c r="HPQ162" s="4"/>
      <c r="HPR162" s="4"/>
      <c r="HPS162" s="4"/>
      <c r="HPT162" s="4"/>
      <c r="HPU162" s="4"/>
      <c r="HPV162" s="4"/>
      <c r="HPW162" s="4"/>
      <c r="HPX162" s="4"/>
      <c r="HPY162" s="4"/>
      <c r="HPZ162" s="4"/>
      <c r="HQA162" s="4"/>
      <c r="HQB162" s="4"/>
      <c r="HQC162" s="4"/>
      <c r="HQD162" s="4"/>
      <c r="HQE162" s="4"/>
      <c r="HQF162" s="4"/>
      <c r="HQG162" s="4"/>
      <c r="HQH162" s="4"/>
      <c r="HQI162" s="4"/>
      <c r="HQJ162" s="4"/>
      <c r="HQK162" s="4"/>
      <c r="HQL162" s="4"/>
      <c r="HQM162" s="4"/>
      <c r="HQN162" s="4"/>
      <c r="HQO162" s="4"/>
      <c r="HQP162" s="4"/>
      <c r="HQQ162" s="4"/>
      <c r="HQR162" s="4"/>
      <c r="HQS162" s="4"/>
      <c r="HQT162" s="4"/>
      <c r="HQU162" s="4"/>
      <c r="HQV162" s="4"/>
      <c r="HQW162" s="4"/>
      <c r="HQX162" s="4"/>
      <c r="HQY162" s="4"/>
      <c r="HQZ162" s="4"/>
      <c r="HRA162" s="4"/>
      <c r="HRB162" s="4"/>
      <c r="HRC162" s="4"/>
      <c r="HRD162" s="4"/>
      <c r="HRE162" s="4"/>
      <c r="HRF162" s="4"/>
      <c r="HRG162" s="4"/>
      <c r="HRH162" s="4"/>
      <c r="HRI162" s="4"/>
      <c r="HRJ162" s="4"/>
      <c r="HRK162" s="4"/>
      <c r="HRL162" s="4"/>
      <c r="HRM162" s="4"/>
      <c r="HRN162" s="4"/>
      <c r="HRO162" s="4"/>
      <c r="HRP162" s="4"/>
      <c r="HRQ162" s="4"/>
      <c r="HRR162" s="4"/>
      <c r="HRS162" s="4"/>
      <c r="HRT162" s="4"/>
      <c r="HRU162" s="4"/>
      <c r="HRV162" s="4"/>
      <c r="HRW162" s="4"/>
      <c r="HRX162" s="4"/>
      <c r="HRY162" s="4"/>
      <c r="HRZ162" s="4"/>
      <c r="HSA162" s="4"/>
      <c r="HSB162" s="4"/>
      <c r="HSC162" s="4"/>
      <c r="HSD162" s="4"/>
      <c r="HSE162" s="4"/>
      <c r="HSF162" s="4"/>
      <c r="HSG162" s="4"/>
      <c r="HSH162" s="4"/>
      <c r="HSI162" s="4"/>
      <c r="HSJ162" s="4"/>
      <c r="HSK162" s="4"/>
      <c r="HSL162" s="4"/>
      <c r="HSM162" s="4"/>
      <c r="HSN162" s="4"/>
      <c r="HSO162" s="4"/>
      <c r="HSP162" s="4"/>
      <c r="HSQ162" s="4"/>
      <c r="HSR162" s="4"/>
      <c r="HSS162" s="4"/>
      <c r="HST162" s="4"/>
      <c r="HSU162" s="4"/>
      <c r="HSV162" s="4"/>
      <c r="HSW162" s="4"/>
      <c r="HSX162" s="4"/>
      <c r="HSY162" s="4"/>
      <c r="HSZ162" s="4"/>
      <c r="HTA162" s="4"/>
      <c r="HTB162" s="4"/>
      <c r="HTC162" s="4"/>
      <c r="HTD162" s="4"/>
      <c r="HTE162" s="4"/>
      <c r="HTF162" s="4"/>
      <c r="HTG162" s="4"/>
      <c r="HTH162" s="4"/>
      <c r="HTI162" s="4"/>
      <c r="HTJ162" s="4"/>
      <c r="HTK162" s="4"/>
      <c r="HTL162" s="4"/>
      <c r="HTM162" s="4"/>
      <c r="HTN162" s="4"/>
      <c r="HTO162" s="4"/>
      <c r="HTP162" s="4"/>
      <c r="HTQ162" s="4"/>
      <c r="HTR162" s="4"/>
      <c r="HTS162" s="4"/>
      <c r="HTT162" s="4"/>
      <c r="HTU162" s="4"/>
      <c r="HTV162" s="4"/>
      <c r="HTW162" s="4"/>
      <c r="HTX162" s="4"/>
      <c r="HTY162" s="4"/>
      <c r="HTZ162" s="4"/>
      <c r="HUA162" s="4"/>
      <c r="HUB162" s="4"/>
      <c r="HUC162" s="4"/>
      <c r="HUD162" s="4"/>
      <c r="HUE162" s="4"/>
      <c r="HUF162" s="4"/>
      <c r="HUG162" s="4"/>
      <c r="HUH162" s="4"/>
      <c r="HUI162" s="4"/>
      <c r="HUJ162" s="4"/>
      <c r="HUK162" s="4"/>
      <c r="HUL162" s="4"/>
      <c r="HUM162" s="4"/>
      <c r="HUN162" s="4"/>
      <c r="HUO162" s="4"/>
      <c r="HUP162" s="4"/>
      <c r="HUQ162" s="4"/>
      <c r="HUR162" s="4"/>
      <c r="HUS162" s="4"/>
      <c r="HUT162" s="4"/>
      <c r="HUU162" s="4"/>
      <c r="HUV162" s="4"/>
      <c r="HUW162" s="4"/>
      <c r="HUX162" s="4"/>
      <c r="HUY162" s="4"/>
      <c r="HUZ162" s="4"/>
      <c r="HVA162" s="4"/>
      <c r="HVB162" s="4"/>
      <c r="HVC162" s="4"/>
      <c r="HVD162" s="4"/>
      <c r="HVE162" s="4"/>
      <c r="HVF162" s="4"/>
      <c r="HVG162" s="4"/>
      <c r="HVH162" s="4"/>
      <c r="HVI162" s="4"/>
      <c r="HVJ162" s="4"/>
      <c r="HVK162" s="4"/>
      <c r="HVL162" s="4"/>
      <c r="HVM162" s="4"/>
      <c r="HVN162" s="4"/>
      <c r="HVO162" s="4"/>
      <c r="HVP162" s="4"/>
      <c r="HVQ162" s="4"/>
      <c r="HVR162" s="4"/>
      <c r="HVS162" s="4"/>
      <c r="HVT162" s="4"/>
      <c r="HVU162" s="4"/>
      <c r="HVV162" s="4"/>
      <c r="HVW162" s="4"/>
      <c r="HVX162" s="4"/>
      <c r="HVY162" s="4"/>
      <c r="HVZ162" s="4"/>
      <c r="HWA162" s="4"/>
      <c r="HWB162" s="4"/>
      <c r="HWC162" s="4"/>
      <c r="HWD162" s="4"/>
      <c r="HWE162" s="4"/>
      <c r="HWF162" s="4"/>
      <c r="HWG162" s="4"/>
      <c r="HWH162" s="4"/>
      <c r="HWI162" s="4"/>
      <c r="HWJ162" s="4"/>
      <c r="HWK162" s="4"/>
      <c r="HWL162" s="4"/>
      <c r="HWM162" s="4"/>
      <c r="HWN162" s="4"/>
      <c r="HWO162" s="4"/>
      <c r="HWP162" s="4"/>
      <c r="HWQ162" s="4"/>
      <c r="HWR162" s="4"/>
      <c r="HWS162" s="4"/>
      <c r="HWT162" s="4"/>
      <c r="HWU162" s="4"/>
      <c r="HWV162" s="4"/>
      <c r="HWW162" s="4"/>
      <c r="HWX162" s="4"/>
      <c r="HWY162" s="4"/>
      <c r="HWZ162" s="4"/>
      <c r="HXA162" s="4"/>
      <c r="HXB162" s="4"/>
      <c r="HXC162" s="4"/>
      <c r="HXD162" s="4"/>
      <c r="HXE162" s="4"/>
      <c r="HXF162" s="4"/>
      <c r="HXG162" s="4"/>
      <c r="HXH162" s="4"/>
      <c r="HXI162" s="4"/>
      <c r="HXJ162" s="4"/>
      <c r="HXK162" s="4"/>
      <c r="HXL162" s="4"/>
      <c r="HXM162" s="4"/>
      <c r="HXN162" s="4"/>
      <c r="HXO162" s="4"/>
      <c r="HXP162" s="4"/>
      <c r="HXQ162" s="4"/>
      <c r="HXR162" s="4"/>
      <c r="HXS162" s="4"/>
      <c r="HXT162" s="4"/>
      <c r="HXU162" s="4"/>
      <c r="HXV162" s="4"/>
      <c r="HXW162" s="4"/>
      <c r="HXX162" s="4"/>
      <c r="HXY162" s="4"/>
      <c r="HXZ162" s="4"/>
      <c r="HYA162" s="4"/>
      <c r="HYB162" s="4"/>
      <c r="HYC162" s="4"/>
      <c r="HYD162" s="4"/>
      <c r="HYE162" s="4"/>
      <c r="HYF162" s="4"/>
      <c r="HYG162" s="4"/>
      <c r="HYH162" s="4"/>
      <c r="HYI162" s="4"/>
      <c r="HYJ162" s="4"/>
      <c r="HYK162" s="4"/>
      <c r="HYL162" s="4"/>
      <c r="HYM162" s="4"/>
      <c r="HYN162" s="4"/>
      <c r="HYO162" s="4"/>
      <c r="HYP162" s="4"/>
      <c r="HYQ162" s="4"/>
      <c r="HYR162" s="4"/>
      <c r="HYS162" s="4"/>
      <c r="HYT162" s="4"/>
      <c r="HYU162" s="4"/>
      <c r="HYV162" s="4"/>
      <c r="HYW162" s="4"/>
      <c r="HYX162" s="4"/>
      <c r="HYY162" s="4"/>
      <c r="HYZ162" s="4"/>
      <c r="HZA162" s="4"/>
      <c r="HZB162" s="4"/>
      <c r="HZC162" s="4"/>
      <c r="HZD162" s="4"/>
      <c r="HZE162" s="4"/>
      <c r="HZF162" s="4"/>
      <c r="HZG162" s="4"/>
      <c r="HZH162" s="4"/>
      <c r="HZI162" s="4"/>
      <c r="HZJ162" s="4"/>
      <c r="HZK162" s="4"/>
      <c r="HZL162" s="4"/>
      <c r="HZM162" s="4"/>
      <c r="HZN162" s="4"/>
      <c r="HZO162" s="4"/>
      <c r="HZP162" s="4"/>
      <c r="HZQ162" s="4"/>
      <c r="HZR162" s="4"/>
      <c r="HZS162" s="4"/>
      <c r="HZT162" s="4"/>
      <c r="HZU162" s="4"/>
      <c r="HZV162" s="4"/>
      <c r="HZW162" s="4"/>
      <c r="HZX162" s="4"/>
      <c r="HZY162" s="4"/>
      <c r="HZZ162" s="4"/>
      <c r="IAA162" s="4"/>
      <c r="IAB162" s="4"/>
      <c r="IAC162" s="4"/>
      <c r="IAD162" s="4"/>
      <c r="IAE162" s="4"/>
      <c r="IAF162" s="4"/>
      <c r="IAG162" s="4"/>
      <c r="IAH162" s="4"/>
      <c r="IAI162" s="4"/>
      <c r="IAJ162" s="4"/>
      <c r="IAK162" s="4"/>
      <c r="IAL162" s="4"/>
      <c r="IAM162" s="4"/>
      <c r="IAN162" s="4"/>
      <c r="IAO162" s="4"/>
      <c r="IAP162" s="4"/>
      <c r="IAQ162" s="4"/>
      <c r="IAR162" s="4"/>
      <c r="IAS162" s="4"/>
      <c r="IAT162" s="4"/>
      <c r="IAU162" s="4"/>
      <c r="IAV162" s="4"/>
      <c r="IAW162" s="4"/>
      <c r="IAX162" s="4"/>
      <c r="IAY162" s="4"/>
      <c r="IAZ162" s="4"/>
      <c r="IBA162" s="4"/>
      <c r="IBB162" s="4"/>
      <c r="IBC162" s="4"/>
      <c r="IBD162" s="4"/>
      <c r="IBE162" s="4"/>
      <c r="IBF162" s="4"/>
      <c r="IBG162" s="4"/>
      <c r="IBH162" s="4"/>
      <c r="IBI162" s="4"/>
      <c r="IBJ162" s="4"/>
      <c r="IBK162" s="4"/>
      <c r="IBL162" s="4"/>
      <c r="IBM162" s="4"/>
      <c r="IBN162" s="4"/>
      <c r="IBO162" s="4"/>
      <c r="IBP162" s="4"/>
      <c r="IBQ162" s="4"/>
      <c r="IBR162" s="4"/>
      <c r="IBS162" s="4"/>
      <c r="IBT162" s="4"/>
      <c r="IBU162" s="4"/>
      <c r="IBV162" s="4"/>
      <c r="IBW162" s="4"/>
      <c r="IBX162" s="4"/>
      <c r="IBY162" s="4"/>
      <c r="IBZ162" s="4"/>
      <c r="ICA162" s="4"/>
      <c r="ICB162" s="4"/>
      <c r="ICC162" s="4"/>
      <c r="ICD162" s="4"/>
      <c r="ICE162" s="4"/>
      <c r="ICF162" s="4"/>
      <c r="ICG162" s="4"/>
      <c r="ICH162" s="4"/>
      <c r="ICI162" s="4"/>
      <c r="ICJ162" s="4"/>
      <c r="ICK162" s="4"/>
      <c r="ICL162" s="4"/>
      <c r="ICM162" s="4"/>
      <c r="ICN162" s="4"/>
      <c r="ICO162" s="4"/>
      <c r="ICP162" s="4"/>
      <c r="ICQ162" s="4"/>
      <c r="ICR162" s="4"/>
      <c r="ICS162" s="4"/>
      <c r="ICT162" s="4"/>
      <c r="ICU162" s="4"/>
      <c r="ICV162" s="4"/>
      <c r="ICW162" s="4"/>
      <c r="ICX162" s="4"/>
      <c r="ICY162" s="4"/>
      <c r="ICZ162" s="4"/>
      <c r="IDA162" s="4"/>
      <c r="IDB162" s="4"/>
      <c r="IDC162" s="4"/>
      <c r="IDD162" s="4"/>
      <c r="IDE162" s="4"/>
      <c r="IDF162" s="4"/>
      <c r="IDG162" s="4"/>
      <c r="IDH162" s="4"/>
      <c r="IDI162" s="4"/>
      <c r="IDJ162" s="4"/>
      <c r="IDK162" s="4"/>
      <c r="IDL162" s="4"/>
      <c r="IDM162" s="4"/>
      <c r="IDN162" s="4"/>
      <c r="IDO162" s="4"/>
      <c r="IDP162" s="4"/>
      <c r="IDQ162" s="4"/>
      <c r="IDR162" s="4"/>
      <c r="IDS162" s="4"/>
      <c r="IDT162" s="4"/>
      <c r="IDU162" s="4"/>
      <c r="IDV162" s="4"/>
      <c r="IDW162" s="4"/>
      <c r="IDX162" s="4"/>
      <c r="IDY162" s="4"/>
      <c r="IDZ162" s="4"/>
      <c r="IEA162" s="4"/>
      <c r="IEB162" s="4"/>
      <c r="IEC162" s="4"/>
      <c r="IED162" s="4"/>
      <c r="IEE162" s="4"/>
      <c r="IEF162" s="4"/>
      <c r="IEG162" s="4"/>
      <c r="IEH162" s="4"/>
      <c r="IEI162" s="4"/>
      <c r="IEJ162" s="4"/>
      <c r="IEK162" s="4"/>
      <c r="IEL162" s="4"/>
      <c r="IEM162" s="4"/>
      <c r="IEN162" s="4"/>
      <c r="IEO162" s="4"/>
      <c r="IEP162" s="4"/>
      <c r="IEQ162" s="4"/>
      <c r="IER162" s="4"/>
      <c r="IES162" s="4"/>
      <c r="IET162" s="4"/>
      <c r="IEU162" s="4"/>
      <c r="IEV162" s="4"/>
      <c r="IEW162" s="4"/>
      <c r="IEX162" s="4"/>
      <c r="IEY162" s="4"/>
      <c r="IEZ162" s="4"/>
      <c r="IFA162" s="4"/>
      <c r="IFB162" s="4"/>
      <c r="IFC162" s="4"/>
      <c r="IFD162" s="4"/>
      <c r="IFE162" s="4"/>
      <c r="IFF162" s="4"/>
      <c r="IFG162" s="4"/>
      <c r="IFH162" s="4"/>
      <c r="IFI162" s="4"/>
      <c r="IFJ162" s="4"/>
      <c r="IFK162" s="4"/>
      <c r="IFL162" s="4"/>
      <c r="IFM162" s="4"/>
      <c r="IFN162" s="4"/>
      <c r="IFO162" s="4"/>
      <c r="IFP162" s="4"/>
      <c r="IFQ162" s="4"/>
      <c r="IFR162" s="4"/>
      <c r="IFS162" s="4"/>
      <c r="IFT162" s="4"/>
      <c r="IFU162" s="4"/>
      <c r="IFV162" s="4"/>
      <c r="IFW162" s="4"/>
      <c r="IFX162" s="4"/>
      <c r="IFY162" s="4"/>
      <c r="IFZ162" s="4"/>
      <c r="IGA162" s="4"/>
      <c r="IGB162" s="4"/>
      <c r="IGC162" s="4"/>
      <c r="IGD162" s="4"/>
      <c r="IGE162" s="4"/>
      <c r="IGF162" s="4"/>
      <c r="IGG162" s="4"/>
      <c r="IGH162" s="4"/>
      <c r="IGI162" s="4"/>
      <c r="IGJ162" s="4"/>
      <c r="IGK162" s="4"/>
      <c r="IGL162" s="4"/>
      <c r="IGM162" s="4"/>
      <c r="IGN162" s="4"/>
      <c r="IGO162" s="4"/>
      <c r="IGP162" s="4"/>
      <c r="IGQ162" s="4"/>
      <c r="IGR162" s="4"/>
      <c r="IGS162" s="4"/>
      <c r="IGT162" s="4"/>
      <c r="IGU162" s="4"/>
      <c r="IGV162" s="4"/>
      <c r="IGW162" s="4"/>
      <c r="IGX162" s="4"/>
      <c r="IGY162" s="4"/>
      <c r="IGZ162" s="4"/>
      <c r="IHA162" s="4"/>
      <c r="IHB162" s="4"/>
      <c r="IHC162" s="4"/>
      <c r="IHD162" s="4"/>
      <c r="IHE162" s="4"/>
      <c r="IHF162" s="4"/>
      <c r="IHG162" s="4"/>
      <c r="IHH162" s="4"/>
      <c r="IHI162" s="4"/>
      <c r="IHJ162" s="4"/>
      <c r="IHK162" s="4"/>
      <c r="IHL162" s="4"/>
      <c r="IHM162" s="4"/>
      <c r="IHN162" s="4"/>
      <c r="IHO162" s="4"/>
      <c r="IHP162" s="4"/>
      <c r="IHQ162" s="4"/>
      <c r="IHR162" s="4"/>
      <c r="IHS162" s="4"/>
      <c r="IHT162" s="4"/>
      <c r="IHU162" s="4"/>
      <c r="IHV162" s="4"/>
      <c r="IHW162" s="4"/>
      <c r="IHX162" s="4"/>
      <c r="IHY162" s="4"/>
      <c r="IHZ162" s="4"/>
      <c r="IIA162" s="4"/>
      <c r="IIB162" s="4"/>
      <c r="IIC162" s="4"/>
      <c r="IID162" s="4"/>
      <c r="IIE162" s="4"/>
      <c r="IIF162" s="4"/>
      <c r="IIG162" s="4"/>
      <c r="IIH162" s="4"/>
      <c r="III162" s="4"/>
      <c r="IIJ162" s="4"/>
      <c r="IIK162" s="4"/>
      <c r="IIL162" s="4"/>
      <c r="IIM162" s="4"/>
      <c r="IIN162" s="4"/>
      <c r="IIO162" s="4"/>
      <c r="IIP162" s="4"/>
      <c r="IIQ162" s="4"/>
      <c r="IIR162" s="4"/>
      <c r="IIS162" s="4"/>
      <c r="IIT162" s="4"/>
      <c r="IIU162" s="4"/>
      <c r="IIV162" s="4"/>
      <c r="IIW162" s="4"/>
      <c r="IIX162" s="4"/>
      <c r="IIY162" s="4"/>
      <c r="IIZ162" s="4"/>
      <c r="IJA162" s="4"/>
      <c r="IJB162" s="4"/>
      <c r="IJC162" s="4"/>
      <c r="IJD162" s="4"/>
      <c r="IJE162" s="4"/>
      <c r="IJF162" s="4"/>
      <c r="IJG162" s="4"/>
      <c r="IJH162" s="4"/>
      <c r="IJI162" s="4"/>
      <c r="IJJ162" s="4"/>
      <c r="IJK162" s="4"/>
      <c r="IJL162" s="4"/>
      <c r="IJM162" s="4"/>
      <c r="IJN162" s="4"/>
      <c r="IJO162" s="4"/>
      <c r="IJP162" s="4"/>
      <c r="IJQ162" s="4"/>
      <c r="IJR162" s="4"/>
      <c r="IJS162" s="4"/>
      <c r="IJT162" s="4"/>
      <c r="IJU162" s="4"/>
      <c r="IJV162" s="4"/>
      <c r="IJW162" s="4"/>
      <c r="IJX162" s="4"/>
      <c r="IJY162" s="4"/>
      <c r="IJZ162" s="4"/>
      <c r="IKA162" s="4"/>
      <c r="IKB162" s="4"/>
      <c r="IKC162" s="4"/>
      <c r="IKD162" s="4"/>
      <c r="IKE162" s="4"/>
      <c r="IKF162" s="4"/>
      <c r="IKG162" s="4"/>
      <c r="IKH162" s="4"/>
      <c r="IKI162" s="4"/>
      <c r="IKJ162" s="4"/>
      <c r="IKK162" s="4"/>
      <c r="IKL162" s="4"/>
      <c r="IKM162" s="4"/>
      <c r="IKN162" s="4"/>
      <c r="IKO162" s="4"/>
      <c r="IKP162" s="4"/>
      <c r="IKQ162" s="4"/>
      <c r="IKR162" s="4"/>
      <c r="IKS162" s="4"/>
      <c r="IKT162" s="4"/>
      <c r="IKU162" s="4"/>
      <c r="IKV162" s="4"/>
      <c r="IKW162" s="4"/>
      <c r="IKX162" s="4"/>
      <c r="IKY162" s="4"/>
      <c r="IKZ162" s="4"/>
      <c r="ILA162" s="4"/>
      <c r="ILB162" s="4"/>
      <c r="ILC162" s="4"/>
      <c r="ILD162" s="4"/>
      <c r="ILE162" s="4"/>
      <c r="ILF162" s="4"/>
      <c r="ILG162" s="4"/>
      <c r="ILH162" s="4"/>
      <c r="ILI162" s="4"/>
      <c r="ILJ162" s="4"/>
      <c r="ILK162" s="4"/>
      <c r="ILL162" s="4"/>
      <c r="ILM162" s="4"/>
      <c r="ILN162" s="4"/>
      <c r="ILO162" s="4"/>
      <c r="ILP162" s="4"/>
      <c r="ILQ162" s="4"/>
      <c r="ILR162" s="4"/>
      <c r="ILS162" s="4"/>
      <c r="ILT162" s="4"/>
      <c r="ILU162" s="4"/>
      <c r="ILV162" s="4"/>
      <c r="ILW162" s="4"/>
      <c r="ILX162" s="4"/>
      <c r="ILY162" s="4"/>
      <c r="ILZ162" s="4"/>
      <c r="IMA162" s="4"/>
      <c r="IMB162" s="4"/>
      <c r="IMC162" s="4"/>
      <c r="IMD162" s="4"/>
      <c r="IME162" s="4"/>
      <c r="IMF162" s="4"/>
      <c r="IMG162" s="4"/>
      <c r="IMH162" s="4"/>
      <c r="IMI162" s="4"/>
      <c r="IMJ162" s="4"/>
      <c r="IMK162" s="4"/>
      <c r="IML162" s="4"/>
      <c r="IMM162" s="4"/>
      <c r="IMN162" s="4"/>
      <c r="IMO162" s="4"/>
      <c r="IMP162" s="4"/>
      <c r="IMQ162" s="4"/>
      <c r="IMR162" s="4"/>
      <c r="IMS162" s="4"/>
      <c r="IMT162" s="4"/>
      <c r="IMU162" s="4"/>
      <c r="IMV162" s="4"/>
      <c r="IMW162" s="4"/>
      <c r="IMX162" s="4"/>
      <c r="IMY162" s="4"/>
      <c r="IMZ162" s="4"/>
      <c r="INA162" s="4"/>
      <c r="INB162" s="4"/>
      <c r="INC162" s="4"/>
      <c r="IND162" s="4"/>
      <c r="INE162" s="4"/>
      <c r="INF162" s="4"/>
      <c r="ING162" s="4"/>
      <c r="INH162" s="4"/>
      <c r="INI162" s="4"/>
      <c r="INJ162" s="4"/>
      <c r="INK162" s="4"/>
      <c r="INL162" s="4"/>
      <c r="INM162" s="4"/>
      <c r="INN162" s="4"/>
      <c r="INO162" s="4"/>
      <c r="INP162" s="4"/>
      <c r="INQ162" s="4"/>
      <c r="INR162" s="4"/>
      <c r="INS162" s="4"/>
      <c r="INT162" s="4"/>
      <c r="INU162" s="4"/>
      <c r="INV162" s="4"/>
      <c r="INW162" s="4"/>
      <c r="INX162" s="4"/>
      <c r="INY162" s="4"/>
      <c r="INZ162" s="4"/>
      <c r="IOA162" s="4"/>
      <c r="IOB162" s="4"/>
      <c r="IOC162" s="4"/>
      <c r="IOD162" s="4"/>
      <c r="IOE162" s="4"/>
      <c r="IOF162" s="4"/>
      <c r="IOG162" s="4"/>
      <c r="IOH162" s="4"/>
      <c r="IOI162" s="4"/>
      <c r="IOJ162" s="4"/>
      <c r="IOK162" s="4"/>
      <c r="IOL162" s="4"/>
      <c r="IOM162" s="4"/>
      <c r="ION162" s="4"/>
      <c r="IOO162" s="4"/>
      <c r="IOP162" s="4"/>
      <c r="IOQ162" s="4"/>
      <c r="IOR162" s="4"/>
      <c r="IOS162" s="4"/>
      <c r="IOT162" s="4"/>
      <c r="IOU162" s="4"/>
      <c r="IOV162" s="4"/>
      <c r="IOW162" s="4"/>
      <c r="IOX162" s="4"/>
      <c r="IOY162" s="4"/>
      <c r="IOZ162" s="4"/>
      <c r="IPA162" s="4"/>
      <c r="IPB162" s="4"/>
      <c r="IPC162" s="4"/>
      <c r="IPD162" s="4"/>
      <c r="IPE162" s="4"/>
      <c r="IPF162" s="4"/>
      <c r="IPG162" s="4"/>
      <c r="IPH162" s="4"/>
      <c r="IPI162" s="4"/>
      <c r="IPJ162" s="4"/>
      <c r="IPK162" s="4"/>
      <c r="IPL162" s="4"/>
      <c r="IPM162" s="4"/>
      <c r="IPN162" s="4"/>
      <c r="IPO162" s="4"/>
      <c r="IPP162" s="4"/>
      <c r="IPQ162" s="4"/>
      <c r="IPR162" s="4"/>
      <c r="IPS162" s="4"/>
      <c r="IPT162" s="4"/>
      <c r="IPU162" s="4"/>
      <c r="IPV162" s="4"/>
      <c r="IPW162" s="4"/>
      <c r="IPX162" s="4"/>
      <c r="IPY162" s="4"/>
      <c r="IPZ162" s="4"/>
      <c r="IQA162" s="4"/>
      <c r="IQB162" s="4"/>
      <c r="IQC162" s="4"/>
      <c r="IQD162" s="4"/>
      <c r="IQE162" s="4"/>
      <c r="IQF162" s="4"/>
      <c r="IQG162" s="4"/>
      <c r="IQH162" s="4"/>
      <c r="IQI162" s="4"/>
      <c r="IQJ162" s="4"/>
      <c r="IQK162" s="4"/>
      <c r="IQL162" s="4"/>
      <c r="IQM162" s="4"/>
      <c r="IQN162" s="4"/>
      <c r="IQO162" s="4"/>
      <c r="IQP162" s="4"/>
      <c r="IQQ162" s="4"/>
      <c r="IQR162" s="4"/>
      <c r="IQS162" s="4"/>
      <c r="IQT162" s="4"/>
      <c r="IQU162" s="4"/>
      <c r="IQV162" s="4"/>
      <c r="IQW162" s="4"/>
      <c r="IQX162" s="4"/>
      <c r="IQY162" s="4"/>
      <c r="IQZ162" s="4"/>
      <c r="IRA162" s="4"/>
      <c r="IRB162" s="4"/>
      <c r="IRC162" s="4"/>
      <c r="IRD162" s="4"/>
      <c r="IRE162" s="4"/>
      <c r="IRF162" s="4"/>
      <c r="IRG162" s="4"/>
      <c r="IRH162" s="4"/>
      <c r="IRI162" s="4"/>
      <c r="IRJ162" s="4"/>
      <c r="IRK162" s="4"/>
      <c r="IRL162" s="4"/>
      <c r="IRM162" s="4"/>
      <c r="IRN162" s="4"/>
      <c r="IRO162" s="4"/>
      <c r="IRP162" s="4"/>
      <c r="IRQ162" s="4"/>
      <c r="IRR162" s="4"/>
      <c r="IRS162" s="4"/>
      <c r="IRT162" s="4"/>
      <c r="IRU162" s="4"/>
      <c r="IRV162" s="4"/>
      <c r="IRW162" s="4"/>
      <c r="IRX162" s="4"/>
      <c r="IRY162" s="4"/>
      <c r="IRZ162" s="4"/>
      <c r="ISA162" s="4"/>
      <c r="ISB162" s="4"/>
      <c r="ISC162" s="4"/>
      <c r="ISD162" s="4"/>
      <c r="ISE162" s="4"/>
      <c r="ISF162" s="4"/>
      <c r="ISG162" s="4"/>
      <c r="ISH162" s="4"/>
      <c r="ISI162" s="4"/>
      <c r="ISJ162" s="4"/>
      <c r="ISK162" s="4"/>
      <c r="ISL162" s="4"/>
      <c r="ISM162" s="4"/>
      <c r="ISN162" s="4"/>
      <c r="ISO162" s="4"/>
      <c r="ISP162" s="4"/>
      <c r="ISQ162" s="4"/>
      <c r="ISR162" s="4"/>
      <c r="ISS162" s="4"/>
      <c r="IST162" s="4"/>
      <c r="ISU162" s="4"/>
      <c r="ISV162" s="4"/>
      <c r="ISW162" s="4"/>
      <c r="ISX162" s="4"/>
      <c r="ISY162" s="4"/>
      <c r="ISZ162" s="4"/>
      <c r="ITA162" s="4"/>
      <c r="ITB162" s="4"/>
      <c r="ITC162" s="4"/>
      <c r="ITD162" s="4"/>
      <c r="ITE162" s="4"/>
      <c r="ITF162" s="4"/>
      <c r="ITG162" s="4"/>
      <c r="ITH162" s="4"/>
      <c r="ITI162" s="4"/>
      <c r="ITJ162" s="4"/>
      <c r="ITK162" s="4"/>
      <c r="ITL162" s="4"/>
      <c r="ITM162" s="4"/>
      <c r="ITN162" s="4"/>
      <c r="ITO162" s="4"/>
      <c r="ITP162" s="4"/>
      <c r="ITQ162" s="4"/>
      <c r="ITR162" s="4"/>
      <c r="ITS162" s="4"/>
      <c r="ITT162" s="4"/>
      <c r="ITU162" s="4"/>
      <c r="ITV162" s="4"/>
      <c r="ITW162" s="4"/>
      <c r="ITX162" s="4"/>
      <c r="ITY162" s="4"/>
      <c r="ITZ162" s="4"/>
      <c r="IUA162" s="4"/>
      <c r="IUB162" s="4"/>
      <c r="IUC162" s="4"/>
      <c r="IUD162" s="4"/>
      <c r="IUE162" s="4"/>
      <c r="IUF162" s="4"/>
      <c r="IUG162" s="4"/>
      <c r="IUH162" s="4"/>
      <c r="IUI162" s="4"/>
      <c r="IUJ162" s="4"/>
      <c r="IUK162" s="4"/>
      <c r="IUL162" s="4"/>
      <c r="IUM162" s="4"/>
      <c r="IUN162" s="4"/>
      <c r="IUO162" s="4"/>
      <c r="IUP162" s="4"/>
      <c r="IUQ162" s="4"/>
      <c r="IUR162" s="4"/>
      <c r="IUS162" s="4"/>
      <c r="IUT162" s="4"/>
      <c r="IUU162" s="4"/>
      <c r="IUV162" s="4"/>
      <c r="IUW162" s="4"/>
      <c r="IUX162" s="4"/>
      <c r="IUY162" s="4"/>
      <c r="IUZ162" s="4"/>
      <c r="IVA162" s="4"/>
      <c r="IVB162" s="4"/>
      <c r="IVC162" s="4"/>
      <c r="IVD162" s="4"/>
      <c r="IVE162" s="4"/>
      <c r="IVF162" s="4"/>
      <c r="IVG162" s="4"/>
      <c r="IVH162" s="4"/>
      <c r="IVI162" s="4"/>
      <c r="IVJ162" s="4"/>
      <c r="IVK162" s="4"/>
      <c r="IVL162" s="4"/>
      <c r="IVM162" s="4"/>
      <c r="IVN162" s="4"/>
      <c r="IVO162" s="4"/>
      <c r="IVP162" s="4"/>
      <c r="IVQ162" s="4"/>
      <c r="IVR162" s="4"/>
      <c r="IVS162" s="4"/>
      <c r="IVT162" s="4"/>
      <c r="IVU162" s="4"/>
      <c r="IVV162" s="4"/>
      <c r="IVW162" s="4"/>
      <c r="IVX162" s="4"/>
      <c r="IVY162" s="4"/>
      <c r="IVZ162" s="4"/>
      <c r="IWA162" s="4"/>
      <c r="IWB162" s="4"/>
      <c r="IWC162" s="4"/>
      <c r="IWD162" s="4"/>
      <c r="IWE162" s="4"/>
      <c r="IWF162" s="4"/>
      <c r="IWG162" s="4"/>
      <c r="IWH162" s="4"/>
      <c r="IWI162" s="4"/>
      <c r="IWJ162" s="4"/>
      <c r="IWK162" s="4"/>
      <c r="IWL162" s="4"/>
      <c r="IWM162" s="4"/>
      <c r="IWN162" s="4"/>
      <c r="IWO162" s="4"/>
      <c r="IWP162" s="4"/>
      <c r="IWQ162" s="4"/>
      <c r="IWR162" s="4"/>
      <c r="IWS162" s="4"/>
      <c r="IWT162" s="4"/>
      <c r="IWU162" s="4"/>
      <c r="IWV162" s="4"/>
      <c r="IWW162" s="4"/>
      <c r="IWX162" s="4"/>
      <c r="IWY162" s="4"/>
      <c r="IWZ162" s="4"/>
      <c r="IXA162" s="4"/>
      <c r="IXB162" s="4"/>
      <c r="IXC162" s="4"/>
      <c r="IXD162" s="4"/>
      <c r="IXE162" s="4"/>
      <c r="IXF162" s="4"/>
      <c r="IXG162" s="4"/>
      <c r="IXH162" s="4"/>
      <c r="IXI162" s="4"/>
      <c r="IXJ162" s="4"/>
      <c r="IXK162" s="4"/>
      <c r="IXL162" s="4"/>
      <c r="IXM162" s="4"/>
      <c r="IXN162" s="4"/>
      <c r="IXO162" s="4"/>
      <c r="IXP162" s="4"/>
      <c r="IXQ162" s="4"/>
      <c r="IXR162" s="4"/>
      <c r="IXS162" s="4"/>
      <c r="IXT162" s="4"/>
      <c r="IXU162" s="4"/>
      <c r="IXV162" s="4"/>
      <c r="IXW162" s="4"/>
      <c r="IXX162" s="4"/>
      <c r="IXY162" s="4"/>
      <c r="IXZ162" s="4"/>
      <c r="IYA162" s="4"/>
      <c r="IYB162" s="4"/>
      <c r="IYC162" s="4"/>
      <c r="IYD162" s="4"/>
      <c r="IYE162" s="4"/>
      <c r="IYF162" s="4"/>
      <c r="IYG162" s="4"/>
      <c r="IYH162" s="4"/>
      <c r="IYI162" s="4"/>
      <c r="IYJ162" s="4"/>
      <c r="IYK162" s="4"/>
      <c r="IYL162" s="4"/>
      <c r="IYM162" s="4"/>
      <c r="IYN162" s="4"/>
      <c r="IYO162" s="4"/>
      <c r="IYP162" s="4"/>
      <c r="IYQ162" s="4"/>
      <c r="IYR162" s="4"/>
      <c r="IYS162" s="4"/>
      <c r="IYT162" s="4"/>
      <c r="IYU162" s="4"/>
      <c r="IYV162" s="4"/>
      <c r="IYW162" s="4"/>
      <c r="IYX162" s="4"/>
      <c r="IYY162" s="4"/>
      <c r="IYZ162" s="4"/>
      <c r="IZA162" s="4"/>
      <c r="IZB162" s="4"/>
      <c r="IZC162" s="4"/>
      <c r="IZD162" s="4"/>
      <c r="IZE162" s="4"/>
      <c r="IZF162" s="4"/>
      <c r="IZG162" s="4"/>
      <c r="IZH162" s="4"/>
      <c r="IZI162" s="4"/>
      <c r="IZJ162" s="4"/>
      <c r="IZK162" s="4"/>
      <c r="IZL162" s="4"/>
      <c r="IZM162" s="4"/>
      <c r="IZN162" s="4"/>
      <c r="IZO162" s="4"/>
      <c r="IZP162" s="4"/>
      <c r="IZQ162" s="4"/>
      <c r="IZR162" s="4"/>
      <c r="IZS162" s="4"/>
      <c r="IZT162" s="4"/>
      <c r="IZU162" s="4"/>
      <c r="IZV162" s="4"/>
      <c r="IZW162" s="4"/>
      <c r="IZX162" s="4"/>
      <c r="IZY162" s="4"/>
      <c r="IZZ162" s="4"/>
      <c r="JAA162" s="4"/>
      <c r="JAB162" s="4"/>
      <c r="JAC162" s="4"/>
      <c r="JAD162" s="4"/>
      <c r="JAE162" s="4"/>
      <c r="JAF162" s="4"/>
      <c r="JAG162" s="4"/>
      <c r="JAH162" s="4"/>
      <c r="JAI162" s="4"/>
      <c r="JAJ162" s="4"/>
      <c r="JAK162" s="4"/>
      <c r="JAL162" s="4"/>
      <c r="JAM162" s="4"/>
      <c r="JAN162" s="4"/>
      <c r="JAO162" s="4"/>
      <c r="JAP162" s="4"/>
      <c r="JAQ162" s="4"/>
      <c r="JAR162" s="4"/>
      <c r="JAS162" s="4"/>
      <c r="JAT162" s="4"/>
      <c r="JAU162" s="4"/>
      <c r="JAV162" s="4"/>
      <c r="JAW162" s="4"/>
      <c r="JAX162" s="4"/>
      <c r="JAY162" s="4"/>
      <c r="JAZ162" s="4"/>
      <c r="JBA162" s="4"/>
      <c r="JBB162" s="4"/>
      <c r="JBC162" s="4"/>
      <c r="JBD162" s="4"/>
      <c r="JBE162" s="4"/>
      <c r="JBF162" s="4"/>
      <c r="JBG162" s="4"/>
      <c r="JBH162" s="4"/>
      <c r="JBI162" s="4"/>
      <c r="JBJ162" s="4"/>
      <c r="JBK162" s="4"/>
      <c r="JBL162" s="4"/>
      <c r="JBM162" s="4"/>
      <c r="JBN162" s="4"/>
      <c r="JBO162" s="4"/>
      <c r="JBP162" s="4"/>
      <c r="JBQ162" s="4"/>
      <c r="JBR162" s="4"/>
      <c r="JBS162" s="4"/>
      <c r="JBT162" s="4"/>
      <c r="JBU162" s="4"/>
      <c r="JBV162" s="4"/>
      <c r="JBW162" s="4"/>
      <c r="JBX162" s="4"/>
      <c r="JBY162" s="4"/>
      <c r="JBZ162" s="4"/>
      <c r="JCA162" s="4"/>
      <c r="JCB162" s="4"/>
      <c r="JCC162" s="4"/>
      <c r="JCD162" s="4"/>
      <c r="JCE162" s="4"/>
      <c r="JCF162" s="4"/>
      <c r="JCG162" s="4"/>
      <c r="JCH162" s="4"/>
      <c r="JCI162" s="4"/>
      <c r="JCJ162" s="4"/>
      <c r="JCK162" s="4"/>
      <c r="JCL162" s="4"/>
      <c r="JCM162" s="4"/>
      <c r="JCN162" s="4"/>
      <c r="JCO162" s="4"/>
      <c r="JCP162" s="4"/>
      <c r="JCQ162" s="4"/>
      <c r="JCR162" s="4"/>
      <c r="JCS162" s="4"/>
      <c r="JCT162" s="4"/>
      <c r="JCU162" s="4"/>
      <c r="JCV162" s="4"/>
      <c r="JCW162" s="4"/>
      <c r="JCX162" s="4"/>
      <c r="JCY162" s="4"/>
      <c r="JCZ162" s="4"/>
      <c r="JDA162" s="4"/>
      <c r="JDB162" s="4"/>
      <c r="JDC162" s="4"/>
      <c r="JDD162" s="4"/>
      <c r="JDE162" s="4"/>
      <c r="JDF162" s="4"/>
      <c r="JDG162" s="4"/>
      <c r="JDH162" s="4"/>
      <c r="JDI162" s="4"/>
      <c r="JDJ162" s="4"/>
      <c r="JDK162" s="4"/>
      <c r="JDL162" s="4"/>
      <c r="JDM162" s="4"/>
      <c r="JDN162" s="4"/>
      <c r="JDO162" s="4"/>
      <c r="JDP162" s="4"/>
      <c r="JDQ162" s="4"/>
      <c r="JDR162" s="4"/>
      <c r="JDS162" s="4"/>
      <c r="JDT162" s="4"/>
      <c r="JDU162" s="4"/>
      <c r="JDV162" s="4"/>
      <c r="JDW162" s="4"/>
      <c r="JDX162" s="4"/>
      <c r="JDY162" s="4"/>
      <c r="JDZ162" s="4"/>
      <c r="JEA162" s="4"/>
      <c r="JEB162" s="4"/>
      <c r="JEC162" s="4"/>
      <c r="JED162" s="4"/>
      <c r="JEE162" s="4"/>
      <c r="JEF162" s="4"/>
      <c r="JEG162" s="4"/>
      <c r="JEH162" s="4"/>
      <c r="JEI162" s="4"/>
      <c r="JEJ162" s="4"/>
      <c r="JEK162" s="4"/>
      <c r="JEL162" s="4"/>
      <c r="JEM162" s="4"/>
      <c r="JEN162" s="4"/>
      <c r="JEO162" s="4"/>
      <c r="JEP162" s="4"/>
      <c r="JEQ162" s="4"/>
      <c r="JER162" s="4"/>
      <c r="JES162" s="4"/>
      <c r="JET162" s="4"/>
      <c r="JEU162" s="4"/>
      <c r="JEV162" s="4"/>
      <c r="JEW162" s="4"/>
      <c r="JEX162" s="4"/>
      <c r="JEY162" s="4"/>
      <c r="JEZ162" s="4"/>
      <c r="JFA162" s="4"/>
      <c r="JFB162" s="4"/>
      <c r="JFC162" s="4"/>
      <c r="JFD162" s="4"/>
      <c r="JFE162" s="4"/>
      <c r="JFF162" s="4"/>
      <c r="JFG162" s="4"/>
      <c r="JFH162" s="4"/>
      <c r="JFI162" s="4"/>
      <c r="JFJ162" s="4"/>
      <c r="JFK162" s="4"/>
      <c r="JFL162" s="4"/>
      <c r="JFM162" s="4"/>
      <c r="JFN162" s="4"/>
      <c r="JFO162" s="4"/>
      <c r="JFP162" s="4"/>
      <c r="JFQ162" s="4"/>
      <c r="JFR162" s="4"/>
      <c r="JFS162" s="4"/>
      <c r="JFT162" s="4"/>
      <c r="JFU162" s="4"/>
      <c r="JFV162" s="4"/>
      <c r="JFW162" s="4"/>
      <c r="JFX162" s="4"/>
      <c r="JFY162" s="4"/>
      <c r="JFZ162" s="4"/>
      <c r="JGA162" s="4"/>
      <c r="JGB162" s="4"/>
      <c r="JGC162" s="4"/>
      <c r="JGD162" s="4"/>
      <c r="JGE162" s="4"/>
      <c r="JGF162" s="4"/>
      <c r="JGG162" s="4"/>
      <c r="JGH162" s="4"/>
      <c r="JGI162" s="4"/>
      <c r="JGJ162" s="4"/>
      <c r="JGK162" s="4"/>
      <c r="JGL162" s="4"/>
      <c r="JGM162" s="4"/>
      <c r="JGN162" s="4"/>
      <c r="JGO162" s="4"/>
      <c r="JGP162" s="4"/>
      <c r="JGQ162" s="4"/>
      <c r="JGR162" s="4"/>
      <c r="JGS162" s="4"/>
      <c r="JGT162" s="4"/>
      <c r="JGU162" s="4"/>
      <c r="JGV162" s="4"/>
      <c r="JGW162" s="4"/>
      <c r="JGX162" s="4"/>
      <c r="JGY162" s="4"/>
      <c r="JGZ162" s="4"/>
      <c r="JHA162" s="4"/>
      <c r="JHB162" s="4"/>
      <c r="JHC162" s="4"/>
      <c r="JHD162" s="4"/>
      <c r="JHE162" s="4"/>
      <c r="JHF162" s="4"/>
      <c r="JHG162" s="4"/>
      <c r="JHH162" s="4"/>
      <c r="JHI162" s="4"/>
      <c r="JHJ162" s="4"/>
      <c r="JHK162" s="4"/>
      <c r="JHL162" s="4"/>
      <c r="JHM162" s="4"/>
      <c r="JHN162" s="4"/>
      <c r="JHO162" s="4"/>
      <c r="JHP162" s="4"/>
      <c r="JHQ162" s="4"/>
      <c r="JHR162" s="4"/>
      <c r="JHS162" s="4"/>
      <c r="JHT162" s="4"/>
      <c r="JHU162" s="4"/>
      <c r="JHV162" s="4"/>
      <c r="JHW162" s="4"/>
      <c r="JHX162" s="4"/>
      <c r="JHY162" s="4"/>
      <c r="JHZ162" s="4"/>
      <c r="JIA162" s="4"/>
      <c r="JIB162" s="4"/>
      <c r="JIC162" s="4"/>
      <c r="JID162" s="4"/>
      <c r="JIE162" s="4"/>
      <c r="JIF162" s="4"/>
      <c r="JIG162" s="4"/>
      <c r="JIH162" s="4"/>
      <c r="JII162" s="4"/>
      <c r="JIJ162" s="4"/>
      <c r="JIK162" s="4"/>
      <c r="JIL162" s="4"/>
      <c r="JIM162" s="4"/>
      <c r="JIN162" s="4"/>
      <c r="JIO162" s="4"/>
      <c r="JIP162" s="4"/>
      <c r="JIQ162" s="4"/>
      <c r="JIR162" s="4"/>
      <c r="JIS162" s="4"/>
      <c r="JIT162" s="4"/>
      <c r="JIU162" s="4"/>
      <c r="JIV162" s="4"/>
      <c r="JIW162" s="4"/>
      <c r="JIX162" s="4"/>
      <c r="JIY162" s="4"/>
      <c r="JIZ162" s="4"/>
      <c r="JJA162" s="4"/>
      <c r="JJB162" s="4"/>
      <c r="JJC162" s="4"/>
      <c r="JJD162" s="4"/>
      <c r="JJE162" s="4"/>
      <c r="JJF162" s="4"/>
      <c r="JJG162" s="4"/>
      <c r="JJH162" s="4"/>
      <c r="JJI162" s="4"/>
      <c r="JJJ162" s="4"/>
      <c r="JJK162" s="4"/>
      <c r="JJL162" s="4"/>
      <c r="JJM162" s="4"/>
      <c r="JJN162" s="4"/>
      <c r="JJO162" s="4"/>
      <c r="JJP162" s="4"/>
      <c r="JJQ162" s="4"/>
      <c r="JJR162" s="4"/>
      <c r="JJS162" s="4"/>
      <c r="JJT162" s="4"/>
      <c r="JJU162" s="4"/>
      <c r="JJV162" s="4"/>
      <c r="JJW162" s="4"/>
      <c r="JJX162" s="4"/>
      <c r="JJY162" s="4"/>
      <c r="JJZ162" s="4"/>
      <c r="JKA162" s="4"/>
      <c r="JKB162" s="4"/>
      <c r="JKC162" s="4"/>
      <c r="JKD162" s="4"/>
      <c r="JKE162" s="4"/>
      <c r="JKF162" s="4"/>
      <c r="JKG162" s="4"/>
      <c r="JKH162" s="4"/>
      <c r="JKI162" s="4"/>
      <c r="JKJ162" s="4"/>
      <c r="JKK162" s="4"/>
      <c r="JKL162" s="4"/>
      <c r="JKM162" s="4"/>
      <c r="JKN162" s="4"/>
      <c r="JKO162" s="4"/>
      <c r="JKP162" s="4"/>
      <c r="JKQ162" s="4"/>
      <c r="JKR162" s="4"/>
      <c r="JKS162" s="4"/>
      <c r="JKT162" s="4"/>
      <c r="JKU162" s="4"/>
      <c r="JKV162" s="4"/>
      <c r="JKW162" s="4"/>
      <c r="JKX162" s="4"/>
      <c r="JKY162" s="4"/>
      <c r="JKZ162" s="4"/>
      <c r="JLA162" s="4"/>
      <c r="JLB162" s="4"/>
      <c r="JLC162" s="4"/>
      <c r="JLD162" s="4"/>
      <c r="JLE162" s="4"/>
      <c r="JLF162" s="4"/>
      <c r="JLG162" s="4"/>
      <c r="JLH162" s="4"/>
      <c r="JLI162" s="4"/>
      <c r="JLJ162" s="4"/>
      <c r="JLK162" s="4"/>
      <c r="JLL162" s="4"/>
      <c r="JLM162" s="4"/>
      <c r="JLN162" s="4"/>
      <c r="JLO162" s="4"/>
      <c r="JLP162" s="4"/>
      <c r="JLQ162" s="4"/>
      <c r="JLR162" s="4"/>
      <c r="JLS162" s="4"/>
      <c r="JLT162" s="4"/>
      <c r="JLU162" s="4"/>
      <c r="JLV162" s="4"/>
      <c r="JLW162" s="4"/>
      <c r="JLX162" s="4"/>
      <c r="JLY162" s="4"/>
      <c r="JLZ162" s="4"/>
      <c r="JMA162" s="4"/>
      <c r="JMB162" s="4"/>
      <c r="JMC162" s="4"/>
      <c r="JMD162" s="4"/>
      <c r="JME162" s="4"/>
      <c r="JMF162" s="4"/>
      <c r="JMG162" s="4"/>
      <c r="JMH162" s="4"/>
      <c r="JMI162" s="4"/>
      <c r="JMJ162" s="4"/>
      <c r="JMK162" s="4"/>
      <c r="JML162" s="4"/>
      <c r="JMM162" s="4"/>
      <c r="JMN162" s="4"/>
      <c r="JMO162" s="4"/>
      <c r="JMP162" s="4"/>
      <c r="JMQ162" s="4"/>
      <c r="JMR162" s="4"/>
      <c r="JMS162" s="4"/>
      <c r="JMT162" s="4"/>
      <c r="JMU162" s="4"/>
      <c r="JMV162" s="4"/>
      <c r="JMW162" s="4"/>
      <c r="JMX162" s="4"/>
      <c r="JMY162" s="4"/>
      <c r="JMZ162" s="4"/>
      <c r="JNA162" s="4"/>
      <c r="JNB162" s="4"/>
      <c r="JNC162" s="4"/>
      <c r="JND162" s="4"/>
      <c r="JNE162" s="4"/>
      <c r="JNF162" s="4"/>
      <c r="JNG162" s="4"/>
      <c r="JNH162" s="4"/>
      <c r="JNI162" s="4"/>
      <c r="JNJ162" s="4"/>
      <c r="JNK162" s="4"/>
      <c r="JNL162" s="4"/>
      <c r="JNM162" s="4"/>
      <c r="JNN162" s="4"/>
      <c r="JNO162" s="4"/>
      <c r="JNP162" s="4"/>
      <c r="JNQ162" s="4"/>
      <c r="JNR162" s="4"/>
      <c r="JNS162" s="4"/>
      <c r="JNT162" s="4"/>
      <c r="JNU162" s="4"/>
      <c r="JNV162" s="4"/>
      <c r="JNW162" s="4"/>
      <c r="JNX162" s="4"/>
      <c r="JNY162" s="4"/>
      <c r="JNZ162" s="4"/>
      <c r="JOA162" s="4"/>
      <c r="JOB162" s="4"/>
      <c r="JOC162" s="4"/>
      <c r="JOD162" s="4"/>
      <c r="JOE162" s="4"/>
      <c r="JOF162" s="4"/>
      <c r="JOG162" s="4"/>
      <c r="JOH162" s="4"/>
      <c r="JOI162" s="4"/>
      <c r="JOJ162" s="4"/>
      <c r="JOK162" s="4"/>
      <c r="JOL162" s="4"/>
      <c r="JOM162" s="4"/>
      <c r="JON162" s="4"/>
      <c r="JOO162" s="4"/>
      <c r="JOP162" s="4"/>
      <c r="JOQ162" s="4"/>
      <c r="JOR162" s="4"/>
      <c r="JOS162" s="4"/>
      <c r="JOT162" s="4"/>
      <c r="JOU162" s="4"/>
      <c r="JOV162" s="4"/>
      <c r="JOW162" s="4"/>
      <c r="JOX162" s="4"/>
      <c r="JOY162" s="4"/>
      <c r="JOZ162" s="4"/>
      <c r="JPA162" s="4"/>
      <c r="JPB162" s="4"/>
      <c r="JPC162" s="4"/>
      <c r="JPD162" s="4"/>
      <c r="JPE162" s="4"/>
      <c r="JPF162" s="4"/>
      <c r="JPG162" s="4"/>
      <c r="JPH162" s="4"/>
      <c r="JPI162" s="4"/>
      <c r="JPJ162" s="4"/>
      <c r="JPK162" s="4"/>
      <c r="JPL162" s="4"/>
      <c r="JPM162" s="4"/>
      <c r="JPN162" s="4"/>
      <c r="JPO162" s="4"/>
      <c r="JPP162" s="4"/>
      <c r="JPQ162" s="4"/>
      <c r="JPR162" s="4"/>
      <c r="JPS162" s="4"/>
      <c r="JPT162" s="4"/>
      <c r="JPU162" s="4"/>
      <c r="JPV162" s="4"/>
      <c r="JPW162" s="4"/>
      <c r="JPX162" s="4"/>
      <c r="JPY162" s="4"/>
      <c r="JPZ162" s="4"/>
      <c r="JQA162" s="4"/>
      <c r="JQB162" s="4"/>
      <c r="JQC162" s="4"/>
      <c r="JQD162" s="4"/>
      <c r="JQE162" s="4"/>
      <c r="JQF162" s="4"/>
      <c r="JQG162" s="4"/>
      <c r="JQH162" s="4"/>
      <c r="JQI162" s="4"/>
      <c r="JQJ162" s="4"/>
      <c r="JQK162" s="4"/>
      <c r="JQL162" s="4"/>
      <c r="JQM162" s="4"/>
      <c r="JQN162" s="4"/>
      <c r="JQO162" s="4"/>
      <c r="JQP162" s="4"/>
      <c r="JQQ162" s="4"/>
      <c r="JQR162" s="4"/>
      <c r="JQS162" s="4"/>
      <c r="JQT162" s="4"/>
      <c r="JQU162" s="4"/>
      <c r="JQV162" s="4"/>
      <c r="JQW162" s="4"/>
      <c r="JQX162" s="4"/>
      <c r="JQY162" s="4"/>
      <c r="JQZ162" s="4"/>
      <c r="JRA162" s="4"/>
      <c r="JRB162" s="4"/>
      <c r="JRC162" s="4"/>
      <c r="JRD162" s="4"/>
      <c r="JRE162" s="4"/>
      <c r="JRF162" s="4"/>
      <c r="JRG162" s="4"/>
      <c r="JRH162" s="4"/>
      <c r="JRI162" s="4"/>
      <c r="JRJ162" s="4"/>
      <c r="JRK162" s="4"/>
      <c r="JRL162" s="4"/>
      <c r="JRM162" s="4"/>
      <c r="JRN162" s="4"/>
      <c r="JRO162" s="4"/>
      <c r="JRP162" s="4"/>
      <c r="JRQ162" s="4"/>
      <c r="JRR162" s="4"/>
      <c r="JRS162" s="4"/>
      <c r="JRT162" s="4"/>
      <c r="JRU162" s="4"/>
      <c r="JRV162" s="4"/>
      <c r="JRW162" s="4"/>
      <c r="JRX162" s="4"/>
      <c r="JRY162" s="4"/>
      <c r="JRZ162" s="4"/>
      <c r="JSA162" s="4"/>
      <c r="JSB162" s="4"/>
      <c r="JSC162" s="4"/>
      <c r="JSD162" s="4"/>
      <c r="JSE162" s="4"/>
      <c r="JSF162" s="4"/>
      <c r="JSG162" s="4"/>
      <c r="JSH162" s="4"/>
      <c r="JSI162" s="4"/>
      <c r="JSJ162" s="4"/>
      <c r="JSK162" s="4"/>
      <c r="JSL162" s="4"/>
      <c r="JSM162" s="4"/>
      <c r="JSN162" s="4"/>
      <c r="JSO162" s="4"/>
      <c r="JSP162" s="4"/>
      <c r="JSQ162" s="4"/>
      <c r="JSR162" s="4"/>
      <c r="JSS162" s="4"/>
      <c r="JST162" s="4"/>
      <c r="JSU162" s="4"/>
      <c r="JSV162" s="4"/>
      <c r="JSW162" s="4"/>
      <c r="JSX162" s="4"/>
      <c r="JSY162" s="4"/>
      <c r="JSZ162" s="4"/>
      <c r="JTA162" s="4"/>
      <c r="JTB162" s="4"/>
      <c r="JTC162" s="4"/>
      <c r="JTD162" s="4"/>
      <c r="JTE162" s="4"/>
      <c r="JTF162" s="4"/>
      <c r="JTG162" s="4"/>
      <c r="JTH162" s="4"/>
      <c r="JTI162" s="4"/>
      <c r="JTJ162" s="4"/>
      <c r="JTK162" s="4"/>
      <c r="JTL162" s="4"/>
      <c r="JTM162" s="4"/>
      <c r="JTN162" s="4"/>
      <c r="JTO162" s="4"/>
      <c r="JTP162" s="4"/>
      <c r="JTQ162" s="4"/>
      <c r="JTR162" s="4"/>
      <c r="JTS162" s="4"/>
      <c r="JTT162" s="4"/>
      <c r="JTU162" s="4"/>
      <c r="JTV162" s="4"/>
      <c r="JTW162" s="4"/>
      <c r="JTX162" s="4"/>
      <c r="JTY162" s="4"/>
      <c r="JTZ162" s="4"/>
      <c r="JUA162" s="4"/>
      <c r="JUB162" s="4"/>
      <c r="JUC162" s="4"/>
      <c r="JUD162" s="4"/>
      <c r="JUE162" s="4"/>
      <c r="JUF162" s="4"/>
      <c r="JUG162" s="4"/>
      <c r="JUH162" s="4"/>
      <c r="JUI162" s="4"/>
      <c r="JUJ162" s="4"/>
      <c r="JUK162" s="4"/>
      <c r="JUL162" s="4"/>
      <c r="JUM162" s="4"/>
      <c r="JUN162" s="4"/>
      <c r="JUO162" s="4"/>
      <c r="JUP162" s="4"/>
      <c r="JUQ162" s="4"/>
      <c r="JUR162" s="4"/>
      <c r="JUS162" s="4"/>
      <c r="JUT162" s="4"/>
      <c r="JUU162" s="4"/>
      <c r="JUV162" s="4"/>
      <c r="JUW162" s="4"/>
      <c r="JUX162" s="4"/>
      <c r="JUY162" s="4"/>
      <c r="JUZ162" s="4"/>
      <c r="JVA162" s="4"/>
      <c r="JVB162" s="4"/>
      <c r="JVC162" s="4"/>
      <c r="JVD162" s="4"/>
      <c r="JVE162" s="4"/>
      <c r="JVF162" s="4"/>
      <c r="JVG162" s="4"/>
      <c r="JVH162" s="4"/>
      <c r="JVI162" s="4"/>
      <c r="JVJ162" s="4"/>
      <c r="JVK162" s="4"/>
      <c r="JVL162" s="4"/>
      <c r="JVM162" s="4"/>
      <c r="JVN162" s="4"/>
      <c r="JVO162" s="4"/>
      <c r="JVP162" s="4"/>
      <c r="JVQ162" s="4"/>
      <c r="JVR162" s="4"/>
      <c r="JVS162" s="4"/>
      <c r="JVT162" s="4"/>
      <c r="JVU162" s="4"/>
      <c r="JVV162" s="4"/>
      <c r="JVW162" s="4"/>
      <c r="JVX162" s="4"/>
      <c r="JVY162" s="4"/>
      <c r="JVZ162" s="4"/>
      <c r="JWA162" s="4"/>
      <c r="JWB162" s="4"/>
      <c r="JWC162" s="4"/>
      <c r="JWD162" s="4"/>
      <c r="JWE162" s="4"/>
      <c r="JWF162" s="4"/>
      <c r="JWG162" s="4"/>
      <c r="JWH162" s="4"/>
      <c r="JWI162" s="4"/>
      <c r="JWJ162" s="4"/>
      <c r="JWK162" s="4"/>
      <c r="JWL162" s="4"/>
      <c r="JWM162" s="4"/>
      <c r="JWN162" s="4"/>
      <c r="JWO162" s="4"/>
      <c r="JWP162" s="4"/>
      <c r="JWQ162" s="4"/>
      <c r="JWR162" s="4"/>
      <c r="JWS162" s="4"/>
      <c r="JWT162" s="4"/>
      <c r="JWU162" s="4"/>
      <c r="JWV162" s="4"/>
      <c r="JWW162" s="4"/>
      <c r="JWX162" s="4"/>
      <c r="JWY162" s="4"/>
      <c r="JWZ162" s="4"/>
      <c r="JXA162" s="4"/>
      <c r="JXB162" s="4"/>
      <c r="JXC162" s="4"/>
      <c r="JXD162" s="4"/>
      <c r="JXE162" s="4"/>
      <c r="JXF162" s="4"/>
      <c r="JXG162" s="4"/>
      <c r="JXH162" s="4"/>
      <c r="JXI162" s="4"/>
      <c r="JXJ162" s="4"/>
      <c r="JXK162" s="4"/>
      <c r="JXL162" s="4"/>
      <c r="JXM162" s="4"/>
      <c r="JXN162" s="4"/>
      <c r="JXO162" s="4"/>
      <c r="JXP162" s="4"/>
      <c r="JXQ162" s="4"/>
      <c r="JXR162" s="4"/>
      <c r="JXS162" s="4"/>
      <c r="JXT162" s="4"/>
      <c r="JXU162" s="4"/>
      <c r="JXV162" s="4"/>
      <c r="JXW162" s="4"/>
      <c r="JXX162" s="4"/>
      <c r="JXY162" s="4"/>
      <c r="JXZ162" s="4"/>
      <c r="JYA162" s="4"/>
      <c r="JYB162" s="4"/>
      <c r="JYC162" s="4"/>
      <c r="JYD162" s="4"/>
      <c r="JYE162" s="4"/>
      <c r="JYF162" s="4"/>
      <c r="JYG162" s="4"/>
      <c r="JYH162" s="4"/>
      <c r="JYI162" s="4"/>
      <c r="JYJ162" s="4"/>
      <c r="JYK162" s="4"/>
      <c r="JYL162" s="4"/>
      <c r="JYM162" s="4"/>
      <c r="JYN162" s="4"/>
      <c r="JYO162" s="4"/>
      <c r="JYP162" s="4"/>
      <c r="JYQ162" s="4"/>
      <c r="JYR162" s="4"/>
      <c r="JYS162" s="4"/>
      <c r="JYT162" s="4"/>
      <c r="JYU162" s="4"/>
      <c r="JYV162" s="4"/>
      <c r="JYW162" s="4"/>
      <c r="JYX162" s="4"/>
      <c r="JYY162" s="4"/>
      <c r="JYZ162" s="4"/>
      <c r="JZA162" s="4"/>
      <c r="JZB162" s="4"/>
      <c r="JZC162" s="4"/>
      <c r="JZD162" s="4"/>
      <c r="JZE162" s="4"/>
      <c r="JZF162" s="4"/>
      <c r="JZG162" s="4"/>
      <c r="JZH162" s="4"/>
      <c r="JZI162" s="4"/>
      <c r="JZJ162" s="4"/>
      <c r="JZK162" s="4"/>
      <c r="JZL162" s="4"/>
      <c r="JZM162" s="4"/>
      <c r="JZN162" s="4"/>
      <c r="JZO162" s="4"/>
      <c r="JZP162" s="4"/>
      <c r="JZQ162" s="4"/>
      <c r="JZR162" s="4"/>
      <c r="JZS162" s="4"/>
      <c r="JZT162" s="4"/>
      <c r="JZU162" s="4"/>
      <c r="JZV162" s="4"/>
      <c r="JZW162" s="4"/>
      <c r="JZX162" s="4"/>
      <c r="JZY162" s="4"/>
      <c r="JZZ162" s="4"/>
      <c r="KAA162" s="4"/>
      <c r="KAB162" s="4"/>
      <c r="KAC162" s="4"/>
      <c r="KAD162" s="4"/>
      <c r="KAE162" s="4"/>
      <c r="KAF162" s="4"/>
      <c r="KAG162" s="4"/>
      <c r="KAH162" s="4"/>
      <c r="KAI162" s="4"/>
      <c r="KAJ162" s="4"/>
      <c r="KAK162" s="4"/>
      <c r="KAL162" s="4"/>
      <c r="KAM162" s="4"/>
      <c r="KAN162" s="4"/>
      <c r="KAO162" s="4"/>
      <c r="KAP162" s="4"/>
      <c r="KAQ162" s="4"/>
      <c r="KAR162" s="4"/>
      <c r="KAS162" s="4"/>
      <c r="KAT162" s="4"/>
      <c r="KAU162" s="4"/>
      <c r="KAV162" s="4"/>
      <c r="KAW162" s="4"/>
      <c r="KAX162" s="4"/>
      <c r="KAY162" s="4"/>
      <c r="KAZ162" s="4"/>
      <c r="KBA162" s="4"/>
      <c r="KBB162" s="4"/>
      <c r="KBC162" s="4"/>
      <c r="KBD162" s="4"/>
      <c r="KBE162" s="4"/>
      <c r="KBF162" s="4"/>
      <c r="KBG162" s="4"/>
      <c r="KBH162" s="4"/>
      <c r="KBI162" s="4"/>
      <c r="KBJ162" s="4"/>
      <c r="KBK162" s="4"/>
      <c r="KBL162" s="4"/>
      <c r="KBM162" s="4"/>
      <c r="KBN162" s="4"/>
      <c r="KBO162" s="4"/>
      <c r="KBP162" s="4"/>
      <c r="KBQ162" s="4"/>
      <c r="KBR162" s="4"/>
      <c r="KBS162" s="4"/>
      <c r="KBT162" s="4"/>
      <c r="KBU162" s="4"/>
      <c r="KBV162" s="4"/>
      <c r="KBW162" s="4"/>
      <c r="KBX162" s="4"/>
      <c r="KBY162" s="4"/>
      <c r="KBZ162" s="4"/>
      <c r="KCA162" s="4"/>
      <c r="KCB162" s="4"/>
      <c r="KCC162" s="4"/>
      <c r="KCD162" s="4"/>
      <c r="KCE162" s="4"/>
      <c r="KCF162" s="4"/>
      <c r="KCG162" s="4"/>
      <c r="KCH162" s="4"/>
      <c r="KCI162" s="4"/>
      <c r="KCJ162" s="4"/>
      <c r="KCK162" s="4"/>
      <c r="KCL162" s="4"/>
      <c r="KCM162" s="4"/>
      <c r="KCN162" s="4"/>
      <c r="KCO162" s="4"/>
      <c r="KCP162" s="4"/>
      <c r="KCQ162" s="4"/>
      <c r="KCR162" s="4"/>
      <c r="KCS162" s="4"/>
      <c r="KCT162" s="4"/>
      <c r="KCU162" s="4"/>
      <c r="KCV162" s="4"/>
      <c r="KCW162" s="4"/>
      <c r="KCX162" s="4"/>
      <c r="KCY162" s="4"/>
      <c r="KCZ162" s="4"/>
      <c r="KDA162" s="4"/>
      <c r="KDB162" s="4"/>
      <c r="KDC162" s="4"/>
      <c r="KDD162" s="4"/>
      <c r="KDE162" s="4"/>
      <c r="KDF162" s="4"/>
      <c r="KDG162" s="4"/>
      <c r="KDH162" s="4"/>
      <c r="KDI162" s="4"/>
      <c r="KDJ162" s="4"/>
      <c r="KDK162" s="4"/>
      <c r="KDL162" s="4"/>
      <c r="KDM162" s="4"/>
      <c r="KDN162" s="4"/>
      <c r="KDO162" s="4"/>
      <c r="KDP162" s="4"/>
      <c r="KDQ162" s="4"/>
      <c r="KDR162" s="4"/>
      <c r="KDS162" s="4"/>
      <c r="KDT162" s="4"/>
      <c r="KDU162" s="4"/>
      <c r="KDV162" s="4"/>
      <c r="KDW162" s="4"/>
      <c r="KDX162" s="4"/>
      <c r="KDY162" s="4"/>
      <c r="KDZ162" s="4"/>
      <c r="KEA162" s="4"/>
      <c r="KEB162" s="4"/>
      <c r="KEC162" s="4"/>
      <c r="KED162" s="4"/>
      <c r="KEE162" s="4"/>
      <c r="KEF162" s="4"/>
      <c r="KEG162" s="4"/>
      <c r="KEH162" s="4"/>
      <c r="KEI162" s="4"/>
      <c r="KEJ162" s="4"/>
      <c r="KEK162" s="4"/>
      <c r="KEL162" s="4"/>
      <c r="KEM162" s="4"/>
      <c r="KEN162" s="4"/>
      <c r="KEO162" s="4"/>
      <c r="KEP162" s="4"/>
      <c r="KEQ162" s="4"/>
      <c r="KER162" s="4"/>
      <c r="KES162" s="4"/>
      <c r="KET162" s="4"/>
      <c r="KEU162" s="4"/>
      <c r="KEV162" s="4"/>
      <c r="KEW162" s="4"/>
      <c r="KEX162" s="4"/>
      <c r="KEY162" s="4"/>
      <c r="KEZ162" s="4"/>
      <c r="KFA162" s="4"/>
      <c r="KFB162" s="4"/>
      <c r="KFC162" s="4"/>
      <c r="KFD162" s="4"/>
      <c r="KFE162" s="4"/>
      <c r="KFF162" s="4"/>
      <c r="KFG162" s="4"/>
      <c r="KFH162" s="4"/>
      <c r="KFI162" s="4"/>
      <c r="KFJ162" s="4"/>
      <c r="KFK162" s="4"/>
      <c r="KFL162" s="4"/>
      <c r="KFM162" s="4"/>
      <c r="KFN162" s="4"/>
      <c r="KFO162" s="4"/>
      <c r="KFP162" s="4"/>
      <c r="KFQ162" s="4"/>
      <c r="KFR162" s="4"/>
      <c r="KFS162" s="4"/>
      <c r="KFT162" s="4"/>
      <c r="KFU162" s="4"/>
      <c r="KFV162" s="4"/>
      <c r="KFW162" s="4"/>
      <c r="KFX162" s="4"/>
      <c r="KFY162" s="4"/>
      <c r="KFZ162" s="4"/>
      <c r="KGA162" s="4"/>
      <c r="KGB162" s="4"/>
      <c r="KGC162" s="4"/>
      <c r="KGD162" s="4"/>
      <c r="KGE162" s="4"/>
      <c r="KGF162" s="4"/>
      <c r="KGG162" s="4"/>
      <c r="KGH162" s="4"/>
      <c r="KGI162" s="4"/>
      <c r="KGJ162" s="4"/>
      <c r="KGK162" s="4"/>
      <c r="KGL162" s="4"/>
      <c r="KGM162" s="4"/>
      <c r="KGN162" s="4"/>
      <c r="KGO162" s="4"/>
      <c r="KGP162" s="4"/>
      <c r="KGQ162" s="4"/>
      <c r="KGR162" s="4"/>
      <c r="KGS162" s="4"/>
      <c r="KGT162" s="4"/>
      <c r="KGU162" s="4"/>
      <c r="KGV162" s="4"/>
      <c r="KGW162" s="4"/>
      <c r="KGX162" s="4"/>
      <c r="KGY162" s="4"/>
      <c r="KGZ162" s="4"/>
      <c r="KHA162" s="4"/>
      <c r="KHB162" s="4"/>
      <c r="KHC162" s="4"/>
      <c r="KHD162" s="4"/>
      <c r="KHE162" s="4"/>
      <c r="KHF162" s="4"/>
      <c r="KHG162" s="4"/>
      <c r="KHH162" s="4"/>
      <c r="KHI162" s="4"/>
      <c r="KHJ162" s="4"/>
      <c r="KHK162" s="4"/>
      <c r="KHL162" s="4"/>
      <c r="KHM162" s="4"/>
      <c r="KHN162" s="4"/>
      <c r="KHO162" s="4"/>
      <c r="KHP162" s="4"/>
      <c r="KHQ162" s="4"/>
      <c r="KHR162" s="4"/>
      <c r="KHS162" s="4"/>
      <c r="KHT162" s="4"/>
      <c r="KHU162" s="4"/>
      <c r="KHV162" s="4"/>
      <c r="KHW162" s="4"/>
      <c r="KHX162" s="4"/>
      <c r="KHY162" s="4"/>
      <c r="KHZ162" s="4"/>
      <c r="KIA162" s="4"/>
      <c r="KIB162" s="4"/>
      <c r="KIC162" s="4"/>
      <c r="KID162" s="4"/>
      <c r="KIE162" s="4"/>
      <c r="KIF162" s="4"/>
      <c r="KIG162" s="4"/>
      <c r="KIH162" s="4"/>
      <c r="KII162" s="4"/>
      <c r="KIJ162" s="4"/>
      <c r="KIK162" s="4"/>
      <c r="KIL162" s="4"/>
      <c r="KIM162" s="4"/>
      <c r="KIN162" s="4"/>
      <c r="KIO162" s="4"/>
      <c r="KIP162" s="4"/>
      <c r="KIQ162" s="4"/>
      <c r="KIR162" s="4"/>
      <c r="KIS162" s="4"/>
      <c r="KIT162" s="4"/>
      <c r="KIU162" s="4"/>
      <c r="KIV162" s="4"/>
      <c r="KIW162" s="4"/>
      <c r="KIX162" s="4"/>
      <c r="KIY162" s="4"/>
      <c r="KIZ162" s="4"/>
      <c r="KJA162" s="4"/>
      <c r="KJB162" s="4"/>
      <c r="KJC162" s="4"/>
      <c r="KJD162" s="4"/>
      <c r="KJE162" s="4"/>
      <c r="KJF162" s="4"/>
      <c r="KJG162" s="4"/>
      <c r="KJH162" s="4"/>
      <c r="KJI162" s="4"/>
      <c r="KJJ162" s="4"/>
      <c r="KJK162" s="4"/>
      <c r="KJL162" s="4"/>
      <c r="KJM162" s="4"/>
      <c r="KJN162" s="4"/>
      <c r="KJO162" s="4"/>
      <c r="KJP162" s="4"/>
      <c r="KJQ162" s="4"/>
      <c r="KJR162" s="4"/>
      <c r="KJS162" s="4"/>
      <c r="KJT162" s="4"/>
      <c r="KJU162" s="4"/>
      <c r="KJV162" s="4"/>
      <c r="KJW162" s="4"/>
      <c r="KJX162" s="4"/>
      <c r="KJY162" s="4"/>
      <c r="KJZ162" s="4"/>
      <c r="KKA162" s="4"/>
      <c r="KKB162" s="4"/>
      <c r="KKC162" s="4"/>
      <c r="KKD162" s="4"/>
      <c r="KKE162" s="4"/>
      <c r="KKF162" s="4"/>
      <c r="KKG162" s="4"/>
      <c r="KKH162" s="4"/>
      <c r="KKI162" s="4"/>
      <c r="KKJ162" s="4"/>
      <c r="KKK162" s="4"/>
      <c r="KKL162" s="4"/>
      <c r="KKM162" s="4"/>
      <c r="KKN162" s="4"/>
      <c r="KKO162" s="4"/>
      <c r="KKP162" s="4"/>
      <c r="KKQ162" s="4"/>
      <c r="KKR162" s="4"/>
      <c r="KKS162" s="4"/>
      <c r="KKT162" s="4"/>
      <c r="KKU162" s="4"/>
      <c r="KKV162" s="4"/>
      <c r="KKW162" s="4"/>
      <c r="KKX162" s="4"/>
      <c r="KKY162" s="4"/>
      <c r="KKZ162" s="4"/>
      <c r="KLA162" s="4"/>
      <c r="KLB162" s="4"/>
      <c r="KLC162" s="4"/>
      <c r="KLD162" s="4"/>
      <c r="KLE162" s="4"/>
      <c r="KLF162" s="4"/>
      <c r="KLG162" s="4"/>
      <c r="KLH162" s="4"/>
      <c r="KLI162" s="4"/>
      <c r="KLJ162" s="4"/>
      <c r="KLK162" s="4"/>
      <c r="KLL162" s="4"/>
      <c r="KLM162" s="4"/>
      <c r="KLN162" s="4"/>
      <c r="KLO162" s="4"/>
      <c r="KLP162" s="4"/>
      <c r="KLQ162" s="4"/>
      <c r="KLR162" s="4"/>
      <c r="KLS162" s="4"/>
      <c r="KLT162" s="4"/>
      <c r="KLU162" s="4"/>
      <c r="KLV162" s="4"/>
      <c r="KLW162" s="4"/>
      <c r="KLX162" s="4"/>
      <c r="KLY162" s="4"/>
      <c r="KLZ162" s="4"/>
      <c r="KMA162" s="4"/>
      <c r="KMB162" s="4"/>
      <c r="KMC162" s="4"/>
      <c r="KMD162" s="4"/>
      <c r="KME162" s="4"/>
      <c r="KMF162" s="4"/>
      <c r="KMG162" s="4"/>
      <c r="KMH162" s="4"/>
      <c r="KMI162" s="4"/>
      <c r="KMJ162" s="4"/>
      <c r="KMK162" s="4"/>
      <c r="KML162" s="4"/>
      <c r="KMM162" s="4"/>
      <c r="KMN162" s="4"/>
      <c r="KMO162" s="4"/>
      <c r="KMP162" s="4"/>
      <c r="KMQ162" s="4"/>
      <c r="KMR162" s="4"/>
      <c r="KMS162" s="4"/>
      <c r="KMT162" s="4"/>
      <c r="KMU162" s="4"/>
      <c r="KMV162" s="4"/>
      <c r="KMW162" s="4"/>
      <c r="KMX162" s="4"/>
      <c r="KMY162" s="4"/>
      <c r="KMZ162" s="4"/>
      <c r="KNA162" s="4"/>
      <c r="KNB162" s="4"/>
      <c r="KNC162" s="4"/>
      <c r="KND162" s="4"/>
      <c r="KNE162" s="4"/>
      <c r="KNF162" s="4"/>
      <c r="KNG162" s="4"/>
      <c r="KNH162" s="4"/>
      <c r="KNI162" s="4"/>
      <c r="KNJ162" s="4"/>
      <c r="KNK162" s="4"/>
      <c r="KNL162" s="4"/>
      <c r="KNM162" s="4"/>
      <c r="KNN162" s="4"/>
      <c r="KNO162" s="4"/>
      <c r="KNP162" s="4"/>
      <c r="KNQ162" s="4"/>
      <c r="KNR162" s="4"/>
      <c r="KNS162" s="4"/>
      <c r="KNT162" s="4"/>
      <c r="KNU162" s="4"/>
      <c r="KNV162" s="4"/>
      <c r="KNW162" s="4"/>
      <c r="KNX162" s="4"/>
      <c r="KNY162" s="4"/>
      <c r="KNZ162" s="4"/>
      <c r="KOA162" s="4"/>
      <c r="KOB162" s="4"/>
      <c r="KOC162" s="4"/>
      <c r="KOD162" s="4"/>
      <c r="KOE162" s="4"/>
      <c r="KOF162" s="4"/>
      <c r="KOG162" s="4"/>
      <c r="KOH162" s="4"/>
      <c r="KOI162" s="4"/>
      <c r="KOJ162" s="4"/>
      <c r="KOK162" s="4"/>
      <c r="KOL162" s="4"/>
      <c r="KOM162" s="4"/>
      <c r="KON162" s="4"/>
      <c r="KOO162" s="4"/>
      <c r="KOP162" s="4"/>
      <c r="KOQ162" s="4"/>
      <c r="KOR162" s="4"/>
      <c r="KOS162" s="4"/>
      <c r="KOT162" s="4"/>
      <c r="KOU162" s="4"/>
      <c r="KOV162" s="4"/>
      <c r="KOW162" s="4"/>
      <c r="KOX162" s="4"/>
      <c r="KOY162" s="4"/>
      <c r="KOZ162" s="4"/>
      <c r="KPA162" s="4"/>
      <c r="KPB162" s="4"/>
      <c r="KPC162" s="4"/>
      <c r="KPD162" s="4"/>
      <c r="KPE162" s="4"/>
      <c r="KPF162" s="4"/>
      <c r="KPG162" s="4"/>
      <c r="KPH162" s="4"/>
      <c r="KPI162" s="4"/>
      <c r="KPJ162" s="4"/>
      <c r="KPK162" s="4"/>
      <c r="KPL162" s="4"/>
      <c r="KPM162" s="4"/>
      <c r="KPN162" s="4"/>
      <c r="KPO162" s="4"/>
      <c r="KPP162" s="4"/>
      <c r="KPQ162" s="4"/>
      <c r="KPR162" s="4"/>
      <c r="KPS162" s="4"/>
      <c r="KPT162" s="4"/>
      <c r="KPU162" s="4"/>
      <c r="KPV162" s="4"/>
      <c r="KPW162" s="4"/>
      <c r="KPX162" s="4"/>
      <c r="KPY162" s="4"/>
      <c r="KPZ162" s="4"/>
      <c r="KQA162" s="4"/>
      <c r="KQB162" s="4"/>
      <c r="KQC162" s="4"/>
      <c r="KQD162" s="4"/>
      <c r="KQE162" s="4"/>
      <c r="KQF162" s="4"/>
      <c r="KQG162" s="4"/>
      <c r="KQH162" s="4"/>
      <c r="KQI162" s="4"/>
      <c r="KQJ162" s="4"/>
      <c r="KQK162" s="4"/>
      <c r="KQL162" s="4"/>
      <c r="KQM162" s="4"/>
      <c r="KQN162" s="4"/>
      <c r="KQO162" s="4"/>
      <c r="KQP162" s="4"/>
      <c r="KQQ162" s="4"/>
      <c r="KQR162" s="4"/>
      <c r="KQS162" s="4"/>
      <c r="KQT162" s="4"/>
      <c r="KQU162" s="4"/>
      <c r="KQV162" s="4"/>
      <c r="KQW162" s="4"/>
      <c r="KQX162" s="4"/>
      <c r="KQY162" s="4"/>
      <c r="KQZ162" s="4"/>
      <c r="KRA162" s="4"/>
      <c r="KRB162" s="4"/>
      <c r="KRC162" s="4"/>
      <c r="KRD162" s="4"/>
      <c r="KRE162" s="4"/>
      <c r="KRF162" s="4"/>
      <c r="KRG162" s="4"/>
      <c r="KRH162" s="4"/>
      <c r="KRI162" s="4"/>
      <c r="KRJ162" s="4"/>
      <c r="KRK162" s="4"/>
      <c r="KRL162" s="4"/>
      <c r="KRM162" s="4"/>
      <c r="KRN162" s="4"/>
      <c r="KRO162" s="4"/>
      <c r="KRP162" s="4"/>
      <c r="KRQ162" s="4"/>
      <c r="KRR162" s="4"/>
      <c r="KRS162" s="4"/>
      <c r="KRT162" s="4"/>
      <c r="KRU162" s="4"/>
      <c r="KRV162" s="4"/>
      <c r="KRW162" s="4"/>
      <c r="KRX162" s="4"/>
      <c r="KRY162" s="4"/>
      <c r="KRZ162" s="4"/>
      <c r="KSA162" s="4"/>
      <c r="KSB162" s="4"/>
      <c r="KSC162" s="4"/>
      <c r="KSD162" s="4"/>
      <c r="KSE162" s="4"/>
      <c r="KSF162" s="4"/>
      <c r="KSG162" s="4"/>
      <c r="KSH162" s="4"/>
      <c r="KSI162" s="4"/>
      <c r="KSJ162" s="4"/>
      <c r="KSK162" s="4"/>
      <c r="KSL162" s="4"/>
      <c r="KSM162" s="4"/>
      <c r="KSN162" s="4"/>
      <c r="KSO162" s="4"/>
      <c r="KSP162" s="4"/>
      <c r="KSQ162" s="4"/>
      <c r="KSR162" s="4"/>
      <c r="KSS162" s="4"/>
      <c r="KST162" s="4"/>
      <c r="KSU162" s="4"/>
      <c r="KSV162" s="4"/>
      <c r="KSW162" s="4"/>
      <c r="KSX162" s="4"/>
      <c r="KSY162" s="4"/>
      <c r="KSZ162" s="4"/>
      <c r="KTA162" s="4"/>
      <c r="KTB162" s="4"/>
      <c r="KTC162" s="4"/>
      <c r="KTD162" s="4"/>
      <c r="KTE162" s="4"/>
      <c r="KTF162" s="4"/>
      <c r="KTG162" s="4"/>
      <c r="KTH162" s="4"/>
      <c r="KTI162" s="4"/>
      <c r="KTJ162" s="4"/>
      <c r="KTK162" s="4"/>
      <c r="KTL162" s="4"/>
      <c r="KTM162" s="4"/>
      <c r="KTN162" s="4"/>
      <c r="KTO162" s="4"/>
      <c r="KTP162" s="4"/>
      <c r="KTQ162" s="4"/>
      <c r="KTR162" s="4"/>
      <c r="KTS162" s="4"/>
      <c r="KTT162" s="4"/>
      <c r="KTU162" s="4"/>
      <c r="KTV162" s="4"/>
      <c r="KTW162" s="4"/>
      <c r="KTX162" s="4"/>
      <c r="KTY162" s="4"/>
      <c r="KTZ162" s="4"/>
      <c r="KUA162" s="4"/>
      <c r="KUB162" s="4"/>
      <c r="KUC162" s="4"/>
      <c r="KUD162" s="4"/>
      <c r="KUE162" s="4"/>
      <c r="KUF162" s="4"/>
      <c r="KUG162" s="4"/>
      <c r="KUH162" s="4"/>
      <c r="KUI162" s="4"/>
      <c r="KUJ162" s="4"/>
      <c r="KUK162" s="4"/>
      <c r="KUL162" s="4"/>
      <c r="KUM162" s="4"/>
      <c r="KUN162" s="4"/>
      <c r="KUO162" s="4"/>
      <c r="KUP162" s="4"/>
      <c r="KUQ162" s="4"/>
      <c r="KUR162" s="4"/>
      <c r="KUS162" s="4"/>
      <c r="KUT162" s="4"/>
      <c r="KUU162" s="4"/>
      <c r="KUV162" s="4"/>
      <c r="KUW162" s="4"/>
      <c r="KUX162" s="4"/>
      <c r="KUY162" s="4"/>
      <c r="KUZ162" s="4"/>
      <c r="KVA162" s="4"/>
      <c r="KVB162" s="4"/>
      <c r="KVC162" s="4"/>
      <c r="KVD162" s="4"/>
      <c r="KVE162" s="4"/>
      <c r="KVF162" s="4"/>
      <c r="KVG162" s="4"/>
      <c r="KVH162" s="4"/>
      <c r="KVI162" s="4"/>
      <c r="KVJ162" s="4"/>
      <c r="KVK162" s="4"/>
      <c r="KVL162" s="4"/>
      <c r="KVM162" s="4"/>
      <c r="KVN162" s="4"/>
      <c r="KVO162" s="4"/>
      <c r="KVP162" s="4"/>
      <c r="KVQ162" s="4"/>
      <c r="KVR162" s="4"/>
      <c r="KVS162" s="4"/>
      <c r="KVT162" s="4"/>
      <c r="KVU162" s="4"/>
      <c r="KVV162" s="4"/>
      <c r="KVW162" s="4"/>
      <c r="KVX162" s="4"/>
      <c r="KVY162" s="4"/>
      <c r="KVZ162" s="4"/>
      <c r="KWA162" s="4"/>
      <c r="KWB162" s="4"/>
      <c r="KWC162" s="4"/>
      <c r="KWD162" s="4"/>
      <c r="KWE162" s="4"/>
      <c r="KWF162" s="4"/>
      <c r="KWG162" s="4"/>
      <c r="KWH162" s="4"/>
      <c r="KWI162" s="4"/>
      <c r="KWJ162" s="4"/>
      <c r="KWK162" s="4"/>
      <c r="KWL162" s="4"/>
      <c r="KWM162" s="4"/>
      <c r="KWN162" s="4"/>
      <c r="KWO162" s="4"/>
      <c r="KWP162" s="4"/>
      <c r="KWQ162" s="4"/>
      <c r="KWR162" s="4"/>
      <c r="KWS162" s="4"/>
      <c r="KWT162" s="4"/>
      <c r="KWU162" s="4"/>
      <c r="KWV162" s="4"/>
      <c r="KWW162" s="4"/>
      <c r="KWX162" s="4"/>
      <c r="KWY162" s="4"/>
      <c r="KWZ162" s="4"/>
      <c r="KXA162" s="4"/>
      <c r="KXB162" s="4"/>
      <c r="KXC162" s="4"/>
      <c r="KXD162" s="4"/>
      <c r="KXE162" s="4"/>
      <c r="KXF162" s="4"/>
      <c r="KXG162" s="4"/>
      <c r="KXH162" s="4"/>
      <c r="KXI162" s="4"/>
      <c r="KXJ162" s="4"/>
      <c r="KXK162" s="4"/>
      <c r="KXL162" s="4"/>
      <c r="KXM162" s="4"/>
      <c r="KXN162" s="4"/>
      <c r="KXO162" s="4"/>
      <c r="KXP162" s="4"/>
      <c r="KXQ162" s="4"/>
      <c r="KXR162" s="4"/>
      <c r="KXS162" s="4"/>
      <c r="KXT162" s="4"/>
      <c r="KXU162" s="4"/>
      <c r="KXV162" s="4"/>
      <c r="KXW162" s="4"/>
      <c r="KXX162" s="4"/>
      <c r="KXY162" s="4"/>
      <c r="KXZ162" s="4"/>
      <c r="KYA162" s="4"/>
      <c r="KYB162" s="4"/>
      <c r="KYC162" s="4"/>
      <c r="KYD162" s="4"/>
      <c r="KYE162" s="4"/>
      <c r="KYF162" s="4"/>
      <c r="KYG162" s="4"/>
      <c r="KYH162" s="4"/>
      <c r="KYI162" s="4"/>
      <c r="KYJ162" s="4"/>
      <c r="KYK162" s="4"/>
      <c r="KYL162" s="4"/>
      <c r="KYM162" s="4"/>
      <c r="KYN162" s="4"/>
      <c r="KYO162" s="4"/>
      <c r="KYP162" s="4"/>
      <c r="KYQ162" s="4"/>
      <c r="KYR162" s="4"/>
      <c r="KYS162" s="4"/>
      <c r="KYT162" s="4"/>
      <c r="KYU162" s="4"/>
      <c r="KYV162" s="4"/>
      <c r="KYW162" s="4"/>
      <c r="KYX162" s="4"/>
      <c r="KYY162" s="4"/>
      <c r="KYZ162" s="4"/>
      <c r="KZA162" s="4"/>
      <c r="KZB162" s="4"/>
      <c r="KZC162" s="4"/>
      <c r="KZD162" s="4"/>
      <c r="KZE162" s="4"/>
      <c r="KZF162" s="4"/>
      <c r="KZG162" s="4"/>
      <c r="KZH162" s="4"/>
      <c r="KZI162" s="4"/>
      <c r="KZJ162" s="4"/>
      <c r="KZK162" s="4"/>
      <c r="KZL162" s="4"/>
      <c r="KZM162" s="4"/>
      <c r="KZN162" s="4"/>
      <c r="KZO162" s="4"/>
      <c r="KZP162" s="4"/>
      <c r="KZQ162" s="4"/>
      <c r="KZR162" s="4"/>
      <c r="KZS162" s="4"/>
      <c r="KZT162" s="4"/>
      <c r="KZU162" s="4"/>
      <c r="KZV162" s="4"/>
      <c r="KZW162" s="4"/>
      <c r="KZX162" s="4"/>
      <c r="KZY162" s="4"/>
      <c r="KZZ162" s="4"/>
      <c r="LAA162" s="4"/>
      <c r="LAB162" s="4"/>
      <c r="LAC162" s="4"/>
      <c r="LAD162" s="4"/>
      <c r="LAE162" s="4"/>
      <c r="LAF162" s="4"/>
      <c r="LAG162" s="4"/>
      <c r="LAH162" s="4"/>
      <c r="LAI162" s="4"/>
      <c r="LAJ162" s="4"/>
      <c r="LAK162" s="4"/>
      <c r="LAL162" s="4"/>
      <c r="LAM162" s="4"/>
      <c r="LAN162" s="4"/>
      <c r="LAO162" s="4"/>
      <c r="LAP162" s="4"/>
      <c r="LAQ162" s="4"/>
      <c r="LAR162" s="4"/>
      <c r="LAS162" s="4"/>
      <c r="LAT162" s="4"/>
      <c r="LAU162" s="4"/>
      <c r="LAV162" s="4"/>
      <c r="LAW162" s="4"/>
      <c r="LAX162" s="4"/>
      <c r="LAY162" s="4"/>
      <c r="LAZ162" s="4"/>
      <c r="LBA162" s="4"/>
      <c r="LBB162" s="4"/>
      <c r="LBC162" s="4"/>
      <c r="LBD162" s="4"/>
      <c r="LBE162" s="4"/>
      <c r="LBF162" s="4"/>
      <c r="LBG162" s="4"/>
      <c r="LBH162" s="4"/>
      <c r="LBI162" s="4"/>
      <c r="LBJ162" s="4"/>
      <c r="LBK162" s="4"/>
      <c r="LBL162" s="4"/>
      <c r="LBM162" s="4"/>
      <c r="LBN162" s="4"/>
      <c r="LBO162" s="4"/>
      <c r="LBP162" s="4"/>
      <c r="LBQ162" s="4"/>
      <c r="LBR162" s="4"/>
      <c r="LBS162" s="4"/>
      <c r="LBT162" s="4"/>
      <c r="LBU162" s="4"/>
      <c r="LBV162" s="4"/>
      <c r="LBW162" s="4"/>
      <c r="LBX162" s="4"/>
      <c r="LBY162" s="4"/>
      <c r="LBZ162" s="4"/>
      <c r="LCA162" s="4"/>
      <c r="LCB162" s="4"/>
      <c r="LCC162" s="4"/>
      <c r="LCD162" s="4"/>
      <c r="LCE162" s="4"/>
      <c r="LCF162" s="4"/>
      <c r="LCG162" s="4"/>
      <c r="LCH162" s="4"/>
      <c r="LCI162" s="4"/>
      <c r="LCJ162" s="4"/>
      <c r="LCK162" s="4"/>
      <c r="LCL162" s="4"/>
      <c r="LCM162" s="4"/>
      <c r="LCN162" s="4"/>
      <c r="LCO162" s="4"/>
      <c r="LCP162" s="4"/>
      <c r="LCQ162" s="4"/>
      <c r="LCR162" s="4"/>
      <c r="LCS162" s="4"/>
      <c r="LCT162" s="4"/>
      <c r="LCU162" s="4"/>
      <c r="LCV162" s="4"/>
      <c r="LCW162" s="4"/>
      <c r="LCX162" s="4"/>
      <c r="LCY162" s="4"/>
      <c r="LCZ162" s="4"/>
      <c r="LDA162" s="4"/>
      <c r="LDB162" s="4"/>
      <c r="LDC162" s="4"/>
      <c r="LDD162" s="4"/>
      <c r="LDE162" s="4"/>
      <c r="LDF162" s="4"/>
      <c r="LDG162" s="4"/>
      <c r="LDH162" s="4"/>
      <c r="LDI162" s="4"/>
      <c r="LDJ162" s="4"/>
      <c r="LDK162" s="4"/>
      <c r="LDL162" s="4"/>
      <c r="LDM162" s="4"/>
      <c r="LDN162" s="4"/>
      <c r="LDO162" s="4"/>
      <c r="LDP162" s="4"/>
      <c r="LDQ162" s="4"/>
      <c r="LDR162" s="4"/>
      <c r="LDS162" s="4"/>
      <c r="LDT162" s="4"/>
      <c r="LDU162" s="4"/>
      <c r="LDV162" s="4"/>
      <c r="LDW162" s="4"/>
      <c r="LDX162" s="4"/>
      <c r="LDY162" s="4"/>
      <c r="LDZ162" s="4"/>
      <c r="LEA162" s="4"/>
      <c r="LEB162" s="4"/>
      <c r="LEC162" s="4"/>
      <c r="LED162" s="4"/>
      <c r="LEE162" s="4"/>
      <c r="LEF162" s="4"/>
      <c r="LEG162" s="4"/>
      <c r="LEH162" s="4"/>
      <c r="LEI162" s="4"/>
      <c r="LEJ162" s="4"/>
      <c r="LEK162" s="4"/>
      <c r="LEL162" s="4"/>
      <c r="LEM162" s="4"/>
      <c r="LEN162" s="4"/>
      <c r="LEO162" s="4"/>
      <c r="LEP162" s="4"/>
      <c r="LEQ162" s="4"/>
      <c r="LER162" s="4"/>
      <c r="LES162" s="4"/>
      <c r="LET162" s="4"/>
      <c r="LEU162" s="4"/>
      <c r="LEV162" s="4"/>
      <c r="LEW162" s="4"/>
      <c r="LEX162" s="4"/>
      <c r="LEY162" s="4"/>
      <c r="LEZ162" s="4"/>
      <c r="LFA162" s="4"/>
      <c r="LFB162" s="4"/>
      <c r="LFC162" s="4"/>
      <c r="LFD162" s="4"/>
      <c r="LFE162" s="4"/>
      <c r="LFF162" s="4"/>
      <c r="LFG162" s="4"/>
      <c r="LFH162" s="4"/>
      <c r="LFI162" s="4"/>
      <c r="LFJ162" s="4"/>
      <c r="LFK162" s="4"/>
      <c r="LFL162" s="4"/>
      <c r="LFM162" s="4"/>
      <c r="LFN162" s="4"/>
      <c r="LFO162" s="4"/>
      <c r="LFP162" s="4"/>
      <c r="LFQ162" s="4"/>
      <c r="LFR162" s="4"/>
      <c r="LFS162" s="4"/>
      <c r="LFT162" s="4"/>
      <c r="LFU162" s="4"/>
      <c r="LFV162" s="4"/>
      <c r="LFW162" s="4"/>
      <c r="LFX162" s="4"/>
      <c r="LFY162" s="4"/>
      <c r="LFZ162" s="4"/>
      <c r="LGA162" s="4"/>
      <c r="LGB162" s="4"/>
      <c r="LGC162" s="4"/>
      <c r="LGD162" s="4"/>
      <c r="LGE162" s="4"/>
      <c r="LGF162" s="4"/>
      <c r="LGG162" s="4"/>
      <c r="LGH162" s="4"/>
      <c r="LGI162" s="4"/>
      <c r="LGJ162" s="4"/>
      <c r="LGK162" s="4"/>
      <c r="LGL162" s="4"/>
      <c r="LGM162" s="4"/>
      <c r="LGN162" s="4"/>
      <c r="LGO162" s="4"/>
      <c r="LGP162" s="4"/>
      <c r="LGQ162" s="4"/>
      <c r="LGR162" s="4"/>
      <c r="LGS162" s="4"/>
      <c r="LGT162" s="4"/>
      <c r="LGU162" s="4"/>
      <c r="LGV162" s="4"/>
      <c r="LGW162" s="4"/>
      <c r="LGX162" s="4"/>
      <c r="LGY162" s="4"/>
      <c r="LGZ162" s="4"/>
      <c r="LHA162" s="4"/>
      <c r="LHB162" s="4"/>
      <c r="LHC162" s="4"/>
      <c r="LHD162" s="4"/>
      <c r="LHE162" s="4"/>
      <c r="LHF162" s="4"/>
      <c r="LHG162" s="4"/>
      <c r="LHH162" s="4"/>
      <c r="LHI162" s="4"/>
      <c r="LHJ162" s="4"/>
      <c r="LHK162" s="4"/>
      <c r="LHL162" s="4"/>
      <c r="LHM162" s="4"/>
      <c r="LHN162" s="4"/>
      <c r="LHO162" s="4"/>
      <c r="LHP162" s="4"/>
      <c r="LHQ162" s="4"/>
      <c r="LHR162" s="4"/>
      <c r="LHS162" s="4"/>
      <c r="LHT162" s="4"/>
      <c r="LHU162" s="4"/>
      <c r="LHV162" s="4"/>
      <c r="LHW162" s="4"/>
      <c r="LHX162" s="4"/>
      <c r="LHY162" s="4"/>
      <c r="LHZ162" s="4"/>
      <c r="LIA162" s="4"/>
      <c r="LIB162" s="4"/>
      <c r="LIC162" s="4"/>
      <c r="LID162" s="4"/>
      <c r="LIE162" s="4"/>
      <c r="LIF162" s="4"/>
      <c r="LIG162" s="4"/>
      <c r="LIH162" s="4"/>
      <c r="LII162" s="4"/>
      <c r="LIJ162" s="4"/>
      <c r="LIK162" s="4"/>
      <c r="LIL162" s="4"/>
      <c r="LIM162" s="4"/>
      <c r="LIN162" s="4"/>
      <c r="LIO162" s="4"/>
      <c r="LIP162" s="4"/>
      <c r="LIQ162" s="4"/>
      <c r="LIR162" s="4"/>
      <c r="LIS162" s="4"/>
      <c r="LIT162" s="4"/>
      <c r="LIU162" s="4"/>
      <c r="LIV162" s="4"/>
      <c r="LIW162" s="4"/>
      <c r="LIX162" s="4"/>
      <c r="LIY162" s="4"/>
      <c r="LIZ162" s="4"/>
      <c r="LJA162" s="4"/>
      <c r="LJB162" s="4"/>
      <c r="LJC162" s="4"/>
      <c r="LJD162" s="4"/>
      <c r="LJE162" s="4"/>
      <c r="LJF162" s="4"/>
      <c r="LJG162" s="4"/>
      <c r="LJH162" s="4"/>
      <c r="LJI162" s="4"/>
      <c r="LJJ162" s="4"/>
      <c r="LJK162" s="4"/>
      <c r="LJL162" s="4"/>
      <c r="LJM162" s="4"/>
      <c r="LJN162" s="4"/>
      <c r="LJO162" s="4"/>
      <c r="LJP162" s="4"/>
      <c r="LJQ162" s="4"/>
      <c r="LJR162" s="4"/>
      <c r="LJS162" s="4"/>
      <c r="LJT162" s="4"/>
      <c r="LJU162" s="4"/>
      <c r="LJV162" s="4"/>
      <c r="LJW162" s="4"/>
      <c r="LJX162" s="4"/>
      <c r="LJY162" s="4"/>
      <c r="LJZ162" s="4"/>
      <c r="LKA162" s="4"/>
      <c r="LKB162" s="4"/>
      <c r="LKC162" s="4"/>
      <c r="LKD162" s="4"/>
      <c r="LKE162" s="4"/>
      <c r="LKF162" s="4"/>
      <c r="LKG162" s="4"/>
      <c r="LKH162" s="4"/>
      <c r="LKI162" s="4"/>
      <c r="LKJ162" s="4"/>
      <c r="LKK162" s="4"/>
      <c r="LKL162" s="4"/>
      <c r="LKM162" s="4"/>
      <c r="LKN162" s="4"/>
      <c r="LKO162" s="4"/>
      <c r="LKP162" s="4"/>
      <c r="LKQ162" s="4"/>
      <c r="LKR162" s="4"/>
      <c r="LKS162" s="4"/>
      <c r="LKT162" s="4"/>
      <c r="LKU162" s="4"/>
      <c r="LKV162" s="4"/>
      <c r="LKW162" s="4"/>
      <c r="LKX162" s="4"/>
      <c r="LKY162" s="4"/>
      <c r="LKZ162" s="4"/>
      <c r="LLA162" s="4"/>
      <c r="LLB162" s="4"/>
      <c r="LLC162" s="4"/>
      <c r="LLD162" s="4"/>
      <c r="LLE162" s="4"/>
      <c r="LLF162" s="4"/>
      <c r="LLG162" s="4"/>
      <c r="LLH162" s="4"/>
      <c r="LLI162" s="4"/>
      <c r="LLJ162" s="4"/>
      <c r="LLK162" s="4"/>
      <c r="LLL162" s="4"/>
      <c r="LLM162" s="4"/>
      <c r="LLN162" s="4"/>
      <c r="LLO162" s="4"/>
      <c r="LLP162" s="4"/>
      <c r="LLQ162" s="4"/>
      <c r="LLR162" s="4"/>
      <c r="LLS162" s="4"/>
      <c r="LLT162" s="4"/>
      <c r="LLU162" s="4"/>
      <c r="LLV162" s="4"/>
      <c r="LLW162" s="4"/>
      <c r="LLX162" s="4"/>
      <c r="LLY162" s="4"/>
      <c r="LLZ162" s="4"/>
      <c r="LMA162" s="4"/>
      <c r="LMB162" s="4"/>
      <c r="LMC162" s="4"/>
      <c r="LMD162" s="4"/>
      <c r="LME162" s="4"/>
      <c r="LMF162" s="4"/>
      <c r="LMG162" s="4"/>
      <c r="LMH162" s="4"/>
      <c r="LMI162" s="4"/>
      <c r="LMJ162" s="4"/>
      <c r="LMK162" s="4"/>
      <c r="LML162" s="4"/>
      <c r="LMM162" s="4"/>
      <c r="LMN162" s="4"/>
      <c r="LMO162" s="4"/>
      <c r="LMP162" s="4"/>
      <c r="LMQ162" s="4"/>
      <c r="LMR162" s="4"/>
      <c r="LMS162" s="4"/>
      <c r="LMT162" s="4"/>
      <c r="LMU162" s="4"/>
      <c r="LMV162" s="4"/>
      <c r="LMW162" s="4"/>
      <c r="LMX162" s="4"/>
      <c r="LMY162" s="4"/>
      <c r="LMZ162" s="4"/>
      <c r="LNA162" s="4"/>
      <c r="LNB162" s="4"/>
      <c r="LNC162" s="4"/>
      <c r="LND162" s="4"/>
      <c r="LNE162" s="4"/>
      <c r="LNF162" s="4"/>
      <c r="LNG162" s="4"/>
      <c r="LNH162" s="4"/>
      <c r="LNI162" s="4"/>
      <c r="LNJ162" s="4"/>
      <c r="LNK162" s="4"/>
      <c r="LNL162" s="4"/>
      <c r="LNM162" s="4"/>
      <c r="LNN162" s="4"/>
      <c r="LNO162" s="4"/>
      <c r="LNP162" s="4"/>
      <c r="LNQ162" s="4"/>
      <c r="LNR162" s="4"/>
      <c r="LNS162" s="4"/>
      <c r="LNT162" s="4"/>
      <c r="LNU162" s="4"/>
      <c r="LNV162" s="4"/>
      <c r="LNW162" s="4"/>
      <c r="LNX162" s="4"/>
      <c r="LNY162" s="4"/>
      <c r="LNZ162" s="4"/>
      <c r="LOA162" s="4"/>
      <c r="LOB162" s="4"/>
      <c r="LOC162" s="4"/>
      <c r="LOD162" s="4"/>
      <c r="LOE162" s="4"/>
      <c r="LOF162" s="4"/>
      <c r="LOG162" s="4"/>
      <c r="LOH162" s="4"/>
      <c r="LOI162" s="4"/>
      <c r="LOJ162" s="4"/>
      <c r="LOK162" s="4"/>
      <c r="LOL162" s="4"/>
      <c r="LOM162" s="4"/>
      <c r="LON162" s="4"/>
      <c r="LOO162" s="4"/>
      <c r="LOP162" s="4"/>
      <c r="LOQ162" s="4"/>
      <c r="LOR162" s="4"/>
      <c r="LOS162" s="4"/>
      <c r="LOT162" s="4"/>
      <c r="LOU162" s="4"/>
      <c r="LOV162" s="4"/>
      <c r="LOW162" s="4"/>
      <c r="LOX162" s="4"/>
      <c r="LOY162" s="4"/>
      <c r="LOZ162" s="4"/>
      <c r="LPA162" s="4"/>
      <c r="LPB162" s="4"/>
      <c r="LPC162" s="4"/>
      <c r="LPD162" s="4"/>
      <c r="LPE162" s="4"/>
      <c r="LPF162" s="4"/>
      <c r="LPG162" s="4"/>
      <c r="LPH162" s="4"/>
      <c r="LPI162" s="4"/>
      <c r="LPJ162" s="4"/>
      <c r="LPK162" s="4"/>
      <c r="LPL162" s="4"/>
      <c r="LPM162" s="4"/>
      <c r="LPN162" s="4"/>
      <c r="LPO162" s="4"/>
      <c r="LPP162" s="4"/>
      <c r="LPQ162" s="4"/>
      <c r="LPR162" s="4"/>
      <c r="LPS162" s="4"/>
      <c r="LPT162" s="4"/>
      <c r="LPU162" s="4"/>
      <c r="LPV162" s="4"/>
      <c r="LPW162" s="4"/>
      <c r="LPX162" s="4"/>
      <c r="LPY162" s="4"/>
      <c r="LPZ162" s="4"/>
      <c r="LQA162" s="4"/>
      <c r="LQB162" s="4"/>
      <c r="LQC162" s="4"/>
      <c r="LQD162" s="4"/>
      <c r="LQE162" s="4"/>
      <c r="LQF162" s="4"/>
      <c r="LQG162" s="4"/>
      <c r="LQH162" s="4"/>
      <c r="LQI162" s="4"/>
      <c r="LQJ162" s="4"/>
      <c r="LQK162" s="4"/>
      <c r="LQL162" s="4"/>
      <c r="LQM162" s="4"/>
      <c r="LQN162" s="4"/>
      <c r="LQO162" s="4"/>
      <c r="LQP162" s="4"/>
      <c r="LQQ162" s="4"/>
      <c r="LQR162" s="4"/>
      <c r="LQS162" s="4"/>
      <c r="LQT162" s="4"/>
      <c r="LQU162" s="4"/>
      <c r="LQV162" s="4"/>
      <c r="LQW162" s="4"/>
      <c r="LQX162" s="4"/>
      <c r="LQY162" s="4"/>
      <c r="LQZ162" s="4"/>
      <c r="LRA162" s="4"/>
      <c r="LRB162" s="4"/>
      <c r="LRC162" s="4"/>
      <c r="LRD162" s="4"/>
      <c r="LRE162" s="4"/>
      <c r="LRF162" s="4"/>
      <c r="LRG162" s="4"/>
      <c r="LRH162" s="4"/>
      <c r="LRI162" s="4"/>
      <c r="LRJ162" s="4"/>
      <c r="LRK162" s="4"/>
      <c r="LRL162" s="4"/>
      <c r="LRM162" s="4"/>
      <c r="LRN162" s="4"/>
      <c r="LRO162" s="4"/>
      <c r="LRP162" s="4"/>
      <c r="LRQ162" s="4"/>
      <c r="LRR162" s="4"/>
      <c r="LRS162" s="4"/>
      <c r="LRT162" s="4"/>
      <c r="LRU162" s="4"/>
      <c r="LRV162" s="4"/>
      <c r="LRW162" s="4"/>
      <c r="LRX162" s="4"/>
      <c r="LRY162" s="4"/>
      <c r="LRZ162" s="4"/>
      <c r="LSA162" s="4"/>
      <c r="LSB162" s="4"/>
      <c r="LSC162" s="4"/>
      <c r="LSD162" s="4"/>
      <c r="LSE162" s="4"/>
      <c r="LSF162" s="4"/>
      <c r="LSG162" s="4"/>
      <c r="LSH162" s="4"/>
      <c r="LSI162" s="4"/>
      <c r="LSJ162" s="4"/>
      <c r="LSK162" s="4"/>
      <c r="LSL162" s="4"/>
      <c r="LSM162" s="4"/>
      <c r="LSN162" s="4"/>
      <c r="LSO162" s="4"/>
      <c r="LSP162" s="4"/>
      <c r="LSQ162" s="4"/>
      <c r="LSR162" s="4"/>
      <c r="LSS162" s="4"/>
      <c r="LST162" s="4"/>
      <c r="LSU162" s="4"/>
      <c r="LSV162" s="4"/>
      <c r="LSW162" s="4"/>
      <c r="LSX162" s="4"/>
      <c r="LSY162" s="4"/>
      <c r="LSZ162" s="4"/>
      <c r="LTA162" s="4"/>
      <c r="LTB162" s="4"/>
      <c r="LTC162" s="4"/>
      <c r="LTD162" s="4"/>
      <c r="LTE162" s="4"/>
      <c r="LTF162" s="4"/>
      <c r="LTG162" s="4"/>
      <c r="LTH162" s="4"/>
      <c r="LTI162" s="4"/>
      <c r="LTJ162" s="4"/>
      <c r="LTK162" s="4"/>
      <c r="LTL162" s="4"/>
      <c r="LTM162" s="4"/>
      <c r="LTN162" s="4"/>
      <c r="LTO162" s="4"/>
      <c r="LTP162" s="4"/>
      <c r="LTQ162" s="4"/>
      <c r="LTR162" s="4"/>
      <c r="LTS162" s="4"/>
      <c r="LTT162" s="4"/>
      <c r="LTU162" s="4"/>
      <c r="LTV162" s="4"/>
      <c r="LTW162" s="4"/>
      <c r="LTX162" s="4"/>
      <c r="LTY162" s="4"/>
      <c r="LTZ162" s="4"/>
      <c r="LUA162" s="4"/>
      <c r="LUB162" s="4"/>
      <c r="LUC162" s="4"/>
      <c r="LUD162" s="4"/>
      <c r="LUE162" s="4"/>
      <c r="LUF162" s="4"/>
      <c r="LUG162" s="4"/>
      <c r="LUH162" s="4"/>
      <c r="LUI162" s="4"/>
      <c r="LUJ162" s="4"/>
      <c r="LUK162" s="4"/>
      <c r="LUL162" s="4"/>
      <c r="LUM162" s="4"/>
      <c r="LUN162" s="4"/>
      <c r="LUO162" s="4"/>
      <c r="LUP162" s="4"/>
      <c r="LUQ162" s="4"/>
      <c r="LUR162" s="4"/>
      <c r="LUS162" s="4"/>
      <c r="LUT162" s="4"/>
      <c r="LUU162" s="4"/>
      <c r="LUV162" s="4"/>
      <c r="LUW162" s="4"/>
      <c r="LUX162" s="4"/>
      <c r="LUY162" s="4"/>
      <c r="LUZ162" s="4"/>
      <c r="LVA162" s="4"/>
      <c r="LVB162" s="4"/>
      <c r="LVC162" s="4"/>
      <c r="LVD162" s="4"/>
      <c r="LVE162" s="4"/>
      <c r="LVF162" s="4"/>
      <c r="LVG162" s="4"/>
      <c r="LVH162" s="4"/>
      <c r="LVI162" s="4"/>
      <c r="LVJ162" s="4"/>
      <c r="LVK162" s="4"/>
      <c r="LVL162" s="4"/>
      <c r="LVM162" s="4"/>
      <c r="LVN162" s="4"/>
      <c r="LVO162" s="4"/>
      <c r="LVP162" s="4"/>
      <c r="LVQ162" s="4"/>
      <c r="LVR162" s="4"/>
      <c r="LVS162" s="4"/>
      <c r="LVT162" s="4"/>
      <c r="LVU162" s="4"/>
      <c r="LVV162" s="4"/>
      <c r="LVW162" s="4"/>
      <c r="LVX162" s="4"/>
      <c r="LVY162" s="4"/>
      <c r="LVZ162" s="4"/>
      <c r="LWA162" s="4"/>
      <c r="LWB162" s="4"/>
      <c r="LWC162" s="4"/>
      <c r="LWD162" s="4"/>
      <c r="LWE162" s="4"/>
      <c r="LWF162" s="4"/>
      <c r="LWG162" s="4"/>
      <c r="LWH162" s="4"/>
      <c r="LWI162" s="4"/>
      <c r="LWJ162" s="4"/>
      <c r="LWK162" s="4"/>
      <c r="LWL162" s="4"/>
      <c r="LWM162" s="4"/>
      <c r="LWN162" s="4"/>
      <c r="LWO162" s="4"/>
      <c r="LWP162" s="4"/>
      <c r="LWQ162" s="4"/>
      <c r="LWR162" s="4"/>
      <c r="LWS162" s="4"/>
      <c r="LWT162" s="4"/>
      <c r="LWU162" s="4"/>
      <c r="LWV162" s="4"/>
      <c r="LWW162" s="4"/>
      <c r="LWX162" s="4"/>
      <c r="LWY162" s="4"/>
      <c r="LWZ162" s="4"/>
      <c r="LXA162" s="4"/>
      <c r="LXB162" s="4"/>
      <c r="LXC162" s="4"/>
      <c r="LXD162" s="4"/>
      <c r="LXE162" s="4"/>
      <c r="LXF162" s="4"/>
      <c r="LXG162" s="4"/>
      <c r="LXH162" s="4"/>
      <c r="LXI162" s="4"/>
      <c r="LXJ162" s="4"/>
      <c r="LXK162" s="4"/>
      <c r="LXL162" s="4"/>
      <c r="LXM162" s="4"/>
      <c r="LXN162" s="4"/>
      <c r="LXO162" s="4"/>
      <c r="LXP162" s="4"/>
      <c r="LXQ162" s="4"/>
      <c r="LXR162" s="4"/>
      <c r="LXS162" s="4"/>
      <c r="LXT162" s="4"/>
      <c r="LXU162" s="4"/>
      <c r="LXV162" s="4"/>
      <c r="LXW162" s="4"/>
      <c r="LXX162" s="4"/>
      <c r="LXY162" s="4"/>
      <c r="LXZ162" s="4"/>
      <c r="LYA162" s="4"/>
      <c r="LYB162" s="4"/>
      <c r="LYC162" s="4"/>
      <c r="LYD162" s="4"/>
      <c r="LYE162" s="4"/>
      <c r="LYF162" s="4"/>
      <c r="LYG162" s="4"/>
      <c r="LYH162" s="4"/>
      <c r="LYI162" s="4"/>
      <c r="LYJ162" s="4"/>
      <c r="LYK162" s="4"/>
      <c r="LYL162" s="4"/>
      <c r="LYM162" s="4"/>
      <c r="LYN162" s="4"/>
      <c r="LYO162" s="4"/>
      <c r="LYP162" s="4"/>
      <c r="LYQ162" s="4"/>
      <c r="LYR162" s="4"/>
      <c r="LYS162" s="4"/>
      <c r="LYT162" s="4"/>
      <c r="LYU162" s="4"/>
      <c r="LYV162" s="4"/>
      <c r="LYW162" s="4"/>
      <c r="LYX162" s="4"/>
      <c r="LYY162" s="4"/>
      <c r="LYZ162" s="4"/>
      <c r="LZA162" s="4"/>
      <c r="LZB162" s="4"/>
      <c r="LZC162" s="4"/>
      <c r="LZD162" s="4"/>
      <c r="LZE162" s="4"/>
      <c r="LZF162" s="4"/>
      <c r="LZG162" s="4"/>
      <c r="LZH162" s="4"/>
      <c r="LZI162" s="4"/>
      <c r="LZJ162" s="4"/>
      <c r="LZK162" s="4"/>
      <c r="LZL162" s="4"/>
      <c r="LZM162" s="4"/>
      <c r="LZN162" s="4"/>
      <c r="LZO162" s="4"/>
      <c r="LZP162" s="4"/>
      <c r="LZQ162" s="4"/>
      <c r="LZR162" s="4"/>
      <c r="LZS162" s="4"/>
      <c r="LZT162" s="4"/>
      <c r="LZU162" s="4"/>
      <c r="LZV162" s="4"/>
      <c r="LZW162" s="4"/>
      <c r="LZX162" s="4"/>
      <c r="LZY162" s="4"/>
      <c r="LZZ162" s="4"/>
      <c r="MAA162" s="4"/>
      <c r="MAB162" s="4"/>
      <c r="MAC162" s="4"/>
      <c r="MAD162" s="4"/>
      <c r="MAE162" s="4"/>
      <c r="MAF162" s="4"/>
      <c r="MAG162" s="4"/>
      <c r="MAH162" s="4"/>
      <c r="MAI162" s="4"/>
      <c r="MAJ162" s="4"/>
      <c r="MAK162" s="4"/>
      <c r="MAL162" s="4"/>
      <c r="MAM162" s="4"/>
      <c r="MAN162" s="4"/>
      <c r="MAO162" s="4"/>
      <c r="MAP162" s="4"/>
      <c r="MAQ162" s="4"/>
      <c r="MAR162" s="4"/>
      <c r="MAS162" s="4"/>
      <c r="MAT162" s="4"/>
      <c r="MAU162" s="4"/>
      <c r="MAV162" s="4"/>
      <c r="MAW162" s="4"/>
      <c r="MAX162" s="4"/>
      <c r="MAY162" s="4"/>
      <c r="MAZ162" s="4"/>
      <c r="MBA162" s="4"/>
      <c r="MBB162" s="4"/>
      <c r="MBC162" s="4"/>
      <c r="MBD162" s="4"/>
      <c r="MBE162" s="4"/>
      <c r="MBF162" s="4"/>
      <c r="MBG162" s="4"/>
      <c r="MBH162" s="4"/>
      <c r="MBI162" s="4"/>
      <c r="MBJ162" s="4"/>
      <c r="MBK162" s="4"/>
      <c r="MBL162" s="4"/>
      <c r="MBM162" s="4"/>
      <c r="MBN162" s="4"/>
      <c r="MBO162" s="4"/>
      <c r="MBP162" s="4"/>
      <c r="MBQ162" s="4"/>
      <c r="MBR162" s="4"/>
      <c r="MBS162" s="4"/>
      <c r="MBT162" s="4"/>
      <c r="MBU162" s="4"/>
      <c r="MBV162" s="4"/>
      <c r="MBW162" s="4"/>
      <c r="MBX162" s="4"/>
      <c r="MBY162" s="4"/>
      <c r="MBZ162" s="4"/>
      <c r="MCA162" s="4"/>
      <c r="MCB162" s="4"/>
      <c r="MCC162" s="4"/>
      <c r="MCD162" s="4"/>
      <c r="MCE162" s="4"/>
      <c r="MCF162" s="4"/>
      <c r="MCG162" s="4"/>
      <c r="MCH162" s="4"/>
      <c r="MCI162" s="4"/>
      <c r="MCJ162" s="4"/>
      <c r="MCK162" s="4"/>
      <c r="MCL162" s="4"/>
      <c r="MCM162" s="4"/>
      <c r="MCN162" s="4"/>
      <c r="MCO162" s="4"/>
      <c r="MCP162" s="4"/>
      <c r="MCQ162" s="4"/>
      <c r="MCR162" s="4"/>
      <c r="MCS162" s="4"/>
      <c r="MCT162" s="4"/>
      <c r="MCU162" s="4"/>
      <c r="MCV162" s="4"/>
      <c r="MCW162" s="4"/>
      <c r="MCX162" s="4"/>
      <c r="MCY162" s="4"/>
      <c r="MCZ162" s="4"/>
      <c r="MDA162" s="4"/>
      <c r="MDB162" s="4"/>
      <c r="MDC162" s="4"/>
      <c r="MDD162" s="4"/>
      <c r="MDE162" s="4"/>
      <c r="MDF162" s="4"/>
      <c r="MDG162" s="4"/>
      <c r="MDH162" s="4"/>
      <c r="MDI162" s="4"/>
      <c r="MDJ162" s="4"/>
      <c r="MDK162" s="4"/>
      <c r="MDL162" s="4"/>
      <c r="MDM162" s="4"/>
      <c r="MDN162" s="4"/>
      <c r="MDO162" s="4"/>
      <c r="MDP162" s="4"/>
      <c r="MDQ162" s="4"/>
      <c r="MDR162" s="4"/>
      <c r="MDS162" s="4"/>
      <c r="MDT162" s="4"/>
      <c r="MDU162" s="4"/>
      <c r="MDV162" s="4"/>
      <c r="MDW162" s="4"/>
      <c r="MDX162" s="4"/>
      <c r="MDY162" s="4"/>
      <c r="MDZ162" s="4"/>
      <c r="MEA162" s="4"/>
      <c r="MEB162" s="4"/>
      <c r="MEC162" s="4"/>
      <c r="MED162" s="4"/>
      <c r="MEE162" s="4"/>
      <c r="MEF162" s="4"/>
      <c r="MEG162" s="4"/>
      <c r="MEH162" s="4"/>
      <c r="MEI162" s="4"/>
      <c r="MEJ162" s="4"/>
      <c r="MEK162" s="4"/>
      <c r="MEL162" s="4"/>
      <c r="MEM162" s="4"/>
      <c r="MEN162" s="4"/>
      <c r="MEO162" s="4"/>
      <c r="MEP162" s="4"/>
      <c r="MEQ162" s="4"/>
      <c r="MER162" s="4"/>
      <c r="MES162" s="4"/>
      <c r="MET162" s="4"/>
      <c r="MEU162" s="4"/>
      <c r="MEV162" s="4"/>
      <c r="MEW162" s="4"/>
      <c r="MEX162" s="4"/>
      <c r="MEY162" s="4"/>
      <c r="MEZ162" s="4"/>
      <c r="MFA162" s="4"/>
      <c r="MFB162" s="4"/>
      <c r="MFC162" s="4"/>
      <c r="MFD162" s="4"/>
      <c r="MFE162" s="4"/>
      <c r="MFF162" s="4"/>
      <c r="MFG162" s="4"/>
      <c r="MFH162" s="4"/>
      <c r="MFI162" s="4"/>
      <c r="MFJ162" s="4"/>
      <c r="MFK162" s="4"/>
      <c r="MFL162" s="4"/>
      <c r="MFM162" s="4"/>
      <c r="MFN162" s="4"/>
      <c r="MFO162" s="4"/>
      <c r="MFP162" s="4"/>
      <c r="MFQ162" s="4"/>
      <c r="MFR162" s="4"/>
      <c r="MFS162" s="4"/>
      <c r="MFT162" s="4"/>
      <c r="MFU162" s="4"/>
      <c r="MFV162" s="4"/>
      <c r="MFW162" s="4"/>
      <c r="MFX162" s="4"/>
      <c r="MFY162" s="4"/>
      <c r="MFZ162" s="4"/>
      <c r="MGA162" s="4"/>
      <c r="MGB162" s="4"/>
      <c r="MGC162" s="4"/>
      <c r="MGD162" s="4"/>
      <c r="MGE162" s="4"/>
      <c r="MGF162" s="4"/>
      <c r="MGG162" s="4"/>
      <c r="MGH162" s="4"/>
      <c r="MGI162" s="4"/>
      <c r="MGJ162" s="4"/>
      <c r="MGK162" s="4"/>
      <c r="MGL162" s="4"/>
      <c r="MGM162" s="4"/>
      <c r="MGN162" s="4"/>
      <c r="MGO162" s="4"/>
      <c r="MGP162" s="4"/>
      <c r="MGQ162" s="4"/>
      <c r="MGR162" s="4"/>
      <c r="MGS162" s="4"/>
      <c r="MGT162" s="4"/>
      <c r="MGU162" s="4"/>
      <c r="MGV162" s="4"/>
      <c r="MGW162" s="4"/>
      <c r="MGX162" s="4"/>
      <c r="MGY162" s="4"/>
      <c r="MGZ162" s="4"/>
      <c r="MHA162" s="4"/>
      <c r="MHB162" s="4"/>
      <c r="MHC162" s="4"/>
      <c r="MHD162" s="4"/>
      <c r="MHE162" s="4"/>
      <c r="MHF162" s="4"/>
      <c r="MHG162" s="4"/>
      <c r="MHH162" s="4"/>
      <c r="MHI162" s="4"/>
      <c r="MHJ162" s="4"/>
      <c r="MHK162" s="4"/>
      <c r="MHL162" s="4"/>
      <c r="MHM162" s="4"/>
      <c r="MHN162" s="4"/>
      <c r="MHO162" s="4"/>
      <c r="MHP162" s="4"/>
      <c r="MHQ162" s="4"/>
      <c r="MHR162" s="4"/>
      <c r="MHS162" s="4"/>
      <c r="MHT162" s="4"/>
      <c r="MHU162" s="4"/>
      <c r="MHV162" s="4"/>
      <c r="MHW162" s="4"/>
      <c r="MHX162" s="4"/>
      <c r="MHY162" s="4"/>
      <c r="MHZ162" s="4"/>
      <c r="MIA162" s="4"/>
      <c r="MIB162" s="4"/>
      <c r="MIC162" s="4"/>
      <c r="MID162" s="4"/>
      <c r="MIE162" s="4"/>
      <c r="MIF162" s="4"/>
      <c r="MIG162" s="4"/>
      <c r="MIH162" s="4"/>
      <c r="MII162" s="4"/>
      <c r="MIJ162" s="4"/>
      <c r="MIK162" s="4"/>
      <c r="MIL162" s="4"/>
      <c r="MIM162" s="4"/>
      <c r="MIN162" s="4"/>
      <c r="MIO162" s="4"/>
      <c r="MIP162" s="4"/>
      <c r="MIQ162" s="4"/>
      <c r="MIR162" s="4"/>
      <c r="MIS162" s="4"/>
      <c r="MIT162" s="4"/>
      <c r="MIU162" s="4"/>
      <c r="MIV162" s="4"/>
      <c r="MIW162" s="4"/>
      <c r="MIX162" s="4"/>
      <c r="MIY162" s="4"/>
      <c r="MIZ162" s="4"/>
      <c r="MJA162" s="4"/>
      <c r="MJB162" s="4"/>
      <c r="MJC162" s="4"/>
      <c r="MJD162" s="4"/>
      <c r="MJE162" s="4"/>
      <c r="MJF162" s="4"/>
      <c r="MJG162" s="4"/>
      <c r="MJH162" s="4"/>
      <c r="MJI162" s="4"/>
      <c r="MJJ162" s="4"/>
      <c r="MJK162" s="4"/>
      <c r="MJL162" s="4"/>
      <c r="MJM162" s="4"/>
      <c r="MJN162" s="4"/>
      <c r="MJO162" s="4"/>
      <c r="MJP162" s="4"/>
      <c r="MJQ162" s="4"/>
      <c r="MJR162" s="4"/>
      <c r="MJS162" s="4"/>
      <c r="MJT162" s="4"/>
      <c r="MJU162" s="4"/>
      <c r="MJV162" s="4"/>
      <c r="MJW162" s="4"/>
      <c r="MJX162" s="4"/>
      <c r="MJY162" s="4"/>
      <c r="MJZ162" s="4"/>
      <c r="MKA162" s="4"/>
      <c r="MKB162" s="4"/>
      <c r="MKC162" s="4"/>
      <c r="MKD162" s="4"/>
      <c r="MKE162" s="4"/>
      <c r="MKF162" s="4"/>
      <c r="MKG162" s="4"/>
      <c r="MKH162" s="4"/>
      <c r="MKI162" s="4"/>
      <c r="MKJ162" s="4"/>
      <c r="MKK162" s="4"/>
      <c r="MKL162" s="4"/>
      <c r="MKM162" s="4"/>
      <c r="MKN162" s="4"/>
      <c r="MKO162" s="4"/>
      <c r="MKP162" s="4"/>
      <c r="MKQ162" s="4"/>
      <c r="MKR162" s="4"/>
      <c r="MKS162" s="4"/>
      <c r="MKT162" s="4"/>
      <c r="MKU162" s="4"/>
      <c r="MKV162" s="4"/>
      <c r="MKW162" s="4"/>
      <c r="MKX162" s="4"/>
      <c r="MKY162" s="4"/>
      <c r="MKZ162" s="4"/>
      <c r="MLA162" s="4"/>
      <c r="MLB162" s="4"/>
      <c r="MLC162" s="4"/>
      <c r="MLD162" s="4"/>
      <c r="MLE162" s="4"/>
      <c r="MLF162" s="4"/>
      <c r="MLG162" s="4"/>
      <c r="MLH162" s="4"/>
      <c r="MLI162" s="4"/>
      <c r="MLJ162" s="4"/>
      <c r="MLK162" s="4"/>
      <c r="MLL162" s="4"/>
      <c r="MLM162" s="4"/>
      <c r="MLN162" s="4"/>
      <c r="MLO162" s="4"/>
      <c r="MLP162" s="4"/>
      <c r="MLQ162" s="4"/>
      <c r="MLR162" s="4"/>
      <c r="MLS162" s="4"/>
      <c r="MLT162" s="4"/>
      <c r="MLU162" s="4"/>
      <c r="MLV162" s="4"/>
      <c r="MLW162" s="4"/>
      <c r="MLX162" s="4"/>
      <c r="MLY162" s="4"/>
      <c r="MLZ162" s="4"/>
      <c r="MMA162" s="4"/>
      <c r="MMB162" s="4"/>
      <c r="MMC162" s="4"/>
      <c r="MMD162" s="4"/>
      <c r="MME162" s="4"/>
      <c r="MMF162" s="4"/>
      <c r="MMG162" s="4"/>
      <c r="MMH162" s="4"/>
      <c r="MMI162" s="4"/>
      <c r="MMJ162" s="4"/>
      <c r="MMK162" s="4"/>
      <c r="MML162" s="4"/>
      <c r="MMM162" s="4"/>
      <c r="MMN162" s="4"/>
      <c r="MMO162" s="4"/>
      <c r="MMP162" s="4"/>
      <c r="MMQ162" s="4"/>
      <c r="MMR162" s="4"/>
      <c r="MMS162" s="4"/>
      <c r="MMT162" s="4"/>
      <c r="MMU162" s="4"/>
      <c r="MMV162" s="4"/>
      <c r="MMW162" s="4"/>
      <c r="MMX162" s="4"/>
      <c r="MMY162" s="4"/>
      <c r="MMZ162" s="4"/>
      <c r="MNA162" s="4"/>
      <c r="MNB162" s="4"/>
      <c r="MNC162" s="4"/>
      <c r="MND162" s="4"/>
      <c r="MNE162" s="4"/>
      <c r="MNF162" s="4"/>
      <c r="MNG162" s="4"/>
      <c r="MNH162" s="4"/>
      <c r="MNI162" s="4"/>
      <c r="MNJ162" s="4"/>
      <c r="MNK162" s="4"/>
      <c r="MNL162" s="4"/>
      <c r="MNM162" s="4"/>
      <c r="MNN162" s="4"/>
      <c r="MNO162" s="4"/>
      <c r="MNP162" s="4"/>
      <c r="MNQ162" s="4"/>
      <c r="MNR162" s="4"/>
      <c r="MNS162" s="4"/>
      <c r="MNT162" s="4"/>
      <c r="MNU162" s="4"/>
      <c r="MNV162" s="4"/>
      <c r="MNW162" s="4"/>
      <c r="MNX162" s="4"/>
      <c r="MNY162" s="4"/>
      <c r="MNZ162" s="4"/>
      <c r="MOA162" s="4"/>
      <c r="MOB162" s="4"/>
      <c r="MOC162" s="4"/>
      <c r="MOD162" s="4"/>
      <c r="MOE162" s="4"/>
      <c r="MOF162" s="4"/>
      <c r="MOG162" s="4"/>
      <c r="MOH162" s="4"/>
      <c r="MOI162" s="4"/>
      <c r="MOJ162" s="4"/>
      <c r="MOK162" s="4"/>
      <c r="MOL162" s="4"/>
      <c r="MOM162" s="4"/>
      <c r="MON162" s="4"/>
      <c r="MOO162" s="4"/>
      <c r="MOP162" s="4"/>
      <c r="MOQ162" s="4"/>
      <c r="MOR162" s="4"/>
      <c r="MOS162" s="4"/>
      <c r="MOT162" s="4"/>
      <c r="MOU162" s="4"/>
      <c r="MOV162" s="4"/>
      <c r="MOW162" s="4"/>
      <c r="MOX162" s="4"/>
      <c r="MOY162" s="4"/>
      <c r="MOZ162" s="4"/>
      <c r="MPA162" s="4"/>
      <c r="MPB162" s="4"/>
      <c r="MPC162" s="4"/>
      <c r="MPD162" s="4"/>
      <c r="MPE162" s="4"/>
      <c r="MPF162" s="4"/>
      <c r="MPG162" s="4"/>
      <c r="MPH162" s="4"/>
      <c r="MPI162" s="4"/>
      <c r="MPJ162" s="4"/>
      <c r="MPK162" s="4"/>
      <c r="MPL162" s="4"/>
      <c r="MPM162" s="4"/>
      <c r="MPN162" s="4"/>
      <c r="MPO162" s="4"/>
      <c r="MPP162" s="4"/>
      <c r="MPQ162" s="4"/>
      <c r="MPR162" s="4"/>
      <c r="MPS162" s="4"/>
      <c r="MPT162" s="4"/>
      <c r="MPU162" s="4"/>
      <c r="MPV162" s="4"/>
      <c r="MPW162" s="4"/>
      <c r="MPX162" s="4"/>
      <c r="MPY162" s="4"/>
      <c r="MPZ162" s="4"/>
      <c r="MQA162" s="4"/>
      <c r="MQB162" s="4"/>
      <c r="MQC162" s="4"/>
      <c r="MQD162" s="4"/>
      <c r="MQE162" s="4"/>
      <c r="MQF162" s="4"/>
      <c r="MQG162" s="4"/>
      <c r="MQH162" s="4"/>
      <c r="MQI162" s="4"/>
      <c r="MQJ162" s="4"/>
      <c r="MQK162" s="4"/>
      <c r="MQL162" s="4"/>
      <c r="MQM162" s="4"/>
      <c r="MQN162" s="4"/>
      <c r="MQO162" s="4"/>
      <c r="MQP162" s="4"/>
      <c r="MQQ162" s="4"/>
      <c r="MQR162" s="4"/>
      <c r="MQS162" s="4"/>
      <c r="MQT162" s="4"/>
      <c r="MQU162" s="4"/>
      <c r="MQV162" s="4"/>
      <c r="MQW162" s="4"/>
      <c r="MQX162" s="4"/>
      <c r="MQY162" s="4"/>
      <c r="MQZ162" s="4"/>
      <c r="MRA162" s="4"/>
      <c r="MRB162" s="4"/>
      <c r="MRC162" s="4"/>
      <c r="MRD162" s="4"/>
      <c r="MRE162" s="4"/>
      <c r="MRF162" s="4"/>
      <c r="MRG162" s="4"/>
      <c r="MRH162" s="4"/>
      <c r="MRI162" s="4"/>
      <c r="MRJ162" s="4"/>
      <c r="MRK162" s="4"/>
      <c r="MRL162" s="4"/>
      <c r="MRM162" s="4"/>
      <c r="MRN162" s="4"/>
      <c r="MRO162" s="4"/>
      <c r="MRP162" s="4"/>
      <c r="MRQ162" s="4"/>
      <c r="MRR162" s="4"/>
      <c r="MRS162" s="4"/>
      <c r="MRT162" s="4"/>
      <c r="MRU162" s="4"/>
      <c r="MRV162" s="4"/>
      <c r="MRW162" s="4"/>
      <c r="MRX162" s="4"/>
      <c r="MRY162" s="4"/>
      <c r="MRZ162" s="4"/>
      <c r="MSA162" s="4"/>
      <c r="MSB162" s="4"/>
      <c r="MSC162" s="4"/>
      <c r="MSD162" s="4"/>
      <c r="MSE162" s="4"/>
      <c r="MSF162" s="4"/>
      <c r="MSG162" s="4"/>
      <c r="MSH162" s="4"/>
      <c r="MSI162" s="4"/>
      <c r="MSJ162" s="4"/>
      <c r="MSK162" s="4"/>
      <c r="MSL162" s="4"/>
      <c r="MSM162" s="4"/>
      <c r="MSN162" s="4"/>
      <c r="MSO162" s="4"/>
      <c r="MSP162" s="4"/>
      <c r="MSQ162" s="4"/>
      <c r="MSR162" s="4"/>
      <c r="MSS162" s="4"/>
      <c r="MST162" s="4"/>
      <c r="MSU162" s="4"/>
      <c r="MSV162" s="4"/>
      <c r="MSW162" s="4"/>
      <c r="MSX162" s="4"/>
      <c r="MSY162" s="4"/>
      <c r="MSZ162" s="4"/>
      <c r="MTA162" s="4"/>
      <c r="MTB162" s="4"/>
      <c r="MTC162" s="4"/>
      <c r="MTD162" s="4"/>
      <c r="MTE162" s="4"/>
      <c r="MTF162" s="4"/>
      <c r="MTG162" s="4"/>
      <c r="MTH162" s="4"/>
      <c r="MTI162" s="4"/>
      <c r="MTJ162" s="4"/>
      <c r="MTK162" s="4"/>
      <c r="MTL162" s="4"/>
      <c r="MTM162" s="4"/>
      <c r="MTN162" s="4"/>
      <c r="MTO162" s="4"/>
      <c r="MTP162" s="4"/>
      <c r="MTQ162" s="4"/>
      <c r="MTR162" s="4"/>
      <c r="MTS162" s="4"/>
      <c r="MTT162" s="4"/>
      <c r="MTU162" s="4"/>
      <c r="MTV162" s="4"/>
      <c r="MTW162" s="4"/>
      <c r="MTX162" s="4"/>
      <c r="MTY162" s="4"/>
      <c r="MTZ162" s="4"/>
      <c r="MUA162" s="4"/>
      <c r="MUB162" s="4"/>
      <c r="MUC162" s="4"/>
      <c r="MUD162" s="4"/>
      <c r="MUE162" s="4"/>
      <c r="MUF162" s="4"/>
      <c r="MUG162" s="4"/>
      <c r="MUH162" s="4"/>
      <c r="MUI162" s="4"/>
      <c r="MUJ162" s="4"/>
      <c r="MUK162" s="4"/>
      <c r="MUL162" s="4"/>
      <c r="MUM162" s="4"/>
      <c r="MUN162" s="4"/>
      <c r="MUO162" s="4"/>
      <c r="MUP162" s="4"/>
      <c r="MUQ162" s="4"/>
      <c r="MUR162" s="4"/>
      <c r="MUS162" s="4"/>
      <c r="MUT162" s="4"/>
      <c r="MUU162" s="4"/>
      <c r="MUV162" s="4"/>
      <c r="MUW162" s="4"/>
      <c r="MUX162" s="4"/>
      <c r="MUY162" s="4"/>
      <c r="MUZ162" s="4"/>
      <c r="MVA162" s="4"/>
      <c r="MVB162" s="4"/>
      <c r="MVC162" s="4"/>
      <c r="MVD162" s="4"/>
      <c r="MVE162" s="4"/>
      <c r="MVF162" s="4"/>
      <c r="MVG162" s="4"/>
      <c r="MVH162" s="4"/>
      <c r="MVI162" s="4"/>
      <c r="MVJ162" s="4"/>
      <c r="MVK162" s="4"/>
      <c r="MVL162" s="4"/>
      <c r="MVM162" s="4"/>
      <c r="MVN162" s="4"/>
      <c r="MVO162" s="4"/>
      <c r="MVP162" s="4"/>
      <c r="MVQ162" s="4"/>
      <c r="MVR162" s="4"/>
      <c r="MVS162" s="4"/>
      <c r="MVT162" s="4"/>
      <c r="MVU162" s="4"/>
      <c r="MVV162" s="4"/>
      <c r="MVW162" s="4"/>
      <c r="MVX162" s="4"/>
      <c r="MVY162" s="4"/>
      <c r="MVZ162" s="4"/>
      <c r="MWA162" s="4"/>
      <c r="MWB162" s="4"/>
      <c r="MWC162" s="4"/>
      <c r="MWD162" s="4"/>
      <c r="MWE162" s="4"/>
      <c r="MWF162" s="4"/>
      <c r="MWG162" s="4"/>
      <c r="MWH162" s="4"/>
      <c r="MWI162" s="4"/>
      <c r="MWJ162" s="4"/>
      <c r="MWK162" s="4"/>
      <c r="MWL162" s="4"/>
      <c r="MWM162" s="4"/>
      <c r="MWN162" s="4"/>
      <c r="MWO162" s="4"/>
      <c r="MWP162" s="4"/>
      <c r="MWQ162" s="4"/>
      <c r="MWR162" s="4"/>
      <c r="MWS162" s="4"/>
      <c r="MWT162" s="4"/>
      <c r="MWU162" s="4"/>
      <c r="MWV162" s="4"/>
      <c r="MWW162" s="4"/>
      <c r="MWX162" s="4"/>
      <c r="MWY162" s="4"/>
      <c r="MWZ162" s="4"/>
      <c r="MXA162" s="4"/>
      <c r="MXB162" s="4"/>
      <c r="MXC162" s="4"/>
      <c r="MXD162" s="4"/>
      <c r="MXE162" s="4"/>
      <c r="MXF162" s="4"/>
      <c r="MXG162" s="4"/>
      <c r="MXH162" s="4"/>
      <c r="MXI162" s="4"/>
      <c r="MXJ162" s="4"/>
      <c r="MXK162" s="4"/>
      <c r="MXL162" s="4"/>
      <c r="MXM162" s="4"/>
      <c r="MXN162" s="4"/>
      <c r="MXO162" s="4"/>
      <c r="MXP162" s="4"/>
      <c r="MXQ162" s="4"/>
      <c r="MXR162" s="4"/>
      <c r="MXS162" s="4"/>
      <c r="MXT162" s="4"/>
      <c r="MXU162" s="4"/>
      <c r="MXV162" s="4"/>
      <c r="MXW162" s="4"/>
      <c r="MXX162" s="4"/>
      <c r="MXY162" s="4"/>
      <c r="MXZ162" s="4"/>
      <c r="MYA162" s="4"/>
      <c r="MYB162" s="4"/>
      <c r="MYC162" s="4"/>
      <c r="MYD162" s="4"/>
      <c r="MYE162" s="4"/>
      <c r="MYF162" s="4"/>
      <c r="MYG162" s="4"/>
      <c r="MYH162" s="4"/>
      <c r="MYI162" s="4"/>
      <c r="MYJ162" s="4"/>
      <c r="MYK162" s="4"/>
      <c r="MYL162" s="4"/>
      <c r="MYM162" s="4"/>
      <c r="MYN162" s="4"/>
      <c r="MYO162" s="4"/>
      <c r="MYP162" s="4"/>
      <c r="MYQ162" s="4"/>
      <c r="MYR162" s="4"/>
      <c r="MYS162" s="4"/>
      <c r="MYT162" s="4"/>
      <c r="MYU162" s="4"/>
      <c r="MYV162" s="4"/>
      <c r="MYW162" s="4"/>
      <c r="MYX162" s="4"/>
      <c r="MYY162" s="4"/>
      <c r="MYZ162" s="4"/>
      <c r="MZA162" s="4"/>
      <c r="MZB162" s="4"/>
      <c r="MZC162" s="4"/>
      <c r="MZD162" s="4"/>
      <c r="MZE162" s="4"/>
      <c r="MZF162" s="4"/>
      <c r="MZG162" s="4"/>
      <c r="MZH162" s="4"/>
      <c r="MZI162" s="4"/>
      <c r="MZJ162" s="4"/>
      <c r="MZK162" s="4"/>
      <c r="MZL162" s="4"/>
      <c r="MZM162" s="4"/>
      <c r="MZN162" s="4"/>
      <c r="MZO162" s="4"/>
      <c r="MZP162" s="4"/>
      <c r="MZQ162" s="4"/>
      <c r="MZR162" s="4"/>
      <c r="MZS162" s="4"/>
      <c r="MZT162" s="4"/>
      <c r="MZU162" s="4"/>
      <c r="MZV162" s="4"/>
      <c r="MZW162" s="4"/>
      <c r="MZX162" s="4"/>
      <c r="MZY162" s="4"/>
      <c r="MZZ162" s="4"/>
      <c r="NAA162" s="4"/>
      <c r="NAB162" s="4"/>
      <c r="NAC162" s="4"/>
      <c r="NAD162" s="4"/>
      <c r="NAE162" s="4"/>
      <c r="NAF162" s="4"/>
      <c r="NAG162" s="4"/>
      <c r="NAH162" s="4"/>
      <c r="NAI162" s="4"/>
      <c r="NAJ162" s="4"/>
      <c r="NAK162" s="4"/>
      <c r="NAL162" s="4"/>
      <c r="NAM162" s="4"/>
      <c r="NAN162" s="4"/>
      <c r="NAO162" s="4"/>
      <c r="NAP162" s="4"/>
      <c r="NAQ162" s="4"/>
      <c r="NAR162" s="4"/>
      <c r="NAS162" s="4"/>
      <c r="NAT162" s="4"/>
      <c r="NAU162" s="4"/>
      <c r="NAV162" s="4"/>
      <c r="NAW162" s="4"/>
      <c r="NAX162" s="4"/>
      <c r="NAY162" s="4"/>
      <c r="NAZ162" s="4"/>
      <c r="NBA162" s="4"/>
      <c r="NBB162" s="4"/>
      <c r="NBC162" s="4"/>
      <c r="NBD162" s="4"/>
      <c r="NBE162" s="4"/>
      <c r="NBF162" s="4"/>
      <c r="NBG162" s="4"/>
      <c r="NBH162" s="4"/>
      <c r="NBI162" s="4"/>
      <c r="NBJ162" s="4"/>
      <c r="NBK162" s="4"/>
      <c r="NBL162" s="4"/>
      <c r="NBM162" s="4"/>
      <c r="NBN162" s="4"/>
      <c r="NBO162" s="4"/>
      <c r="NBP162" s="4"/>
      <c r="NBQ162" s="4"/>
      <c r="NBR162" s="4"/>
      <c r="NBS162" s="4"/>
      <c r="NBT162" s="4"/>
      <c r="NBU162" s="4"/>
      <c r="NBV162" s="4"/>
      <c r="NBW162" s="4"/>
      <c r="NBX162" s="4"/>
      <c r="NBY162" s="4"/>
      <c r="NBZ162" s="4"/>
      <c r="NCA162" s="4"/>
      <c r="NCB162" s="4"/>
      <c r="NCC162" s="4"/>
      <c r="NCD162" s="4"/>
      <c r="NCE162" s="4"/>
      <c r="NCF162" s="4"/>
      <c r="NCG162" s="4"/>
      <c r="NCH162" s="4"/>
      <c r="NCI162" s="4"/>
      <c r="NCJ162" s="4"/>
      <c r="NCK162" s="4"/>
      <c r="NCL162" s="4"/>
      <c r="NCM162" s="4"/>
      <c r="NCN162" s="4"/>
      <c r="NCO162" s="4"/>
      <c r="NCP162" s="4"/>
      <c r="NCQ162" s="4"/>
      <c r="NCR162" s="4"/>
      <c r="NCS162" s="4"/>
      <c r="NCT162" s="4"/>
      <c r="NCU162" s="4"/>
      <c r="NCV162" s="4"/>
      <c r="NCW162" s="4"/>
      <c r="NCX162" s="4"/>
      <c r="NCY162" s="4"/>
      <c r="NCZ162" s="4"/>
      <c r="NDA162" s="4"/>
      <c r="NDB162" s="4"/>
      <c r="NDC162" s="4"/>
      <c r="NDD162" s="4"/>
      <c r="NDE162" s="4"/>
      <c r="NDF162" s="4"/>
      <c r="NDG162" s="4"/>
      <c r="NDH162" s="4"/>
      <c r="NDI162" s="4"/>
      <c r="NDJ162" s="4"/>
      <c r="NDK162" s="4"/>
      <c r="NDL162" s="4"/>
      <c r="NDM162" s="4"/>
      <c r="NDN162" s="4"/>
      <c r="NDO162" s="4"/>
      <c r="NDP162" s="4"/>
      <c r="NDQ162" s="4"/>
      <c r="NDR162" s="4"/>
      <c r="NDS162" s="4"/>
      <c r="NDT162" s="4"/>
      <c r="NDU162" s="4"/>
      <c r="NDV162" s="4"/>
      <c r="NDW162" s="4"/>
      <c r="NDX162" s="4"/>
      <c r="NDY162" s="4"/>
      <c r="NDZ162" s="4"/>
      <c r="NEA162" s="4"/>
      <c r="NEB162" s="4"/>
      <c r="NEC162" s="4"/>
      <c r="NED162" s="4"/>
      <c r="NEE162" s="4"/>
      <c r="NEF162" s="4"/>
      <c r="NEG162" s="4"/>
      <c r="NEH162" s="4"/>
      <c r="NEI162" s="4"/>
      <c r="NEJ162" s="4"/>
      <c r="NEK162" s="4"/>
      <c r="NEL162" s="4"/>
      <c r="NEM162" s="4"/>
      <c r="NEN162" s="4"/>
      <c r="NEO162" s="4"/>
      <c r="NEP162" s="4"/>
      <c r="NEQ162" s="4"/>
      <c r="NER162" s="4"/>
      <c r="NES162" s="4"/>
      <c r="NET162" s="4"/>
      <c r="NEU162" s="4"/>
      <c r="NEV162" s="4"/>
      <c r="NEW162" s="4"/>
      <c r="NEX162" s="4"/>
      <c r="NEY162" s="4"/>
      <c r="NEZ162" s="4"/>
      <c r="NFA162" s="4"/>
      <c r="NFB162" s="4"/>
      <c r="NFC162" s="4"/>
      <c r="NFD162" s="4"/>
      <c r="NFE162" s="4"/>
      <c r="NFF162" s="4"/>
      <c r="NFG162" s="4"/>
      <c r="NFH162" s="4"/>
      <c r="NFI162" s="4"/>
      <c r="NFJ162" s="4"/>
      <c r="NFK162" s="4"/>
      <c r="NFL162" s="4"/>
      <c r="NFM162" s="4"/>
      <c r="NFN162" s="4"/>
      <c r="NFO162" s="4"/>
      <c r="NFP162" s="4"/>
      <c r="NFQ162" s="4"/>
      <c r="NFR162" s="4"/>
      <c r="NFS162" s="4"/>
      <c r="NFT162" s="4"/>
      <c r="NFU162" s="4"/>
      <c r="NFV162" s="4"/>
      <c r="NFW162" s="4"/>
      <c r="NFX162" s="4"/>
      <c r="NFY162" s="4"/>
      <c r="NFZ162" s="4"/>
      <c r="NGA162" s="4"/>
      <c r="NGB162" s="4"/>
      <c r="NGC162" s="4"/>
      <c r="NGD162" s="4"/>
      <c r="NGE162" s="4"/>
      <c r="NGF162" s="4"/>
      <c r="NGG162" s="4"/>
      <c r="NGH162" s="4"/>
      <c r="NGI162" s="4"/>
      <c r="NGJ162" s="4"/>
      <c r="NGK162" s="4"/>
      <c r="NGL162" s="4"/>
      <c r="NGM162" s="4"/>
      <c r="NGN162" s="4"/>
      <c r="NGO162" s="4"/>
      <c r="NGP162" s="4"/>
      <c r="NGQ162" s="4"/>
      <c r="NGR162" s="4"/>
      <c r="NGS162" s="4"/>
      <c r="NGT162" s="4"/>
      <c r="NGU162" s="4"/>
      <c r="NGV162" s="4"/>
      <c r="NGW162" s="4"/>
      <c r="NGX162" s="4"/>
      <c r="NGY162" s="4"/>
      <c r="NGZ162" s="4"/>
      <c r="NHA162" s="4"/>
      <c r="NHB162" s="4"/>
      <c r="NHC162" s="4"/>
      <c r="NHD162" s="4"/>
      <c r="NHE162" s="4"/>
      <c r="NHF162" s="4"/>
      <c r="NHG162" s="4"/>
      <c r="NHH162" s="4"/>
      <c r="NHI162" s="4"/>
      <c r="NHJ162" s="4"/>
      <c r="NHK162" s="4"/>
      <c r="NHL162" s="4"/>
      <c r="NHM162" s="4"/>
      <c r="NHN162" s="4"/>
      <c r="NHO162" s="4"/>
      <c r="NHP162" s="4"/>
      <c r="NHQ162" s="4"/>
      <c r="NHR162" s="4"/>
      <c r="NHS162" s="4"/>
      <c r="NHT162" s="4"/>
      <c r="NHU162" s="4"/>
      <c r="NHV162" s="4"/>
      <c r="NHW162" s="4"/>
      <c r="NHX162" s="4"/>
      <c r="NHY162" s="4"/>
      <c r="NHZ162" s="4"/>
      <c r="NIA162" s="4"/>
      <c r="NIB162" s="4"/>
      <c r="NIC162" s="4"/>
      <c r="NID162" s="4"/>
      <c r="NIE162" s="4"/>
      <c r="NIF162" s="4"/>
      <c r="NIG162" s="4"/>
      <c r="NIH162" s="4"/>
      <c r="NII162" s="4"/>
      <c r="NIJ162" s="4"/>
      <c r="NIK162" s="4"/>
      <c r="NIL162" s="4"/>
      <c r="NIM162" s="4"/>
      <c r="NIN162" s="4"/>
      <c r="NIO162" s="4"/>
      <c r="NIP162" s="4"/>
      <c r="NIQ162" s="4"/>
      <c r="NIR162" s="4"/>
      <c r="NIS162" s="4"/>
      <c r="NIT162" s="4"/>
      <c r="NIU162" s="4"/>
      <c r="NIV162" s="4"/>
      <c r="NIW162" s="4"/>
      <c r="NIX162" s="4"/>
      <c r="NIY162" s="4"/>
      <c r="NIZ162" s="4"/>
      <c r="NJA162" s="4"/>
      <c r="NJB162" s="4"/>
      <c r="NJC162" s="4"/>
      <c r="NJD162" s="4"/>
      <c r="NJE162" s="4"/>
      <c r="NJF162" s="4"/>
      <c r="NJG162" s="4"/>
      <c r="NJH162" s="4"/>
      <c r="NJI162" s="4"/>
      <c r="NJJ162" s="4"/>
      <c r="NJK162" s="4"/>
      <c r="NJL162" s="4"/>
      <c r="NJM162" s="4"/>
      <c r="NJN162" s="4"/>
      <c r="NJO162" s="4"/>
      <c r="NJP162" s="4"/>
      <c r="NJQ162" s="4"/>
      <c r="NJR162" s="4"/>
      <c r="NJS162" s="4"/>
      <c r="NJT162" s="4"/>
      <c r="NJU162" s="4"/>
      <c r="NJV162" s="4"/>
      <c r="NJW162" s="4"/>
      <c r="NJX162" s="4"/>
      <c r="NJY162" s="4"/>
      <c r="NJZ162" s="4"/>
      <c r="NKA162" s="4"/>
      <c r="NKB162" s="4"/>
      <c r="NKC162" s="4"/>
      <c r="NKD162" s="4"/>
      <c r="NKE162" s="4"/>
      <c r="NKF162" s="4"/>
      <c r="NKG162" s="4"/>
      <c r="NKH162" s="4"/>
      <c r="NKI162" s="4"/>
      <c r="NKJ162" s="4"/>
      <c r="NKK162" s="4"/>
      <c r="NKL162" s="4"/>
      <c r="NKM162" s="4"/>
      <c r="NKN162" s="4"/>
      <c r="NKO162" s="4"/>
      <c r="NKP162" s="4"/>
      <c r="NKQ162" s="4"/>
      <c r="NKR162" s="4"/>
      <c r="NKS162" s="4"/>
      <c r="NKT162" s="4"/>
      <c r="NKU162" s="4"/>
      <c r="NKV162" s="4"/>
      <c r="NKW162" s="4"/>
      <c r="NKX162" s="4"/>
      <c r="NKY162" s="4"/>
      <c r="NKZ162" s="4"/>
      <c r="NLA162" s="4"/>
      <c r="NLB162" s="4"/>
      <c r="NLC162" s="4"/>
      <c r="NLD162" s="4"/>
      <c r="NLE162" s="4"/>
      <c r="NLF162" s="4"/>
      <c r="NLG162" s="4"/>
      <c r="NLH162" s="4"/>
      <c r="NLI162" s="4"/>
      <c r="NLJ162" s="4"/>
      <c r="NLK162" s="4"/>
      <c r="NLL162" s="4"/>
      <c r="NLM162" s="4"/>
      <c r="NLN162" s="4"/>
      <c r="NLO162" s="4"/>
      <c r="NLP162" s="4"/>
      <c r="NLQ162" s="4"/>
      <c r="NLR162" s="4"/>
      <c r="NLS162" s="4"/>
      <c r="NLT162" s="4"/>
      <c r="NLU162" s="4"/>
      <c r="NLV162" s="4"/>
      <c r="NLW162" s="4"/>
      <c r="NLX162" s="4"/>
      <c r="NLY162" s="4"/>
      <c r="NLZ162" s="4"/>
      <c r="NMA162" s="4"/>
      <c r="NMB162" s="4"/>
      <c r="NMC162" s="4"/>
      <c r="NMD162" s="4"/>
      <c r="NME162" s="4"/>
      <c r="NMF162" s="4"/>
      <c r="NMG162" s="4"/>
      <c r="NMH162" s="4"/>
      <c r="NMI162" s="4"/>
      <c r="NMJ162" s="4"/>
      <c r="NMK162" s="4"/>
      <c r="NML162" s="4"/>
      <c r="NMM162" s="4"/>
      <c r="NMN162" s="4"/>
      <c r="NMO162" s="4"/>
      <c r="NMP162" s="4"/>
      <c r="NMQ162" s="4"/>
      <c r="NMR162" s="4"/>
      <c r="NMS162" s="4"/>
      <c r="NMT162" s="4"/>
      <c r="NMU162" s="4"/>
      <c r="NMV162" s="4"/>
      <c r="NMW162" s="4"/>
      <c r="NMX162" s="4"/>
      <c r="NMY162" s="4"/>
      <c r="NMZ162" s="4"/>
      <c r="NNA162" s="4"/>
      <c r="NNB162" s="4"/>
      <c r="NNC162" s="4"/>
      <c r="NND162" s="4"/>
      <c r="NNE162" s="4"/>
      <c r="NNF162" s="4"/>
      <c r="NNG162" s="4"/>
      <c r="NNH162" s="4"/>
      <c r="NNI162" s="4"/>
      <c r="NNJ162" s="4"/>
      <c r="NNK162" s="4"/>
      <c r="NNL162" s="4"/>
      <c r="NNM162" s="4"/>
      <c r="NNN162" s="4"/>
      <c r="NNO162" s="4"/>
      <c r="NNP162" s="4"/>
      <c r="NNQ162" s="4"/>
      <c r="NNR162" s="4"/>
      <c r="NNS162" s="4"/>
      <c r="NNT162" s="4"/>
      <c r="NNU162" s="4"/>
      <c r="NNV162" s="4"/>
      <c r="NNW162" s="4"/>
      <c r="NNX162" s="4"/>
      <c r="NNY162" s="4"/>
      <c r="NNZ162" s="4"/>
      <c r="NOA162" s="4"/>
      <c r="NOB162" s="4"/>
      <c r="NOC162" s="4"/>
      <c r="NOD162" s="4"/>
      <c r="NOE162" s="4"/>
      <c r="NOF162" s="4"/>
      <c r="NOG162" s="4"/>
      <c r="NOH162" s="4"/>
      <c r="NOI162" s="4"/>
      <c r="NOJ162" s="4"/>
      <c r="NOK162" s="4"/>
      <c r="NOL162" s="4"/>
      <c r="NOM162" s="4"/>
      <c r="NON162" s="4"/>
      <c r="NOO162" s="4"/>
      <c r="NOP162" s="4"/>
      <c r="NOQ162" s="4"/>
      <c r="NOR162" s="4"/>
      <c r="NOS162" s="4"/>
      <c r="NOT162" s="4"/>
      <c r="NOU162" s="4"/>
      <c r="NOV162" s="4"/>
      <c r="NOW162" s="4"/>
      <c r="NOX162" s="4"/>
      <c r="NOY162" s="4"/>
      <c r="NOZ162" s="4"/>
      <c r="NPA162" s="4"/>
      <c r="NPB162" s="4"/>
      <c r="NPC162" s="4"/>
      <c r="NPD162" s="4"/>
      <c r="NPE162" s="4"/>
      <c r="NPF162" s="4"/>
      <c r="NPG162" s="4"/>
      <c r="NPH162" s="4"/>
      <c r="NPI162" s="4"/>
      <c r="NPJ162" s="4"/>
      <c r="NPK162" s="4"/>
      <c r="NPL162" s="4"/>
      <c r="NPM162" s="4"/>
      <c r="NPN162" s="4"/>
      <c r="NPO162" s="4"/>
      <c r="NPP162" s="4"/>
      <c r="NPQ162" s="4"/>
      <c r="NPR162" s="4"/>
      <c r="NPS162" s="4"/>
      <c r="NPT162" s="4"/>
      <c r="NPU162" s="4"/>
      <c r="NPV162" s="4"/>
      <c r="NPW162" s="4"/>
      <c r="NPX162" s="4"/>
      <c r="NPY162" s="4"/>
      <c r="NPZ162" s="4"/>
      <c r="NQA162" s="4"/>
      <c r="NQB162" s="4"/>
      <c r="NQC162" s="4"/>
      <c r="NQD162" s="4"/>
      <c r="NQE162" s="4"/>
      <c r="NQF162" s="4"/>
      <c r="NQG162" s="4"/>
      <c r="NQH162" s="4"/>
      <c r="NQI162" s="4"/>
      <c r="NQJ162" s="4"/>
      <c r="NQK162" s="4"/>
      <c r="NQL162" s="4"/>
      <c r="NQM162" s="4"/>
      <c r="NQN162" s="4"/>
      <c r="NQO162" s="4"/>
      <c r="NQP162" s="4"/>
      <c r="NQQ162" s="4"/>
      <c r="NQR162" s="4"/>
      <c r="NQS162" s="4"/>
      <c r="NQT162" s="4"/>
      <c r="NQU162" s="4"/>
      <c r="NQV162" s="4"/>
      <c r="NQW162" s="4"/>
      <c r="NQX162" s="4"/>
      <c r="NQY162" s="4"/>
      <c r="NQZ162" s="4"/>
      <c r="NRA162" s="4"/>
      <c r="NRB162" s="4"/>
      <c r="NRC162" s="4"/>
      <c r="NRD162" s="4"/>
      <c r="NRE162" s="4"/>
      <c r="NRF162" s="4"/>
      <c r="NRG162" s="4"/>
      <c r="NRH162" s="4"/>
      <c r="NRI162" s="4"/>
      <c r="NRJ162" s="4"/>
      <c r="NRK162" s="4"/>
      <c r="NRL162" s="4"/>
      <c r="NRM162" s="4"/>
      <c r="NRN162" s="4"/>
      <c r="NRO162" s="4"/>
      <c r="NRP162" s="4"/>
      <c r="NRQ162" s="4"/>
      <c r="NRR162" s="4"/>
      <c r="NRS162" s="4"/>
      <c r="NRT162" s="4"/>
      <c r="NRU162" s="4"/>
      <c r="NRV162" s="4"/>
      <c r="NRW162" s="4"/>
      <c r="NRX162" s="4"/>
      <c r="NRY162" s="4"/>
      <c r="NRZ162" s="4"/>
      <c r="NSA162" s="4"/>
      <c r="NSB162" s="4"/>
      <c r="NSC162" s="4"/>
      <c r="NSD162" s="4"/>
      <c r="NSE162" s="4"/>
      <c r="NSF162" s="4"/>
      <c r="NSG162" s="4"/>
      <c r="NSH162" s="4"/>
      <c r="NSI162" s="4"/>
      <c r="NSJ162" s="4"/>
      <c r="NSK162" s="4"/>
      <c r="NSL162" s="4"/>
      <c r="NSM162" s="4"/>
      <c r="NSN162" s="4"/>
      <c r="NSO162" s="4"/>
      <c r="NSP162" s="4"/>
      <c r="NSQ162" s="4"/>
      <c r="NSR162" s="4"/>
      <c r="NSS162" s="4"/>
      <c r="NST162" s="4"/>
      <c r="NSU162" s="4"/>
      <c r="NSV162" s="4"/>
      <c r="NSW162" s="4"/>
      <c r="NSX162" s="4"/>
      <c r="NSY162" s="4"/>
      <c r="NSZ162" s="4"/>
      <c r="NTA162" s="4"/>
      <c r="NTB162" s="4"/>
      <c r="NTC162" s="4"/>
      <c r="NTD162" s="4"/>
      <c r="NTE162" s="4"/>
      <c r="NTF162" s="4"/>
      <c r="NTG162" s="4"/>
      <c r="NTH162" s="4"/>
      <c r="NTI162" s="4"/>
      <c r="NTJ162" s="4"/>
      <c r="NTK162" s="4"/>
      <c r="NTL162" s="4"/>
      <c r="NTM162" s="4"/>
      <c r="NTN162" s="4"/>
      <c r="NTO162" s="4"/>
      <c r="NTP162" s="4"/>
      <c r="NTQ162" s="4"/>
      <c r="NTR162" s="4"/>
      <c r="NTS162" s="4"/>
      <c r="NTT162" s="4"/>
      <c r="NTU162" s="4"/>
      <c r="NTV162" s="4"/>
      <c r="NTW162" s="4"/>
      <c r="NTX162" s="4"/>
      <c r="NTY162" s="4"/>
      <c r="NTZ162" s="4"/>
      <c r="NUA162" s="4"/>
      <c r="NUB162" s="4"/>
      <c r="NUC162" s="4"/>
      <c r="NUD162" s="4"/>
      <c r="NUE162" s="4"/>
      <c r="NUF162" s="4"/>
      <c r="NUG162" s="4"/>
      <c r="NUH162" s="4"/>
      <c r="NUI162" s="4"/>
      <c r="NUJ162" s="4"/>
      <c r="NUK162" s="4"/>
      <c r="NUL162" s="4"/>
      <c r="NUM162" s="4"/>
      <c r="NUN162" s="4"/>
      <c r="NUO162" s="4"/>
      <c r="NUP162" s="4"/>
      <c r="NUQ162" s="4"/>
      <c r="NUR162" s="4"/>
      <c r="NUS162" s="4"/>
      <c r="NUT162" s="4"/>
      <c r="NUU162" s="4"/>
      <c r="NUV162" s="4"/>
      <c r="NUW162" s="4"/>
      <c r="NUX162" s="4"/>
      <c r="NUY162" s="4"/>
      <c r="NUZ162" s="4"/>
      <c r="NVA162" s="4"/>
      <c r="NVB162" s="4"/>
      <c r="NVC162" s="4"/>
      <c r="NVD162" s="4"/>
      <c r="NVE162" s="4"/>
      <c r="NVF162" s="4"/>
      <c r="NVG162" s="4"/>
      <c r="NVH162" s="4"/>
      <c r="NVI162" s="4"/>
      <c r="NVJ162" s="4"/>
      <c r="NVK162" s="4"/>
      <c r="NVL162" s="4"/>
      <c r="NVM162" s="4"/>
      <c r="NVN162" s="4"/>
      <c r="NVO162" s="4"/>
      <c r="NVP162" s="4"/>
      <c r="NVQ162" s="4"/>
      <c r="NVR162" s="4"/>
      <c r="NVS162" s="4"/>
      <c r="NVT162" s="4"/>
      <c r="NVU162" s="4"/>
      <c r="NVV162" s="4"/>
      <c r="NVW162" s="4"/>
      <c r="NVX162" s="4"/>
      <c r="NVY162" s="4"/>
      <c r="NVZ162" s="4"/>
      <c r="NWA162" s="4"/>
      <c r="NWB162" s="4"/>
      <c r="NWC162" s="4"/>
      <c r="NWD162" s="4"/>
      <c r="NWE162" s="4"/>
      <c r="NWF162" s="4"/>
      <c r="NWG162" s="4"/>
      <c r="NWH162" s="4"/>
      <c r="NWI162" s="4"/>
      <c r="NWJ162" s="4"/>
      <c r="NWK162" s="4"/>
      <c r="NWL162" s="4"/>
      <c r="NWM162" s="4"/>
      <c r="NWN162" s="4"/>
      <c r="NWO162" s="4"/>
      <c r="NWP162" s="4"/>
      <c r="NWQ162" s="4"/>
      <c r="NWR162" s="4"/>
      <c r="NWS162" s="4"/>
      <c r="NWT162" s="4"/>
      <c r="NWU162" s="4"/>
      <c r="NWV162" s="4"/>
      <c r="NWW162" s="4"/>
      <c r="NWX162" s="4"/>
      <c r="NWY162" s="4"/>
      <c r="NWZ162" s="4"/>
      <c r="NXA162" s="4"/>
      <c r="NXB162" s="4"/>
      <c r="NXC162" s="4"/>
      <c r="NXD162" s="4"/>
      <c r="NXE162" s="4"/>
      <c r="NXF162" s="4"/>
      <c r="NXG162" s="4"/>
      <c r="NXH162" s="4"/>
      <c r="NXI162" s="4"/>
      <c r="NXJ162" s="4"/>
      <c r="NXK162" s="4"/>
      <c r="NXL162" s="4"/>
      <c r="NXM162" s="4"/>
      <c r="NXN162" s="4"/>
      <c r="NXO162" s="4"/>
      <c r="NXP162" s="4"/>
      <c r="NXQ162" s="4"/>
      <c r="NXR162" s="4"/>
      <c r="NXS162" s="4"/>
      <c r="NXT162" s="4"/>
      <c r="NXU162" s="4"/>
      <c r="NXV162" s="4"/>
      <c r="NXW162" s="4"/>
      <c r="NXX162" s="4"/>
      <c r="NXY162" s="4"/>
      <c r="NXZ162" s="4"/>
      <c r="NYA162" s="4"/>
      <c r="NYB162" s="4"/>
      <c r="NYC162" s="4"/>
      <c r="NYD162" s="4"/>
      <c r="NYE162" s="4"/>
      <c r="NYF162" s="4"/>
      <c r="NYG162" s="4"/>
      <c r="NYH162" s="4"/>
      <c r="NYI162" s="4"/>
      <c r="NYJ162" s="4"/>
      <c r="NYK162" s="4"/>
      <c r="NYL162" s="4"/>
      <c r="NYM162" s="4"/>
      <c r="NYN162" s="4"/>
      <c r="NYO162" s="4"/>
      <c r="NYP162" s="4"/>
      <c r="NYQ162" s="4"/>
      <c r="NYR162" s="4"/>
      <c r="NYS162" s="4"/>
      <c r="NYT162" s="4"/>
      <c r="NYU162" s="4"/>
      <c r="NYV162" s="4"/>
      <c r="NYW162" s="4"/>
      <c r="NYX162" s="4"/>
      <c r="NYY162" s="4"/>
      <c r="NYZ162" s="4"/>
      <c r="NZA162" s="4"/>
      <c r="NZB162" s="4"/>
      <c r="NZC162" s="4"/>
      <c r="NZD162" s="4"/>
      <c r="NZE162" s="4"/>
      <c r="NZF162" s="4"/>
      <c r="NZG162" s="4"/>
      <c r="NZH162" s="4"/>
      <c r="NZI162" s="4"/>
      <c r="NZJ162" s="4"/>
      <c r="NZK162" s="4"/>
      <c r="NZL162" s="4"/>
      <c r="NZM162" s="4"/>
      <c r="NZN162" s="4"/>
      <c r="NZO162" s="4"/>
      <c r="NZP162" s="4"/>
      <c r="NZQ162" s="4"/>
      <c r="NZR162" s="4"/>
      <c r="NZS162" s="4"/>
      <c r="NZT162" s="4"/>
      <c r="NZU162" s="4"/>
      <c r="NZV162" s="4"/>
      <c r="NZW162" s="4"/>
      <c r="NZX162" s="4"/>
      <c r="NZY162" s="4"/>
      <c r="NZZ162" s="4"/>
      <c r="OAA162" s="4"/>
      <c r="OAB162" s="4"/>
      <c r="OAC162" s="4"/>
      <c r="OAD162" s="4"/>
      <c r="OAE162" s="4"/>
      <c r="OAF162" s="4"/>
      <c r="OAG162" s="4"/>
      <c r="OAH162" s="4"/>
      <c r="OAI162" s="4"/>
      <c r="OAJ162" s="4"/>
      <c r="OAK162" s="4"/>
      <c r="OAL162" s="4"/>
      <c r="OAM162" s="4"/>
      <c r="OAN162" s="4"/>
      <c r="OAO162" s="4"/>
      <c r="OAP162" s="4"/>
      <c r="OAQ162" s="4"/>
      <c r="OAR162" s="4"/>
      <c r="OAS162" s="4"/>
      <c r="OAT162" s="4"/>
      <c r="OAU162" s="4"/>
      <c r="OAV162" s="4"/>
      <c r="OAW162" s="4"/>
      <c r="OAX162" s="4"/>
      <c r="OAY162" s="4"/>
      <c r="OAZ162" s="4"/>
      <c r="OBA162" s="4"/>
      <c r="OBB162" s="4"/>
      <c r="OBC162" s="4"/>
      <c r="OBD162" s="4"/>
      <c r="OBE162" s="4"/>
      <c r="OBF162" s="4"/>
      <c r="OBG162" s="4"/>
      <c r="OBH162" s="4"/>
      <c r="OBI162" s="4"/>
      <c r="OBJ162" s="4"/>
      <c r="OBK162" s="4"/>
      <c r="OBL162" s="4"/>
      <c r="OBM162" s="4"/>
      <c r="OBN162" s="4"/>
      <c r="OBO162" s="4"/>
      <c r="OBP162" s="4"/>
      <c r="OBQ162" s="4"/>
      <c r="OBR162" s="4"/>
      <c r="OBS162" s="4"/>
      <c r="OBT162" s="4"/>
      <c r="OBU162" s="4"/>
      <c r="OBV162" s="4"/>
      <c r="OBW162" s="4"/>
      <c r="OBX162" s="4"/>
      <c r="OBY162" s="4"/>
      <c r="OBZ162" s="4"/>
      <c r="OCA162" s="4"/>
      <c r="OCB162" s="4"/>
      <c r="OCC162" s="4"/>
      <c r="OCD162" s="4"/>
      <c r="OCE162" s="4"/>
      <c r="OCF162" s="4"/>
      <c r="OCG162" s="4"/>
      <c r="OCH162" s="4"/>
      <c r="OCI162" s="4"/>
      <c r="OCJ162" s="4"/>
      <c r="OCK162" s="4"/>
      <c r="OCL162" s="4"/>
      <c r="OCM162" s="4"/>
      <c r="OCN162" s="4"/>
      <c r="OCO162" s="4"/>
      <c r="OCP162" s="4"/>
      <c r="OCQ162" s="4"/>
      <c r="OCR162" s="4"/>
      <c r="OCS162" s="4"/>
      <c r="OCT162" s="4"/>
      <c r="OCU162" s="4"/>
      <c r="OCV162" s="4"/>
      <c r="OCW162" s="4"/>
      <c r="OCX162" s="4"/>
      <c r="OCY162" s="4"/>
      <c r="OCZ162" s="4"/>
      <c r="ODA162" s="4"/>
      <c r="ODB162" s="4"/>
      <c r="ODC162" s="4"/>
      <c r="ODD162" s="4"/>
      <c r="ODE162" s="4"/>
      <c r="ODF162" s="4"/>
      <c r="ODG162" s="4"/>
      <c r="ODH162" s="4"/>
      <c r="ODI162" s="4"/>
      <c r="ODJ162" s="4"/>
      <c r="ODK162" s="4"/>
      <c r="ODL162" s="4"/>
      <c r="ODM162" s="4"/>
      <c r="ODN162" s="4"/>
      <c r="ODO162" s="4"/>
      <c r="ODP162" s="4"/>
      <c r="ODQ162" s="4"/>
      <c r="ODR162" s="4"/>
      <c r="ODS162" s="4"/>
      <c r="ODT162" s="4"/>
      <c r="ODU162" s="4"/>
      <c r="ODV162" s="4"/>
      <c r="ODW162" s="4"/>
      <c r="ODX162" s="4"/>
      <c r="ODY162" s="4"/>
      <c r="ODZ162" s="4"/>
      <c r="OEA162" s="4"/>
      <c r="OEB162" s="4"/>
      <c r="OEC162" s="4"/>
      <c r="OED162" s="4"/>
      <c r="OEE162" s="4"/>
      <c r="OEF162" s="4"/>
      <c r="OEG162" s="4"/>
      <c r="OEH162" s="4"/>
      <c r="OEI162" s="4"/>
      <c r="OEJ162" s="4"/>
      <c r="OEK162" s="4"/>
      <c r="OEL162" s="4"/>
      <c r="OEM162" s="4"/>
      <c r="OEN162" s="4"/>
      <c r="OEO162" s="4"/>
      <c r="OEP162" s="4"/>
      <c r="OEQ162" s="4"/>
      <c r="OER162" s="4"/>
      <c r="OES162" s="4"/>
      <c r="OET162" s="4"/>
      <c r="OEU162" s="4"/>
      <c r="OEV162" s="4"/>
      <c r="OEW162" s="4"/>
      <c r="OEX162" s="4"/>
      <c r="OEY162" s="4"/>
      <c r="OEZ162" s="4"/>
      <c r="OFA162" s="4"/>
      <c r="OFB162" s="4"/>
      <c r="OFC162" s="4"/>
      <c r="OFD162" s="4"/>
      <c r="OFE162" s="4"/>
      <c r="OFF162" s="4"/>
      <c r="OFG162" s="4"/>
      <c r="OFH162" s="4"/>
      <c r="OFI162" s="4"/>
      <c r="OFJ162" s="4"/>
      <c r="OFK162" s="4"/>
      <c r="OFL162" s="4"/>
      <c r="OFM162" s="4"/>
      <c r="OFN162" s="4"/>
      <c r="OFO162" s="4"/>
      <c r="OFP162" s="4"/>
      <c r="OFQ162" s="4"/>
      <c r="OFR162" s="4"/>
      <c r="OFS162" s="4"/>
      <c r="OFT162" s="4"/>
      <c r="OFU162" s="4"/>
      <c r="OFV162" s="4"/>
      <c r="OFW162" s="4"/>
      <c r="OFX162" s="4"/>
      <c r="OFY162" s="4"/>
      <c r="OFZ162" s="4"/>
      <c r="OGA162" s="4"/>
      <c r="OGB162" s="4"/>
      <c r="OGC162" s="4"/>
      <c r="OGD162" s="4"/>
      <c r="OGE162" s="4"/>
      <c r="OGF162" s="4"/>
      <c r="OGG162" s="4"/>
      <c r="OGH162" s="4"/>
      <c r="OGI162" s="4"/>
      <c r="OGJ162" s="4"/>
      <c r="OGK162" s="4"/>
      <c r="OGL162" s="4"/>
      <c r="OGM162" s="4"/>
      <c r="OGN162" s="4"/>
      <c r="OGO162" s="4"/>
      <c r="OGP162" s="4"/>
      <c r="OGQ162" s="4"/>
      <c r="OGR162" s="4"/>
      <c r="OGS162" s="4"/>
      <c r="OGT162" s="4"/>
      <c r="OGU162" s="4"/>
      <c r="OGV162" s="4"/>
      <c r="OGW162" s="4"/>
      <c r="OGX162" s="4"/>
      <c r="OGY162" s="4"/>
      <c r="OGZ162" s="4"/>
      <c r="OHA162" s="4"/>
      <c r="OHB162" s="4"/>
      <c r="OHC162" s="4"/>
      <c r="OHD162" s="4"/>
      <c r="OHE162" s="4"/>
      <c r="OHF162" s="4"/>
      <c r="OHG162" s="4"/>
      <c r="OHH162" s="4"/>
      <c r="OHI162" s="4"/>
      <c r="OHJ162" s="4"/>
      <c r="OHK162" s="4"/>
      <c r="OHL162" s="4"/>
      <c r="OHM162" s="4"/>
      <c r="OHN162" s="4"/>
      <c r="OHO162" s="4"/>
      <c r="OHP162" s="4"/>
      <c r="OHQ162" s="4"/>
      <c r="OHR162" s="4"/>
      <c r="OHS162" s="4"/>
      <c r="OHT162" s="4"/>
      <c r="OHU162" s="4"/>
      <c r="OHV162" s="4"/>
      <c r="OHW162" s="4"/>
      <c r="OHX162" s="4"/>
      <c r="OHY162" s="4"/>
      <c r="OHZ162" s="4"/>
      <c r="OIA162" s="4"/>
      <c r="OIB162" s="4"/>
      <c r="OIC162" s="4"/>
      <c r="OID162" s="4"/>
      <c r="OIE162" s="4"/>
      <c r="OIF162" s="4"/>
      <c r="OIG162" s="4"/>
      <c r="OIH162" s="4"/>
      <c r="OII162" s="4"/>
      <c r="OIJ162" s="4"/>
      <c r="OIK162" s="4"/>
      <c r="OIL162" s="4"/>
      <c r="OIM162" s="4"/>
      <c r="OIN162" s="4"/>
      <c r="OIO162" s="4"/>
      <c r="OIP162" s="4"/>
      <c r="OIQ162" s="4"/>
      <c r="OIR162" s="4"/>
      <c r="OIS162" s="4"/>
      <c r="OIT162" s="4"/>
      <c r="OIU162" s="4"/>
      <c r="OIV162" s="4"/>
      <c r="OIW162" s="4"/>
      <c r="OIX162" s="4"/>
      <c r="OIY162" s="4"/>
      <c r="OIZ162" s="4"/>
      <c r="OJA162" s="4"/>
      <c r="OJB162" s="4"/>
      <c r="OJC162" s="4"/>
      <c r="OJD162" s="4"/>
      <c r="OJE162" s="4"/>
      <c r="OJF162" s="4"/>
      <c r="OJG162" s="4"/>
      <c r="OJH162" s="4"/>
      <c r="OJI162" s="4"/>
      <c r="OJJ162" s="4"/>
      <c r="OJK162" s="4"/>
      <c r="OJL162" s="4"/>
      <c r="OJM162" s="4"/>
      <c r="OJN162" s="4"/>
      <c r="OJO162" s="4"/>
      <c r="OJP162" s="4"/>
      <c r="OJQ162" s="4"/>
      <c r="OJR162" s="4"/>
      <c r="OJS162" s="4"/>
      <c r="OJT162" s="4"/>
      <c r="OJU162" s="4"/>
      <c r="OJV162" s="4"/>
      <c r="OJW162" s="4"/>
      <c r="OJX162" s="4"/>
      <c r="OJY162" s="4"/>
      <c r="OJZ162" s="4"/>
      <c r="OKA162" s="4"/>
      <c r="OKB162" s="4"/>
      <c r="OKC162" s="4"/>
      <c r="OKD162" s="4"/>
      <c r="OKE162" s="4"/>
      <c r="OKF162" s="4"/>
      <c r="OKG162" s="4"/>
      <c r="OKH162" s="4"/>
      <c r="OKI162" s="4"/>
      <c r="OKJ162" s="4"/>
      <c r="OKK162" s="4"/>
      <c r="OKL162" s="4"/>
      <c r="OKM162" s="4"/>
      <c r="OKN162" s="4"/>
      <c r="OKO162" s="4"/>
      <c r="OKP162" s="4"/>
      <c r="OKQ162" s="4"/>
      <c r="OKR162" s="4"/>
      <c r="OKS162" s="4"/>
      <c r="OKT162" s="4"/>
      <c r="OKU162" s="4"/>
      <c r="OKV162" s="4"/>
      <c r="OKW162" s="4"/>
      <c r="OKX162" s="4"/>
      <c r="OKY162" s="4"/>
      <c r="OKZ162" s="4"/>
      <c r="OLA162" s="4"/>
      <c r="OLB162" s="4"/>
      <c r="OLC162" s="4"/>
      <c r="OLD162" s="4"/>
      <c r="OLE162" s="4"/>
      <c r="OLF162" s="4"/>
      <c r="OLG162" s="4"/>
      <c r="OLH162" s="4"/>
      <c r="OLI162" s="4"/>
      <c r="OLJ162" s="4"/>
      <c r="OLK162" s="4"/>
      <c r="OLL162" s="4"/>
      <c r="OLM162" s="4"/>
      <c r="OLN162" s="4"/>
      <c r="OLO162" s="4"/>
      <c r="OLP162" s="4"/>
      <c r="OLQ162" s="4"/>
      <c r="OLR162" s="4"/>
      <c r="OLS162" s="4"/>
      <c r="OLT162" s="4"/>
      <c r="OLU162" s="4"/>
      <c r="OLV162" s="4"/>
      <c r="OLW162" s="4"/>
      <c r="OLX162" s="4"/>
      <c r="OLY162" s="4"/>
      <c r="OLZ162" s="4"/>
      <c r="OMA162" s="4"/>
      <c r="OMB162" s="4"/>
      <c r="OMC162" s="4"/>
      <c r="OMD162" s="4"/>
      <c r="OME162" s="4"/>
      <c r="OMF162" s="4"/>
      <c r="OMG162" s="4"/>
      <c r="OMH162" s="4"/>
      <c r="OMI162" s="4"/>
      <c r="OMJ162" s="4"/>
      <c r="OMK162" s="4"/>
      <c r="OML162" s="4"/>
      <c r="OMM162" s="4"/>
      <c r="OMN162" s="4"/>
      <c r="OMO162" s="4"/>
      <c r="OMP162" s="4"/>
      <c r="OMQ162" s="4"/>
      <c r="OMR162" s="4"/>
      <c r="OMS162" s="4"/>
      <c r="OMT162" s="4"/>
      <c r="OMU162" s="4"/>
      <c r="OMV162" s="4"/>
      <c r="OMW162" s="4"/>
      <c r="OMX162" s="4"/>
      <c r="OMY162" s="4"/>
      <c r="OMZ162" s="4"/>
      <c r="ONA162" s="4"/>
      <c r="ONB162" s="4"/>
      <c r="ONC162" s="4"/>
      <c r="OND162" s="4"/>
      <c r="ONE162" s="4"/>
      <c r="ONF162" s="4"/>
      <c r="ONG162" s="4"/>
      <c r="ONH162" s="4"/>
      <c r="ONI162" s="4"/>
      <c r="ONJ162" s="4"/>
      <c r="ONK162" s="4"/>
      <c r="ONL162" s="4"/>
      <c r="ONM162" s="4"/>
      <c r="ONN162" s="4"/>
      <c r="ONO162" s="4"/>
      <c r="ONP162" s="4"/>
      <c r="ONQ162" s="4"/>
      <c r="ONR162" s="4"/>
      <c r="ONS162" s="4"/>
      <c r="ONT162" s="4"/>
      <c r="ONU162" s="4"/>
      <c r="ONV162" s="4"/>
      <c r="ONW162" s="4"/>
      <c r="ONX162" s="4"/>
      <c r="ONY162" s="4"/>
      <c r="ONZ162" s="4"/>
      <c r="OOA162" s="4"/>
      <c r="OOB162" s="4"/>
      <c r="OOC162" s="4"/>
      <c r="OOD162" s="4"/>
      <c r="OOE162" s="4"/>
      <c r="OOF162" s="4"/>
      <c r="OOG162" s="4"/>
      <c r="OOH162" s="4"/>
      <c r="OOI162" s="4"/>
      <c r="OOJ162" s="4"/>
      <c r="OOK162" s="4"/>
      <c r="OOL162" s="4"/>
      <c r="OOM162" s="4"/>
      <c r="OON162" s="4"/>
      <c r="OOO162" s="4"/>
      <c r="OOP162" s="4"/>
      <c r="OOQ162" s="4"/>
      <c r="OOR162" s="4"/>
      <c r="OOS162" s="4"/>
      <c r="OOT162" s="4"/>
      <c r="OOU162" s="4"/>
      <c r="OOV162" s="4"/>
      <c r="OOW162" s="4"/>
      <c r="OOX162" s="4"/>
      <c r="OOY162" s="4"/>
      <c r="OOZ162" s="4"/>
      <c r="OPA162" s="4"/>
      <c r="OPB162" s="4"/>
      <c r="OPC162" s="4"/>
      <c r="OPD162" s="4"/>
      <c r="OPE162" s="4"/>
      <c r="OPF162" s="4"/>
      <c r="OPG162" s="4"/>
      <c r="OPH162" s="4"/>
      <c r="OPI162" s="4"/>
      <c r="OPJ162" s="4"/>
      <c r="OPK162" s="4"/>
      <c r="OPL162" s="4"/>
      <c r="OPM162" s="4"/>
      <c r="OPN162" s="4"/>
      <c r="OPO162" s="4"/>
      <c r="OPP162" s="4"/>
      <c r="OPQ162" s="4"/>
      <c r="OPR162" s="4"/>
      <c r="OPS162" s="4"/>
      <c r="OPT162" s="4"/>
      <c r="OPU162" s="4"/>
      <c r="OPV162" s="4"/>
      <c r="OPW162" s="4"/>
      <c r="OPX162" s="4"/>
      <c r="OPY162" s="4"/>
      <c r="OPZ162" s="4"/>
      <c r="OQA162" s="4"/>
      <c r="OQB162" s="4"/>
      <c r="OQC162" s="4"/>
      <c r="OQD162" s="4"/>
      <c r="OQE162" s="4"/>
      <c r="OQF162" s="4"/>
      <c r="OQG162" s="4"/>
      <c r="OQH162" s="4"/>
      <c r="OQI162" s="4"/>
      <c r="OQJ162" s="4"/>
      <c r="OQK162" s="4"/>
      <c r="OQL162" s="4"/>
      <c r="OQM162" s="4"/>
      <c r="OQN162" s="4"/>
      <c r="OQO162" s="4"/>
      <c r="OQP162" s="4"/>
      <c r="OQQ162" s="4"/>
      <c r="OQR162" s="4"/>
      <c r="OQS162" s="4"/>
      <c r="OQT162" s="4"/>
      <c r="OQU162" s="4"/>
      <c r="OQV162" s="4"/>
      <c r="OQW162" s="4"/>
      <c r="OQX162" s="4"/>
      <c r="OQY162" s="4"/>
      <c r="OQZ162" s="4"/>
      <c r="ORA162" s="4"/>
      <c r="ORB162" s="4"/>
      <c r="ORC162" s="4"/>
      <c r="ORD162" s="4"/>
      <c r="ORE162" s="4"/>
      <c r="ORF162" s="4"/>
      <c r="ORG162" s="4"/>
      <c r="ORH162" s="4"/>
      <c r="ORI162" s="4"/>
      <c r="ORJ162" s="4"/>
      <c r="ORK162" s="4"/>
      <c r="ORL162" s="4"/>
      <c r="ORM162" s="4"/>
      <c r="ORN162" s="4"/>
      <c r="ORO162" s="4"/>
      <c r="ORP162" s="4"/>
      <c r="ORQ162" s="4"/>
      <c r="ORR162" s="4"/>
      <c r="ORS162" s="4"/>
      <c r="ORT162" s="4"/>
      <c r="ORU162" s="4"/>
      <c r="ORV162" s="4"/>
      <c r="ORW162" s="4"/>
      <c r="ORX162" s="4"/>
      <c r="ORY162" s="4"/>
      <c r="ORZ162" s="4"/>
      <c r="OSA162" s="4"/>
      <c r="OSB162" s="4"/>
      <c r="OSC162" s="4"/>
      <c r="OSD162" s="4"/>
      <c r="OSE162" s="4"/>
      <c r="OSF162" s="4"/>
      <c r="OSG162" s="4"/>
      <c r="OSH162" s="4"/>
      <c r="OSI162" s="4"/>
      <c r="OSJ162" s="4"/>
      <c r="OSK162" s="4"/>
      <c r="OSL162" s="4"/>
      <c r="OSM162" s="4"/>
      <c r="OSN162" s="4"/>
      <c r="OSO162" s="4"/>
      <c r="OSP162" s="4"/>
      <c r="OSQ162" s="4"/>
      <c r="OSR162" s="4"/>
      <c r="OSS162" s="4"/>
      <c r="OST162" s="4"/>
      <c r="OSU162" s="4"/>
      <c r="OSV162" s="4"/>
      <c r="OSW162" s="4"/>
      <c r="OSX162" s="4"/>
      <c r="OSY162" s="4"/>
      <c r="OSZ162" s="4"/>
      <c r="OTA162" s="4"/>
      <c r="OTB162" s="4"/>
      <c r="OTC162" s="4"/>
      <c r="OTD162" s="4"/>
      <c r="OTE162" s="4"/>
      <c r="OTF162" s="4"/>
      <c r="OTG162" s="4"/>
      <c r="OTH162" s="4"/>
      <c r="OTI162" s="4"/>
      <c r="OTJ162" s="4"/>
      <c r="OTK162" s="4"/>
      <c r="OTL162" s="4"/>
      <c r="OTM162" s="4"/>
      <c r="OTN162" s="4"/>
      <c r="OTO162" s="4"/>
      <c r="OTP162" s="4"/>
      <c r="OTQ162" s="4"/>
      <c r="OTR162" s="4"/>
      <c r="OTS162" s="4"/>
      <c r="OTT162" s="4"/>
      <c r="OTU162" s="4"/>
      <c r="OTV162" s="4"/>
      <c r="OTW162" s="4"/>
      <c r="OTX162" s="4"/>
      <c r="OTY162" s="4"/>
      <c r="OTZ162" s="4"/>
      <c r="OUA162" s="4"/>
      <c r="OUB162" s="4"/>
      <c r="OUC162" s="4"/>
      <c r="OUD162" s="4"/>
      <c r="OUE162" s="4"/>
      <c r="OUF162" s="4"/>
      <c r="OUG162" s="4"/>
      <c r="OUH162" s="4"/>
      <c r="OUI162" s="4"/>
      <c r="OUJ162" s="4"/>
      <c r="OUK162" s="4"/>
      <c r="OUL162" s="4"/>
      <c r="OUM162" s="4"/>
      <c r="OUN162" s="4"/>
      <c r="OUO162" s="4"/>
      <c r="OUP162" s="4"/>
      <c r="OUQ162" s="4"/>
      <c r="OUR162" s="4"/>
      <c r="OUS162" s="4"/>
      <c r="OUT162" s="4"/>
      <c r="OUU162" s="4"/>
      <c r="OUV162" s="4"/>
      <c r="OUW162" s="4"/>
      <c r="OUX162" s="4"/>
      <c r="OUY162" s="4"/>
      <c r="OUZ162" s="4"/>
      <c r="OVA162" s="4"/>
      <c r="OVB162" s="4"/>
      <c r="OVC162" s="4"/>
      <c r="OVD162" s="4"/>
      <c r="OVE162" s="4"/>
      <c r="OVF162" s="4"/>
      <c r="OVG162" s="4"/>
      <c r="OVH162" s="4"/>
      <c r="OVI162" s="4"/>
      <c r="OVJ162" s="4"/>
      <c r="OVK162" s="4"/>
      <c r="OVL162" s="4"/>
      <c r="OVM162" s="4"/>
      <c r="OVN162" s="4"/>
      <c r="OVO162" s="4"/>
      <c r="OVP162" s="4"/>
      <c r="OVQ162" s="4"/>
      <c r="OVR162" s="4"/>
      <c r="OVS162" s="4"/>
      <c r="OVT162" s="4"/>
      <c r="OVU162" s="4"/>
      <c r="OVV162" s="4"/>
      <c r="OVW162" s="4"/>
      <c r="OVX162" s="4"/>
      <c r="OVY162" s="4"/>
      <c r="OVZ162" s="4"/>
      <c r="OWA162" s="4"/>
      <c r="OWB162" s="4"/>
      <c r="OWC162" s="4"/>
      <c r="OWD162" s="4"/>
      <c r="OWE162" s="4"/>
      <c r="OWF162" s="4"/>
      <c r="OWG162" s="4"/>
      <c r="OWH162" s="4"/>
      <c r="OWI162" s="4"/>
      <c r="OWJ162" s="4"/>
      <c r="OWK162" s="4"/>
      <c r="OWL162" s="4"/>
      <c r="OWM162" s="4"/>
      <c r="OWN162" s="4"/>
      <c r="OWO162" s="4"/>
      <c r="OWP162" s="4"/>
      <c r="OWQ162" s="4"/>
      <c r="OWR162" s="4"/>
      <c r="OWS162" s="4"/>
      <c r="OWT162" s="4"/>
      <c r="OWU162" s="4"/>
      <c r="OWV162" s="4"/>
      <c r="OWW162" s="4"/>
      <c r="OWX162" s="4"/>
      <c r="OWY162" s="4"/>
      <c r="OWZ162" s="4"/>
      <c r="OXA162" s="4"/>
      <c r="OXB162" s="4"/>
      <c r="OXC162" s="4"/>
      <c r="OXD162" s="4"/>
      <c r="OXE162" s="4"/>
      <c r="OXF162" s="4"/>
      <c r="OXG162" s="4"/>
      <c r="OXH162" s="4"/>
      <c r="OXI162" s="4"/>
      <c r="OXJ162" s="4"/>
      <c r="OXK162" s="4"/>
      <c r="OXL162" s="4"/>
      <c r="OXM162" s="4"/>
      <c r="OXN162" s="4"/>
      <c r="OXO162" s="4"/>
      <c r="OXP162" s="4"/>
      <c r="OXQ162" s="4"/>
      <c r="OXR162" s="4"/>
      <c r="OXS162" s="4"/>
      <c r="OXT162" s="4"/>
      <c r="OXU162" s="4"/>
      <c r="OXV162" s="4"/>
      <c r="OXW162" s="4"/>
      <c r="OXX162" s="4"/>
      <c r="OXY162" s="4"/>
      <c r="OXZ162" s="4"/>
      <c r="OYA162" s="4"/>
      <c r="OYB162" s="4"/>
      <c r="OYC162" s="4"/>
      <c r="OYD162" s="4"/>
      <c r="OYE162" s="4"/>
      <c r="OYF162" s="4"/>
      <c r="OYG162" s="4"/>
      <c r="OYH162" s="4"/>
      <c r="OYI162" s="4"/>
      <c r="OYJ162" s="4"/>
      <c r="OYK162" s="4"/>
      <c r="OYL162" s="4"/>
      <c r="OYM162" s="4"/>
      <c r="OYN162" s="4"/>
      <c r="OYO162" s="4"/>
      <c r="OYP162" s="4"/>
      <c r="OYQ162" s="4"/>
      <c r="OYR162" s="4"/>
      <c r="OYS162" s="4"/>
      <c r="OYT162" s="4"/>
      <c r="OYU162" s="4"/>
      <c r="OYV162" s="4"/>
      <c r="OYW162" s="4"/>
      <c r="OYX162" s="4"/>
      <c r="OYY162" s="4"/>
      <c r="OYZ162" s="4"/>
      <c r="OZA162" s="4"/>
      <c r="OZB162" s="4"/>
      <c r="OZC162" s="4"/>
      <c r="OZD162" s="4"/>
      <c r="OZE162" s="4"/>
      <c r="OZF162" s="4"/>
      <c r="OZG162" s="4"/>
      <c r="OZH162" s="4"/>
      <c r="OZI162" s="4"/>
      <c r="OZJ162" s="4"/>
      <c r="OZK162" s="4"/>
      <c r="OZL162" s="4"/>
      <c r="OZM162" s="4"/>
      <c r="OZN162" s="4"/>
      <c r="OZO162" s="4"/>
      <c r="OZP162" s="4"/>
      <c r="OZQ162" s="4"/>
      <c r="OZR162" s="4"/>
      <c r="OZS162" s="4"/>
      <c r="OZT162" s="4"/>
      <c r="OZU162" s="4"/>
      <c r="OZV162" s="4"/>
      <c r="OZW162" s="4"/>
      <c r="OZX162" s="4"/>
      <c r="OZY162" s="4"/>
      <c r="OZZ162" s="4"/>
      <c r="PAA162" s="4"/>
      <c r="PAB162" s="4"/>
      <c r="PAC162" s="4"/>
      <c r="PAD162" s="4"/>
      <c r="PAE162" s="4"/>
      <c r="PAF162" s="4"/>
      <c r="PAG162" s="4"/>
      <c r="PAH162" s="4"/>
      <c r="PAI162" s="4"/>
      <c r="PAJ162" s="4"/>
      <c r="PAK162" s="4"/>
      <c r="PAL162" s="4"/>
      <c r="PAM162" s="4"/>
      <c r="PAN162" s="4"/>
      <c r="PAO162" s="4"/>
      <c r="PAP162" s="4"/>
      <c r="PAQ162" s="4"/>
      <c r="PAR162" s="4"/>
      <c r="PAS162" s="4"/>
      <c r="PAT162" s="4"/>
      <c r="PAU162" s="4"/>
      <c r="PAV162" s="4"/>
      <c r="PAW162" s="4"/>
      <c r="PAX162" s="4"/>
      <c r="PAY162" s="4"/>
      <c r="PAZ162" s="4"/>
      <c r="PBA162" s="4"/>
      <c r="PBB162" s="4"/>
      <c r="PBC162" s="4"/>
      <c r="PBD162" s="4"/>
      <c r="PBE162" s="4"/>
      <c r="PBF162" s="4"/>
      <c r="PBG162" s="4"/>
      <c r="PBH162" s="4"/>
      <c r="PBI162" s="4"/>
      <c r="PBJ162" s="4"/>
      <c r="PBK162" s="4"/>
      <c r="PBL162" s="4"/>
      <c r="PBM162" s="4"/>
      <c r="PBN162" s="4"/>
      <c r="PBO162" s="4"/>
      <c r="PBP162" s="4"/>
      <c r="PBQ162" s="4"/>
      <c r="PBR162" s="4"/>
      <c r="PBS162" s="4"/>
      <c r="PBT162" s="4"/>
      <c r="PBU162" s="4"/>
      <c r="PBV162" s="4"/>
      <c r="PBW162" s="4"/>
      <c r="PBX162" s="4"/>
      <c r="PBY162" s="4"/>
      <c r="PBZ162" s="4"/>
      <c r="PCA162" s="4"/>
      <c r="PCB162" s="4"/>
      <c r="PCC162" s="4"/>
      <c r="PCD162" s="4"/>
      <c r="PCE162" s="4"/>
      <c r="PCF162" s="4"/>
      <c r="PCG162" s="4"/>
      <c r="PCH162" s="4"/>
      <c r="PCI162" s="4"/>
      <c r="PCJ162" s="4"/>
      <c r="PCK162" s="4"/>
      <c r="PCL162" s="4"/>
      <c r="PCM162" s="4"/>
      <c r="PCN162" s="4"/>
      <c r="PCO162" s="4"/>
      <c r="PCP162" s="4"/>
      <c r="PCQ162" s="4"/>
      <c r="PCR162" s="4"/>
      <c r="PCS162" s="4"/>
      <c r="PCT162" s="4"/>
      <c r="PCU162" s="4"/>
      <c r="PCV162" s="4"/>
      <c r="PCW162" s="4"/>
      <c r="PCX162" s="4"/>
      <c r="PCY162" s="4"/>
      <c r="PCZ162" s="4"/>
      <c r="PDA162" s="4"/>
      <c r="PDB162" s="4"/>
      <c r="PDC162" s="4"/>
      <c r="PDD162" s="4"/>
      <c r="PDE162" s="4"/>
      <c r="PDF162" s="4"/>
      <c r="PDG162" s="4"/>
      <c r="PDH162" s="4"/>
      <c r="PDI162" s="4"/>
      <c r="PDJ162" s="4"/>
      <c r="PDK162" s="4"/>
      <c r="PDL162" s="4"/>
      <c r="PDM162" s="4"/>
      <c r="PDN162" s="4"/>
      <c r="PDO162" s="4"/>
      <c r="PDP162" s="4"/>
      <c r="PDQ162" s="4"/>
      <c r="PDR162" s="4"/>
      <c r="PDS162" s="4"/>
      <c r="PDT162" s="4"/>
      <c r="PDU162" s="4"/>
      <c r="PDV162" s="4"/>
      <c r="PDW162" s="4"/>
      <c r="PDX162" s="4"/>
      <c r="PDY162" s="4"/>
      <c r="PDZ162" s="4"/>
      <c r="PEA162" s="4"/>
      <c r="PEB162" s="4"/>
      <c r="PEC162" s="4"/>
      <c r="PED162" s="4"/>
      <c r="PEE162" s="4"/>
      <c r="PEF162" s="4"/>
      <c r="PEG162" s="4"/>
      <c r="PEH162" s="4"/>
      <c r="PEI162" s="4"/>
      <c r="PEJ162" s="4"/>
      <c r="PEK162" s="4"/>
      <c r="PEL162" s="4"/>
      <c r="PEM162" s="4"/>
      <c r="PEN162" s="4"/>
      <c r="PEO162" s="4"/>
      <c r="PEP162" s="4"/>
      <c r="PEQ162" s="4"/>
      <c r="PER162" s="4"/>
      <c r="PES162" s="4"/>
      <c r="PET162" s="4"/>
      <c r="PEU162" s="4"/>
      <c r="PEV162" s="4"/>
      <c r="PEW162" s="4"/>
      <c r="PEX162" s="4"/>
      <c r="PEY162" s="4"/>
      <c r="PEZ162" s="4"/>
      <c r="PFA162" s="4"/>
      <c r="PFB162" s="4"/>
      <c r="PFC162" s="4"/>
      <c r="PFD162" s="4"/>
      <c r="PFE162" s="4"/>
      <c r="PFF162" s="4"/>
      <c r="PFG162" s="4"/>
      <c r="PFH162" s="4"/>
      <c r="PFI162" s="4"/>
      <c r="PFJ162" s="4"/>
      <c r="PFK162" s="4"/>
      <c r="PFL162" s="4"/>
      <c r="PFM162" s="4"/>
      <c r="PFN162" s="4"/>
      <c r="PFO162" s="4"/>
      <c r="PFP162" s="4"/>
      <c r="PFQ162" s="4"/>
      <c r="PFR162" s="4"/>
      <c r="PFS162" s="4"/>
      <c r="PFT162" s="4"/>
      <c r="PFU162" s="4"/>
      <c r="PFV162" s="4"/>
      <c r="PFW162" s="4"/>
      <c r="PFX162" s="4"/>
      <c r="PFY162" s="4"/>
      <c r="PFZ162" s="4"/>
      <c r="PGA162" s="4"/>
      <c r="PGB162" s="4"/>
      <c r="PGC162" s="4"/>
      <c r="PGD162" s="4"/>
      <c r="PGE162" s="4"/>
      <c r="PGF162" s="4"/>
      <c r="PGG162" s="4"/>
      <c r="PGH162" s="4"/>
      <c r="PGI162" s="4"/>
      <c r="PGJ162" s="4"/>
      <c r="PGK162" s="4"/>
      <c r="PGL162" s="4"/>
      <c r="PGM162" s="4"/>
      <c r="PGN162" s="4"/>
      <c r="PGO162" s="4"/>
      <c r="PGP162" s="4"/>
      <c r="PGQ162" s="4"/>
      <c r="PGR162" s="4"/>
      <c r="PGS162" s="4"/>
      <c r="PGT162" s="4"/>
      <c r="PGU162" s="4"/>
      <c r="PGV162" s="4"/>
      <c r="PGW162" s="4"/>
      <c r="PGX162" s="4"/>
      <c r="PGY162" s="4"/>
      <c r="PGZ162" s="4"/>
      <c r="PHA162" s="4"/>
      <c r="PHB162" s="4"/>
      <c r="PHC162" s="4"/>
      <c r="PHD162" s="4"/>
      <c r="PHE162" s="4"/>
      <c r="PHF162" s="4"/>
      <c r="PHG162" s="4"/>
      <c r="PHH162" s="4"/>
      <c r="PHI162" s="4"/>
      <c r="PHJ162" s="4"/>
      <c r="PHK162" s="4"/>
      <c r="PHL162" s="4"/>
      <c r="PHM162" s="4"/>
      <c r="PHN162" s="4"/>
      <c r="PHO162" s="4"/>
      <c r="PHP162" s="4"/>
      <c r="PHQ162" s="4"/>
      <c r="PHR162" s="4"/>
      <c r="PHS162" s="4"/>
      <c r="PHT162" s="4"/>
      <c r="PHU162" s="4"/>
      <c r="PHV162" s="4"/>
      <c r="PHW162" s="4"/>
      <c r="PHX162" s="4"/>
      <c r="PHY162" s="4"/>
      <c r="PHZ162" s="4"/>
      <c r="PIA162" s="4"/>
      <c r="PIB162" s="4"/>
      <c r="PIC162" s="4"/>
      <c r="PID162" s="4"/>
      <c r="PIE162" s="4"/>
      <c r="PIF162" s="4"/>
      <c r="PIG162" s="4"/>
      <c r="PIH162" s="4"/>
      <c r="PII162" s="4"/>
      <c r="PIJ162" s="4"/>
      <c r="PIK162" s="4"/>
      <c r="PIL162" s="4"/>
      <c r="PIM162" s="4"/>
      <c r="PIN162" s="4"/>
      <c r="PIO162" s="4"/>
      <c r="PIP162" s="4"/>
      <c r="PIQ162" s="4"/>
      <c r="PIR162" s="4"/>
      <c r="PIS162" s="4"/>
      <c r="PIT162" s="4"/>
      <c r="PIU162" s="4"/>
      <c r="PIV162" s="4"/>
      <c r="PIW162" s="4"/>
      <c r="PIX162" s="4"/>
      <c r="PIY162" s="4"/>
      <c r="PIZ162" s="4"/>
      <c r="PJA162" s="4"/>
      <c r="PJB162" s="4"/>
      <c r="PJC162" s="4"/>
      <c r="PJD162" s="4"/>
      <c r="PJE162" s="4"/>
      <c r="PJF162" s="4"/>
      <c r="PJG162" s="4"/>
      <c r="PJH162" s="4"/>
      <c r="PJI162" s="4"/>
      <c r="PJJ162" s="4"/>
      <c r="PJK162" s="4"/>
      <c r="PJL162" s="4"/>
      <c r="PJM162" s="4"/>
      <c r="PJN162" s="4"/>
      <c r="PJO162" s="4"/>
      <c r="PJP162" s="4"/>
      <c r="PJQ162" s="4"/>
      <c r="PJR162" s="4"/>
      <c r="PJS162" s="4"/>
      <c r="PJT162" s="4"/>
      <c r="PJU162" s="4"/>
      <c r="PJV162" s="4"/>
      <c r="PJW162" s="4"/>
      <c r="PJX162" s="4"/>
      <c r="PJY162" s="4"/>
      <c r="PJZ162" s="4"/>
      <c r="PKA162" s="4"/>
      <c r="PKB162" s="4"/>
      <c r="PKC162" s="4"/>
      <c r="PKD162" s="4"/>
      <c r="PKE162" s="4"/>
      <c r="PKF162" s="4"/>
      <c r="PKG162" s="4"/>
      <c r="PKH162" s="4"/>
      <c r="PKI162" s="4"/>
      <c r="PKJ162" s="4"/>
      <c r="PKK162" s="4"/>
      <c r="PKL162" s="4"/>
      <c r="PKM162" s="4"/>
      <c r="PKN162" s="4"/>
      <c r="PKO162" s="4"/>
      <c r="PKP162" s="4"/>
      <c r="PKQ162" s="4"/>
      <c r="PKR162" s="4"/>
      <c r="PKS162" s="4"/>
      <c r="PKT162" s="4"/>
      <c r="PKU162" s="4"/>
      <c r="PKV162" s="4"/>
      <c r="PKW162" s="4"/>
      <c r="PKX162" s="4"/>
      <c r="PKY162" s="4"/>
      <c r="PKZ162" s="4"/>
      <c r="PLA162" s="4"/>
      <c r="PLB162" s="4"/>
      <c r="PLC162" s="4"/>
      <c r="PLD162" s="4"/>
      <c r="PLE162" s="4"/>
      <c r="PLF162" s="4"/>
      <c r="PLG162" s="4"/>
      <c r="PLH162" s="4"/>
      <c r="PLI162" s="4"/>
      <c r="PLJ162" s="4"/>
      <c r="PLK162" s="4"/>
      <c r="PLL162" s="4"/>
      <c r="PLM162" s="4"/>
      <c r="PLN162" s="4"/>
      <c r="PLO162" s="4"/>
      <c r="PLP162" s="4"/>
      <c r="PLQ162" s="4"/>
      <c r="PLR162" s="4"/>
      <c r="PLS162" s="4"/>
      <c r="PLT162" s="4"/>
      <c r="PLU162" s="4"/>
      <c r="PLV162" s="4"/>
      <c r="PLW162" s="4"/>
      <c r="PLX162" s="4"/>
      <c r="PLY162" s="4"/>
      <c r="PLZ162" s="4"/>
      <c r="PMA162" s="4"/>
      <c r="PMB162" s="4"/>
      <c r="PMC162" s="4"/>
      <c r="PMD162" s="4"/>
      <c r="PME162" s="4"/>
      <c r="PMF162" s="4"/>
      <c r="PMG162" s="4"/>
      <c r="PMH162" s="4"/>
      <c r="PMI162" s="4"/>
      <c r="PMJ162" s="4"/>
      <c r="PMK162" s="4"/>
      <c r="PML162" s="4"/>
      <c r="PMM162" s="4"/>
      <c r="PMN162" s="4"/>
      <c r="PMO162" s="4"/>
      <c r="PMP162" s="4"/>
      <c r="PMQ162" s="4"/>
      <c r="PMR162" s="4"/>
      <c r="PMS162" s="4"/>
      <c r="PMT162" s="4"/>
      <c r="PMU162" s="4"/>
      <c r="PMV162" s="4"/>
      <c r="PMW162" s="4"/>
      <c r="PMX162" s="4"/>
      <c r="PMY162" s="4"/>
      <c r="PMZ162" s="4"/>
      <c r="PNA162" s="4"/>
      <c r="PNB162" s="4"/>
      <c r="PNC162" s="4"/>
      <c r="PND162" s="4"/>
      <c r="PNE162" s="4"/>
      <c r="PNF162" s="4"/>
      <c r="PNG162" s="4"/>
      <c r="PNH162" s="4"/>
      <c r="PNI162" s="4"/>
      <c r="PNJ162" s="4"/>
      <c r="PNK162" s="4"/>
      <c r="PNL162" s="4"/>
      <c r="PNM162" s="4"/>
      <c r="PNN162" s="4"/>
      <c r="PNO162" s="4"/>
      <c r="PNP162" s="4"/>
      <c r="PNQ162" s="4"/>
      <c r="PNR162" s="4"/>
      <c r="PNS162" s="4"/>
      <c r="PNT162" s="4"/>
      <c r="PNU162" s="4"/>
      <c r="PNV162" s="4"/>
      <c r="PNW162" s="4"/>
      <c r="PNX162" s="4"/>
      <c r="PNY162" s="4"/>
      <c r="PNZ162" s="4"/>
      <c r="POA162" s="4"/>
      <c r="POB162" s="4"/>
      <c r="POC162" s="4"/>
      <c r="POD162" s="4"/>
      <c r="POE162" s="4"/>
      <c r="POF162" s="4"/>
      <c r="POG162" s="4"/>
      <c r="POH162" s="4"/>
      <c r="POI162" s="4"/>
      <c r="POJ162" s="4"/>
      <c r="POK162" s="4"/>
      <c r="POL162" s="4"/>
      <c r="POM162" s="4"/>
      <c r="PON162" s="4"/>
      <c r="POO162" s="4"/>
      <c r="POP162" s="4"/>
      <c r="POQ162" s="4"/>
      <c r="POR162" s="4"/>
      <c r="POS162" s="4"/>
      <c r="POT162" s="4"/>
      <c r="POU162" s="4"/>
      <c r="POV162" s="4"/>
      <c r="POW162" s="4"/>
      <c r="POX162" s="4"/>
      <c r="POY162" s="4"/>
      <c r="POZ162" s="4"/>
      <c r="PPA162" s="4"/>
      <c r="PPB162" s="4"/>
      <c r="PPC162" s="4"/>
      <c r="PPD162" s="4"/>
      <c r="PPE162" s="4"/>
      <c r="PPF162" s="4"/>
      <c r="PPG162" s="4"/>
      <c r="PPH162" s="4"/>
      <c r="PPI162" s="4"/>
      <c r="PPJ162" s="4"/>
      <c r="PPK162" s="4"/>
      <c r="PPL162" s="4"/>
      <c r="PPM162" s="4"/>
      <c r="PPN162" s="4"/>
      <c r="PPO162" s="4"/>
      <c r="PPP162" s="4"/>
      <c r="PPQ162" s="4"/>
      <c r="PPR162" s="4"/>
      <c r="PPS162" s="4"/>
      <c r="PPT162" s="4"/>
      <c r="PPU162" s="4"/>
      <c r="PPV162" s="4"/>
      <c r="PPW162" s="4"/>
      <c r="PPX162" s="4"/>
      <c r="PPY162" s="4"/>
      <c r="PPZ162" s="4"/>
      <c r="PQA162" s="4"/>
      <c r="PQB162" s="4"/>
      <c r="PQC162" s="4"/>
      <c r="PQD162" s="4"/>
      <c r="PQE162" s="4"/>
      <c r="PQF162" s="4"/>
      <c r="PQG162" s="4"/>
      <c r="PQH162" s="4"/>
      <c r="PQI162" s="4"/>
      <c r="PQJ162" s="4"/>
      <c r="PQK162" s="4"/>
      <c r="PQL162" s="4"/>
      <c r="PQM162" s="4"/>
      <c r="PQN162" s="4"/>
      <c r="PQO162" s="4"/>
      <c r="PQP162" s="4"/>
      <c r="PQQ162" s="4"/>
      <c r="PQR162" s="4"/>
      <c r="PQS162" s="4"/>
      <c r="PQT162" s="4"/>
      <c r="PQU162" s="4"/>
      <c r="PQV162" s="4"/>
      <c r="PQW162" s="4"/>
      <c r="PQX162" s="4"/>
      <c r="PQY162" s="4"/>
      <c r="PQZ162" s="4"/>
      <c r="PRA162" s="4"/>
      <c r="PRB162" s="4"/>
      <c r="PRC162" s="4"/>
      <c r="PRD162" s="4"/>
      <c r="PRE162" s="4"/>
      <c r="PRF162" s="4"/>
      <c r="PRG162" s="4"/>
      <c r="PRH162" s="4"/>
      <c r="PRI162" s="4"/>
      <c r="PRJ162" s="4"/>
      <c r="PRK162" s="4"/>
      <c r="PRL162" s="4"/>
      <c r="PRM162" s="4"/>
      <c r="PRN162" s="4"/>
      <c r="PRO162" s="4"/>
      <c r="PRP162" s="4"/>
      <c r="PRQ162" s="4"/>
      <c r="PRR162" s="4"/>
      <c r="PRS162" s="4"/>
      <c r="PRT162" s="4"/>
      <c r="PRU162" s="4"/>
      <c r="PRV162" s="4"/>
      <c r="PRW162" s="4"/>
      <c r="PRX162" s="4"/>
      <c r="PRY162" s="4"/>
      <c r="PRZ162" s="4"/>
      <c r="PSA162" s="4"/>
      <c r="PSB162" s="4"/>
      <c r="PSC162" s="4"/>
      <c r="PSD162" s="4"/>
      <c r="PSE162" s="4"/>
      <c r="PSF162" s="4"/>
      <c r="PSG162" s="4"/>
      <c r="PSH162" s="4"/>
      <c r="PSI162" s="4"/>
      <c r="PSJ162" s="4"/>
      <c r="PSK162" s="4"/>
      <c r="PSL162" s="4"/>
      <c r="PSM162" s="4"/>
      <c r="PSN162" s="4"/>
      <c r="PSO162" s="4"/>
      <c r="PSP162" s="4"/>
      <c r="PSQ162" s="4"/>
      <c r="PSR162" s="4"/>
      <c r="PSS162" s="4"/>
      <c r="PST162" s="4"/>
      <c r="PSU162" s="4"/>
      <c r="PSV162" s="4"/>
      <c r="PSW162" s="4"/>
      <c r="PSX162" s="4"/>
      <c r="PSY162" s="4"/>
      <c r="PSZ162" s="4"/>
      <c r="PTA162" s="4"/>
      <c r="PTB162" s="4"/>
      <c r="PTC162" s="4"/>
      <c r="PTD162" s="4"/>
      <c r="PTE162" s="4"/>
      <c r="PTF162" s="4"/>
      <c r="PTG162" s="4"/>
      <c r="PTH162" s="4"/>
      <c r="PTI162" s="4"/>
      <c r="PTJ162" s="4"/>
      <c r="PTK162" s="4"/>
      <c r="PTL162" s="4"/>
      <c r="PTM162" s="4"/>
      <c r="PTN162" s="4"/>
      <c r="PTO162" s="4"/>
      <c r="PTP162" s="4"/>
      <c r="PTQ162" s="4"/>
      <c r="PTR162" s="4"/>
      <c r="PTS162" s="4"/>
      <c r="PTT162" s="4"/>
      <c r="PTU162" s="4"/>
      <c r="PTV162" s="4"/>
      <c r="PTW162" s="4"/>
      <c r="PTX162" s="4"/>
      <c r="PTY162" s="4"/>
      <c r="PTZ162" s="4"/>
      <c r="PUA162" s="4"/>
      <c r="PUB162" s="4"/>
      <c r="PUC162" s="4"/>
      <c r="PUD162" s="4"/>
      <c r="PUE162" s="4"/>
      <c r="PUF162" s="4"/>
      <c r="PUG162" s="4"/>
      <c r="PUH162" s="4"/>
      <c r="PUI162" s="4"/>
      <c r="PUJ162" s="4"/>
      <c r="PUK162" s="4"/>
      <c r="PUL162" s="4"/>
      <c r="PUM162" s="4"/>
      <c r="PUN162" s="4"/>
      <c r="PUO162" s="4"/>
      <c r="PUP162" s="4"/>
      <c r="PUQ162" s="4"/>
      <c r="PUR162" s="4"/>
      <c r="PUS162" s="4"/>
      <c r="PUT162" s="4"/>
      <c r="PUU162" s="4"/>
      <c r="PUV162" s="4"/>
      <c r="PUW162" s="4"/>
      <c r="PUX162" s="4"/>
      <c r="PUY162" s="4"/>
      <c r="PUZ162" s="4"/>
      <c r="PVA162" s="4"/>
      <c r="PVB162" s="4"/>
      <c r="PVC162" s="4"/>
      <c r="PVD162" s="4"/>
      <c r="PVE162" s="4"/>
      <c r="PVF162" s="4"/>
      <c r="PVG162" s="4"/>
      <c r="PVH162" s="4"/>
      <c r="PVI162" s="4"/>
      <c r="PVJ162" s="4"/>
      <c r="PVK162" s="4"/>
      <c r="PVL162" s="4"/>
      <c r="PVM162" s="4"/>
      <c r="PVN162" s="4"/>
      <c r="PVO162" s="4"/>
      <c r="PVP162" s="4"/>
      <c r="PVQ162" s="4"/>
      <c r="PVR162" s="4"/>
      <c r="PVS162" s="4"/>
      <c r="PVT162" s="4"/>
      <c r="PVU162" s="4"/>
      <c r="PVV162" s="4"/>
      <c r="PVW162" s="4"/>
      <c r="PVX162" s="4"/>
      <c r="PVY162" s="4"/>
      <c r="PVZ162" s="4"/>
      <c r="PWA162" s="4"/>
      <c r="PWB162" s="4"/>
      <c r="PWC162" s="4"/>
      <c r="PWD162" s="4"/>
      <c r="PWE162" s="4"/>
      <c r="PWF162" s="4"/>
      <c r="PWG162" s="4"/>
      <c r="PWH162" s="4"/>
      <c r="PWI162" s="4"/>
      <c r="PWJ162" s="4"/>
      <c r="PWK162" s="4"/>
      <c r="PWL162" s="4"/>
      <c r="PWM162" s="4"/>
      <c r="PWN162" s="4"/>
      <c r="PWO162" s="4"/>
      <c r="PWP162" s="4"/>
      <c r="PWQ162" s="4"/>
      <c r="PWR162" s="4"/>
      <c r="PWS162" s="4"/>
      <c r="PWT162" s="4"/>
      <c r="PWU162" s="4"/>
      <c r="PWV162" s="4"/>
      <c r="PWW162" s="4"/>
      <c r="PWX162" s="4"/>
      <c r="PWY162" s="4"/>
      <c r="PWZ162" s="4"/>
      <c r="PXA162" s="4"/>
      <c r="PXB162" s="4"/>
      <c r="PXC162" s="4"/>
      <c r="PXD162" s="4"/>
      <c r="PXE162" s="4"/>
      <c r="PXF162" s="4"/>
      <c r="PXG162" s="4"/>
      <c r="PXH162" s="4"/>
      <c r="PXI162" s="4"/>
      <c r="PXJ162" s="4"/>
      <c r="PXK162" s="4"/>
      <c r="PXL162" s="4"/>
      <c r="PXM162" s="4"/>
      <c r="PXN162" s="4"/>
      <c r="PXO162" s="4"/>
      <c r="PXP162" s="4"/>
      <c r="PXQ162" s="4"/>
      <c r="PXR162" s="4"/>
      <c r="PXS162" s="4"/>
      <c r="PXT162" s="4"/>
      <c r="PXU162" s="4"/>
      <c r="PXV162" s="4"/>
      <c r="PXW162" s="4"/>
      <c r="PXX162" s="4"/>
      <c r="PXY162" s="4"/>
      <c r="PXZ162" s="4"/>
      <c r="PYA162" s="4"/>
      <c r="PYB162" s="4"/>
      <c r="PYC162" s="4"/>
      <c r="PYD162" s="4"/>
      <c r="PYE162" s="4"/>
      <c r="PYF162" s="4"/>
      <c r="PYG162" s="4"/>
      <c r="PYH162" s="4"/>
      <c r="PYI162" s="4"/>
      <c r="PYJ162" s="4"/>
      <c r="PYK162" s="4"/>
      <c r="PYL162" s="4"/>
      <c r="PYM162" s="4"/>
      <c r="PYN162" s="4"/>
      <c r="PYO162" s="4"/>
      <c r="PYP162" s="4"/>
      <c r="PYQ162" s="4"/>
      <c r="PYR162" s="4"/>
      <c r="PYS162" s="4"/>
      <c r="PYT162" s="4"/>
      <c r="PYU162" s="4"/>
      <c r="PYV162" s="4"/>
      <c r="PYW162" s="4"/>
      <c r="PYX162" s="4"/>
      <c r="PYY162" s="4"/>
      <c r="PYZ162" s="4"/>
      <c r="PZA162" s="4"/>
      <c r="PZB162" s="4"/>
      <c r="PZC162" s="4"/>
      <c r="PZD162" s="4"/>
      <c r="PZE162" s="4"/>
      <c r="PZF162" s="4"/>
      <c r="PZG162" s="4"/>
      <c r="PZH162" s="4"/>
      <c r="PZI162" s="4"/>
      <c r="PZJ162" s="4"/>
      <c r="PZK162" s="4"/>
      <c r="PZL162" s="4"/>
      <c r="PZM162" s="4"/>
      <c r="PZN162" s="4"/>
      <c r="PZO162" s="4"/>
      <c r="PZP162" s="4"/>
      <c r="PZQ162" s="4"/>
      <c r="PZR162" s="4"/>
      <c r="PZS162" s="4"/>
      <c r="PZT162" s="4"/>
      <c r="PZU162" s="4"/>
      <c r="PZV162" s="4"/>
      <c r="PZW162" s="4"/>
      <c r="PZX162" s="4"/>
      <c r="PZY162" s="4"/>
      <c r="PZZ162" s="4"/>
      <c r="QAA162" s="4"/>
      <c r="QAB162" s="4"/>
      <c r="QAC162" s="4"/>
      <c r="QAD162" s="4"/>
      <c r="QAE162" s="4"/>
      <c r="QAF162" s="4"/>
      <c r="QAG162" s="4"/>
      <c r="QAH162" s="4"/>
      <c r="QAI162" s="4"/>
      <c r="QAJ162" s="4"/>
      <c r="QAK162" s="4"/>
      <c r="QAL162" s="4"/>
      <c r="QAM162" s="4"/>
      <c r="QAN162" s="4"/>
      <c r="QAO162" s="4"/>
      <c r="QAP162" s="4"/>
      <c r="QAQ162" s="4"/>
      <c r="QAR162" s="4"/>
      <c r="QAS162" s="4"/>
      <c r="QAT162" s="4"/>
      <c r="QAU162" s="4"/>
      <c r="QAV162" s="4"/>
      <c r="QAW162" s="4"/>
      <c r="QAX162" s="4"/>
      <c r="QAY162" s="4"/>
      <c r="QAZ162" s="4"/>
      <c r="QBA162" s="4"/>
      <c r="QBB162" s="4"/>
      <c r="QBC162" s="4"/>
      <c r="QBD162" s="4"/>
      <c r="QBE162" s="4"/>
      <c r="QBF162" s="4"/>
      <c r="QBG162" s="4"/>
      <c r="QBH162" s="4"/>
      <c r="QBI162" s="4"/>
      <c r="QBJ162" s="4"/>
      <c r="QBK162" s="4"/>
      <c r="QBL162" s="4"/>
      <c r="QBM162" s="4"/>
      <c r="QBN162" s="4"/>
      <c r="QBO162" s="4"/>
      <c r="QBP162" s="4"/>
      <c r="QBQ162" s="4"/>
      <c r="QBR162" s="4"/>
      <c r="QBS162" s="4"/>
      <c r="QBT162" s="4"/>
      <c r="QBU162" s="4"/>
      <c r="QBV162" s="4"/>
      <c r="QBW162" s="4"/>
      <c r="QBX162" s="4"/>
      <c r="QBY162" s="4"/>
      <c r="QBZ162" s="4"/>
      <c r="QCA162" s="4"/>
      <c r="QCB162" s="4"/>
      <c r="QCC162" s="4"/>
      <c r="QCD162" s="4"/>
      <c r="QCE162" s="4"/>
      <c r="QCF162" s="4"/>
      <c r="QCG162" s="4"/>
      <c r="QCH162" s="4"/>
      <c r="QCI162" s="4"/>
      <c r="QCJ162" s="4"/>
      <c r="QCK162" s="4"/>
      <c r="QCL162" s="4"/>
      <c r="QCM162" s="4"/>
      <c r="QCN162" s="4"/>
      <c r="QCO162" s="4"/>
      <c r="QCP162" s="4"/>
      <c r="QCQ162" s="4"/>
      <c r="QCR162" s="4"/>
      <c r="QCS162" s="4"/>
      <c r="QCT162" s="4"/>
      <c r="QCU162" s="4"/>
      <c r="QCV162" s="4"/>
      <c r="QCW162" s="4"/>
      <c r="QCX162" s="4"/>
      <c r="QCY162" s="4"/>
      <c r="QCZ162" s="4"/>
      <c r="QDA162" s="4"/>
      <c r="QDB162" s="4"/>
      <c r="QDC162" s="4"/>
      <c r="QDD162" s="4"/>
      <c r="QDE162" s="4"/>
      <c r="QDF162" s="4"/>
      <c r="QDG162" s="4"/>
      <c r="QDH162" s="4"/>
      <c r="QDI162" s="4"/>
      <c r="QDJ162" s="4"/>
      <c r="QDK162" s="4"/>
      <c r="QDL162" s="4"/>
      <c r="QDM162" s="4"/>
      <c r="QDN162" s="4"/>
      <c r="QDO162" s="4"/>
      <c r="QDP162" s="4"/>
      <c r="QDQ162" s="4"/>
      <c r="QDR162" s="4"/>
      <c r="QDS162" s="4"/>
      <c r="QDT162" s="4"/>
      <c r="QDU162" s="4"/>
      <c r="QDV162" s="4"/>
      <c r="QDW162" s="4"/>
      <c r="QDX162" s="4"/>
      <c r="QDY162" s="4"/>
      <c r="QDZ162" s="4"/>
      <c r="QEA162" s="4"/>
      <c r="QEB162" s="4"/>
      <c r="QEC162" s="4"/>
      <c r="QED162" s="4"/>
      <c r="QEE162" s="4"/>
      <c r="QEF162" s="4"/>
      <c r="QEG162" s="4"/>
      <c r="QEH162" s="4"/>
      <c r="QEI162" s="4"/>
      <c r="QEJ162" s="4"/>
      <c r="QEK162" s="4"/>
      <c r="QEL162" s="4"/>
      <c r="QEM162" s="4"/>
      <c r="QEN162" s="4"/>
      <c r="QEO162" s="4"/>
      <c r="QEP162" s="4"/>
      <c r="QEQ162" s="4"/>
      <c r="QER162" s="4"/>
      <c r="QES162" s="4"/>
      <c r="QET162" s="4"/>
      <c r="QEU162" s="4"/>
      <c r="QEV162" s="4"/>
      <c r="QEW162" s="4"/>
      <c r="QEX162" s="4"/>
      <c r="QEY162" s="4"/>
      <c r="QEZ162" s="4"/>
      <c r="QFA162" s="4"/>
      <c r="QFB162" s="4"/>
      <c r="QFC162" s="4"/>
      <c r="QFD162" s="4"/>
      <c r="QFE162" s="4"/>
      <c r="QFF162" s="4"/>
      <c r="QFG162" s="4"/>
      <c r="QFH162" s="4"/>
      <c r="QFI162" s="4"/>
      <c r="QFJ162" s="4"/>
      <c r="QFK162" s="4"/>
      <c r="QFL162" s="4"/>
      <c r="QFM162" s="4"/>
      <c r="QFN162" s="4"/>
      <c r="QFO162" s="4"/>
      <c r="QFP162" s="4"/>
      <c r="QFQ162" s="4"/>
      <c r="QFR162" s="4"/>
      <c r="QFS162" s="4"/>
      <c r="QFT162" s="4"/>
      <c r="QFU162" s="4"/>
      <c r="QFV162" s="4"/>
      <c r="QFW162" s="4"/>
      <c r="QFX162" s="4"/>
      <c r="QFY162" s="4"/>
      <c r="QFZ162" s="4"/>
      <c r="QGA162" s="4"/>
      <c r="QGB162" s="4"/>
      <c r="QGC162" s="4"/>
      <c r="QGD162" s="4"/>
      <c r="QGE162" s="4"/>
      <c r="QGF162" s="4"/>
      <c r="QGG162" s="4"/>
      <c r="QGH162" s="4"/>
      <c r="QGI162" s="4"/>
      <c r="QGJ162" s="4"/>
      <c r="QGK162" s="4"/>
      <c r="QGL162" s="4"/>
      <c r="QGM162" s="4"/>
      <c r="QGN162" s="4"/>
      <c r="QGO162" s="4"/>
      <c r="QGP162" s="4"/>
      <c r="QGQ162" s="4"/>
      <c r="QGR162" s="4"/>
      <c r="QGS162" s="4"/>
      <c r="QGT162" s="4"/>
      <c r="QGU162" s="4"/>
      <c r="QGV162" s="4"/>
      <c r="QGW162" s="4"/>
      <c r="QGX162" s="4"/>
      <c r="QGY162" s="4"/>
      <c r="QGZ162" s="4"/>
      <c r="QHA162" s="4"/>
      <c r="QHB162" s="4"/>
      <c r="QHC162" s="4"/>
      <c r="QHD162" s="4"/>
      <c r="QHE162" s="4"/>
      <c r="QHF162" s="4"/>
      <c r="QHG162" s="4"/>
      <c r="QHH162" s="4"/>
      <c r="QHI162" s="4"/>
      <c r="QHJ162" s="4"/>
      <c r="QHK162" s="4"/>
      <c r="QHL162" s="4"/>
      <c r="QHM162" s="4"/>
      <c r="QHN162" s="4"/>
      <c r="QHO162" s="4"/>
      <c r="QHP162" s="4"/>
      <c r="QHQ162" s="4"/>
      <c r="QHR162" s="4"/>
      <c r="QHS162" s="4"/>
      <c r="QHT162" s="4"/>
      <c r="QHU162" s="4"/>
      <c r="QHV162" s="4"/>
      <c r="QHW162" s="4"/>
      <c r="QHX162" s="4"/>
      <c r="QHY162" s="4"/>
      <c r="QHZ162" s="4"/>
      <c r="QIA162" s="4"/>
      <c r="QIB162" s="4"/>
      <c r="QIC162" s="4"/>
      <c r="QID162" s="4"/>
      <c r="QIE162" s="4"/>
      <c r="QIF162" s="4"/>
      <c r="QIG162" s="4"/>
      <c r="QIH162" s="4"/>
      <c r="QII162" s="4"/>
      <c r="QIJ162" s="4"/>
      <c r="QIK162" s="4"/>
      <c r="QIL162" s="4"/>
      <c r="QIM162" s="4"/>
      <c r="QIN162" s="4"/>
      <c r="QIO162" s="4"/>
      <c r="QIP162" s="4"/>
      <c r="QIQ162" s="4"/>
      <c r="QIR162" s="4"/>
      <c r="QIS162" s="4"/>
      <c r="QIT162" s="4"/>
      <c r="QIU162" s="4"/>
      <c r="QIV162" s="4"/>
      <c r="QIW162" s="4"/>
      <c r="QIX162" s="4"/>
      <c r="QIY162" s="4"/>
      <c r="QIZ162" s="4"/>
      <c r="QJA162" s="4"/>
      <c r="QJB162" s="4"/>
      <c r="QJC162" s="4"/>
      <c r="QJD162" s="4"/>
      <c r="QJE162" s="4"/>
      <c r="QJF162" s="4"/>
      <c r="QJG162" s="4"/>
      <c r="QJH162" s="4"/>
      <c r="QJI162" s="4"/>
      <c r="QJJ162" s="4"/>
      <c r="QJK162" s="4"/>
      <c r="QJL162" s="4"/>
      <c r="QJM162" s="4"/>
      <c r="QJN162" s="4"/>
      <c r="QJO162" s="4"/>
      <c r="QJP162" s="4"/>
      <c r="QJQ162" s="4"/>
      <c r="QJR162" s="4"/>
      <c r="QJS162" s="4"/>
      <c r="QJT162" s="4"/>
      <c r="QJU162" s="4"/>
      <c r="QJV162" s="4"/>
      <c r="QJW162" s="4"/>
      <c r="QJX162" s="4"/>
      <c r="QJY162" s="4"/>
      <c r="QJZ162" s="4"/>
      <c r="QKA162" s="4"/>
      <c r="QKB162" s="4"/>
      <c r="QKC162" s="4"/>
      <c r="QKD162" s="4"/>
      <c r="QKE162" s="4"/>
      <c r="QKF162" s="4"/>
      <c r="QKG162" s="4"/>
      <c r="QKH162" s="4"/>
      <c r="QKI162" s="4"/>
      <c r="QKJ162" s="4"/>
      <c r="QKK162" s="4"/>
      <c r="QKL162" s="4"/>
      <c r="QKM162" s="4"/>
      <c r="QKN162" s="4"/>
      <c r="QKO162" s="4"/>
      <c r="QKP162" s="4"/>
      <c r="QKQ162" s="4"/>
      <c r="QKR162" s="4"/>
      <c r="QKS162" s="4"/>
      <c r="QKT162" s="4"/>
      <c r="QKU162" s="4"/>
      <c r="QKV162" s="4"/>
      <c r="QKW162" s="4"/>
      <c r="QKX162" s="4"/>
      <c r="QKY162" s="4"/>
      <c r="QKZ162" s="4"/>
      <c r="QLA162" s="4"/>
      <c r="QLB162" s="4"/>
      <c r="QLC162" s="4"/>
      <c r="QLD162" s="4"/>
      <c r="QLE162" s="4"/>
      <c r="QLF162" s="4"/>
      <c r="QLG162" s="4"/>
      <c r="QLH162" s="4"/>
      <c r="QLI162" s="4"/>
      <c r="QLJ162" s="4"/>
      <c r="QLK162" s="4"/>
      <c r="QLL162" s="4"/>
      <c r="QLM162" s="4"/>
      <c r="QLN162" s="4"/>
      <c r="QLO162" s="4"/>
      <c r="QLP162" s="4"/>
      <c r="QLQ162" s="4"/>
      <c r="QLR162" s="4"/>
      <c r="QLS162" s="4"/>
      <c r="QLT162" s="4"/>
      <c r="QLU162" s="4"/>
      <c r="QLV162" s="4"/>
      <c r="QLW162" s="4"/>
      <c r="QLX162" s="4"/>
      <c r="QLY162" s="4"/>
      <c r="QLZ162" s="4"/>
      <c r="QMA162" s="4"/>
      <c r="QMB162" s="4"/>
      <c r="QMC162" s="4"/>
      <c r="QMD162" s="4"/>
      <c r="QME162" s="4"/>
      <c r="QMF162" s="4"/>
      <c r="QMG162" s="4"/>
      <c r="QMH162" s="4"/>
      <c r="QMI162" s="4"/>
      <c r="QMJ162" s="4"/>
      <c r="QMK162" s="4"/>
      <c r="QML162" s="4"/>
      <c r="QMM162" s="4"/>
      <c r="QMN162" s="4"/>
      <c r="QMO162" s="4"/>
      <c r="QMP162" s="4"/>
      <c r="QMQ162" s="4"/>
      <c r="QMR162" s="4"/>
      <c r="QMS162" s="4"/>
      <c r="QMT162" s="4"/>
      <c r="QMU162" s="4"/>
      <c r="QMV162" s="4"/>
      <c r="QMW162" s="4"/>
      <c r="QMX162" s="4"/>
      <c r="QMY162" s="4"/>
      <c r="QMZ162" s="4"/>
      <c r="QNA162" s="4"/>
      <c r="QNB162" s="4"/>
      <c r="QNC162" s="4"/>
      <c r="QND162" s="4"/>
      <c r="QNE162" s="4"/>
      <c r="QNF162" s="4"/>
      <c r="QNG162" s="4"/>
      <c r="QNH162" s="4"/>
      <c r="QNI162" s="4"/>
      <c r="QNJ162" s="4"/>
      <c r="QNK162" s="4"/>
      <c r="QNL162" s="4"/>
      <c r="QNM162" s="4"/>
      <c r="QNN162" s="4"/>
      <c r="QNO162" s="4"/>
      <c r="QNP162" s="4"/>
      <c r="QNQ162" s="4"/>
      <c r="QNR162" s="4"/>
      <c r="QNS162" s="4"/>
      <c r="QNT162" s="4"/>
      <c r="QNU162" s="4"/>
      <c r="QNV162" s="4"/>
      <c r="QNW162" s="4"/>
      <c r="QNX162" s="4"/>
      <c r="QNY162" s="4"/>
      <c r="QNZ162" s="4"/>
      <c r="QOA162" s="4"/>
      <c r="QOB162" s="4"/>
      <c r="QOC162" s="4"/>
      <c r="QOD162" s="4"/>
      <c r="QOE162" s="4"/>
      <c r="QOF162" s="4"/>
      <c r="QOG162" s="4"/>
      <c r="QOH162" s="4"/>
      <c r="QOI162" s="4"/>
      <c r="QOJ162" s="4"/>
      <c r="QOK162" s="4"/>
      <c r="QOL162" s="4"/>
      <c r="QOM162" s="4"/>
      <c r="QON162" s="4"/>
      <c r="QOO162" s="4"/>
      <c r="QOP162" s="4"/>
      <c r="QOQ162" s="4"/>
      <c r="QOR162" s="4"/>
      <c r="QOS162" s="4"/>
      <c r="QOT162" s="4"/>
      <c r="QOU162" s="4"/>
      <c r="QOV162" s="4"/>
      <c r="QOW162" s="4"/>
      <c r="QOX162" s="4"/>
      <c r="QOY162" s="4"/>
      <c r="QOZ162" s="4"/>
      <c r="QPA162" s="4"/>
      <c r="QPB162" s="4"/>
      <c r="QPC162" s="4"/>
      <c r="QPD162" s="4"/>
      <c r="QPE162" s="4"/>
      <c r="QPF162" s="4"/>
      <c r="QPG162" s="4"/>
      <c r="QPH162" s="4"/>
      <c r="QPI162" s="4"/>
      <c r="QPJ162" s="4"/>
      <c r="QPK162" s="4"/>
      <c r="QPL162" s="4"/>
      <c r="QPM162" s="4"/>
      <c r="QPN162" s="4"/>
      <c r="QPO162" s="4"/>
      <c r="QPP162" s="4"/>
      <c r="QPQ162" s="4"/>
      <c r="QPR162" s="4"/>
      <c r="QPS162" s="4"/>
      <c r="QPT162" s="4"/>
      <c r="QPU162" s="4"/>
      <c r="QPV162" s="4"/>
      <c r="QPW162" s="4"/>
      <c r="QPX162" s="4"/>
      <c r="QPY162" s="4"/>
      <c r="QPZ162" s="4"/>
      <c r="QQA162" s="4"/>
      <c r="QQB162" s="4"/>
      <c r="QQC162" s="4"/>
      <c r="QQD162" s="4"/>
      <c r="QQE162" s="4"/>
      <c r="QQF162" s="4"/>
      <c r="QQG162" s="4"/>
      <c r="QQH162" s="4"/>
      <c r="QQI162" s="4"/>
      <c r="QQJ162" s="4"/>
      <c r="QQK162" s="4"/>
      <c r="QQL162" s="4"/>
      <c r="QQM162" s="4"/>
      <c r="QQN162" s="4"/>
      <c r="QQO162" s="4"/>
      <c r="QQP162" s="4"/>
      <c r="QQQ162" s="4"/>
      <c r="QQR162" s="4"/>
      <c r="QQS162" s="4"/>
      <c r="QQT162" s="4"/>
      <c r="QQU162" s="4"/>
      <c r="QQV162" s="4"/>
      <c r="QQW162" s="4"/>
      <c r="QQX162" s="4"/>
      <c r="QQY162" s="4"/>
      <c r="QQZ162" s="4"/>
      <c r="QRA162" s="4"/>
      <c r="QRB162" s="4"/>
      <c r="QRC162" s="4"/>
      <c r="QRD162" s="4"/>
      <c r="QRE162" s="4"/>
      <c r="QRF162" s="4"/>
      <c r="QRG162" s="4"/>
      <c r="QRH162" s="4"/>
      <c r="QRI162" s="4"/>
      <c r="QRJ162" s="4"/>
      <c r="QRK162" s="4"/>
      <c r="QRL162" s="4"/>
      <c r="QRM162" s="4"/>
      <c r="QRN162" s="4"/>
      <c r="QRO162" s="4"/>
      <c r="QRP162" s="4"/>
      <c r="QRQ162" s="4"/>
      <c r="QRR162" s="4"/>
      <c r="QRS162" s="4"/>
      <c r="QRT162" s="4"/>
      <c r="QRU162" s="4"/>
      <c r="QRV162" s="4"/>
      <c r="QRW162" s="4"/>
      <c r="QRX162" s="4"/>
      <c r="QRY162" s="4"/>
      <c r="QRZ162" s="4"/>
      <c r="QSA162" s="4"/>
      <c r="QSB162" s="4"/>
      <c r="QSC162" s="4"/>
      <c r="QSD162" s="4"/>
      <c r="QSE162" s="4"/>
      <c r="QSF162" s="4"/>
      <c r="QSG162" s="4"/>
      <c r="QSH162" s="4"/>
      <c r="QSI162" s="4"/>
      <c r="QSJ162" s="4"/>
      <c r="QSK162" s="4"/>
      <c r="QSL162" s="4"/>
      <c r="QSM162" s="4"/>
      <c r="QSN162" s="4"/>
      <c r="QSO162" s="4"/>
      <c r="QSP162" s="4"/>
      <c r="QSQ162" s="4"/>
      <c r="QSR162" s="4"/>
      <c r="QSS162" s="4"/>
      <c r="QST162" s="4"/>
      <c r="QSU162" s="4"/>
      <c r="QSV162" s="4"/>
      <c r="QSW162" s="4"/>
      <c r="QSX162" s="4"/>
      <c r="QSY162" s="4"/>
      <c r="QSZ162" s="4"/>
      <c r="QTA162" s="4"/>
      <c r="QTB162" s="4"/>
      <c r="QTC162" s="4"/>
      <c r="QTD162" s="4"/>
      <c r="QTE162" s="4"/>
      <c r="QTF162" s="4"/>
      <c r="QTG162" s="4"/>
      <c r="QTH162" s="4"/>
      <c r="QTI162" s="4"/>
      <c r="QTJ162" s="4"/>
      <c r="QTK162" s="4"/>
      <c r="QTL162" s="4"/>
      <c r="QTM162" s="4"/>
      <c r="QTN162" s="4"/>
      <c r="QTO162" s="4"/>
      <c r="QTP162" s="4"/>
      <c r="QTQ162" s="4"/>
      <c r="QTR162" s="4"/>
      <c r="QTS162" s="4"/>
      <c r="QTT162" s="4"/>
      <c r="QTU162" s="4"/>
      <c r="QTV162" s="4"/>
      <c r="QTW162" s="4"/>
      <c r="QTX162" s="4"/>
      <c r="QTY162" s="4"/>
      <c r="QTZ162" s="4"/>
      <c r="QUA162" s="4"/>
      <c r="QUB162" s="4"/>
      <c r="QUC162" s="4"/>
      <c r="QUD162" s="4"/>
      <c r="QUE162" s="4"/>
      <c r="QUF162" s="4"/>
      <c r="QUG162" s="4"/>
      <c r="QUH162" s="4"/>
      <c r="QUI162" s="4"/>
      <c r="QUJ162" s="4"/>
      <c r="QUK162" s="4"/>
      <c r="QUL162" s="4"/>
      <c r="QUM162" s="4"/>
      <c r="QUN162" s="4"/>
      <c r="QUO162" s="4"/>
      <c r="QUP162" s="4"/>
      <c r="QUQ162" s="4"/>
      <c r="QUR162" s="4"/>
      <c r="QUS162" s="4"/>
      <c r="QUT162" s="4"/>
      <c r="QUU162" s="4"/>
      <c r="QUV162" s="4"/>
      <c r="QUW162" s="4"/>
      <c r="QUX162" s="4"/>
      <c r="QUY162" s="4"/>
      <c r="QUZ162" s="4"/>
      <c r="QVA162" s="4"/>
      <c r="QVB162" s="4"/>
      <c r="QVC162" s="4"/>
      <c r="QVD162" s="4"/>
      <c r="QVE162" s="4"/>
      <c r="QVF162" s="4"/>
      <c r="QVG162" s="4"/>
      <c r="QVH162" s="4"/>
      <c r="QVI162" s="4"/>
      <c r="QVJ162" s="4"/>
      <c r="QVK162" s="4"/>
      <c r="QVL162" s="4"/>
      <c r="QVM162" s="4"/>
      <c r="QVN162" s="4"/>
      <c r="QVO162" s="4"/>
      <c r="QVP162" s="4"/>
      <c r="QVQ162" s="4"/>
      <c r="QVR162" s="4"/>
      <c r="QVS162" s="4"/>
      <c r="QVT162" s="4"/>
      <c r="QVU162" s="4"/>
      <c r="QVV162" s="4"/>
      <c r="QVW162" s="4"/>
      <c r="QVX162" s="4"/>
      <c r="QVY162" s="4"/>
      <c r="QVZ162" s="4"/>
      <c r="QWA162" s="4"/>
      <c r="QWB162" s="4"/>
      <c r="QWC162" s="4"/>
      <c r="QWD162" s="4"/>
      <c r="QWE162" s="4"/>
      <c r="QWF162" s="4"/>
      <c r="QWG162" s="4"/>
      <c r="QWH162" s="4"/>
      <c r="QWI162" s="4"/>
      <c r="QWJ162" s="4"/>
      <c r="QWK162" s="4"/>
      <c r="QWL162" s="4"/>
      <c r="QWM162" s="4"/>
      <c r="QWN162" s="4"/>
      <c r="QWO162" s="4"/>
      <c r="QWP162" s="4"/>
      <c r="QWQ162" s="4"/>
      <c r="QWR162" s="4"/>
      <c r="QWS162" s="4"/>
      <c r="QWT162" s="4"/>
      <c r="QWU162" s="4"/>
      <c r="QWV162" s="4"/>
      <c r="QWW162" s="4"/>
      <c r="QWX162" s="4"/>
      <c r="QWY162" s="4"/>
      <c r="QWZ162" s="4"/>
      <c r="QXA162" s="4"/>
      <c r="QXB162" s="4"/>
      <c r="QXC162" s="4"/>
      <c r="QXD162" s="4"/>
      <c r="QXE162" s="4"/>
      <c r="QXF162" s="4"/>
      <c r="QXG162" s="4"/>
      <c r="QXH162" s="4"/>
      <c r="QXI162" s="4"/>
      <c r="QXJ162" s="4"/>
      <c r="QXK162" s="4"/>
      <c r="QXL162" s="4"/>
      <c r="QXM162" s="4"/>
      <c r="QXN162" s="4"/>
      <c r="QXO162" s="4"/>
      <c r="QXP162" s="4"/>
      <c r="QXQ162" s="4"/>
      <c r="QXR162" s="4"/>
      <c r="QXS162" s="4"/>
      <c r="QXT162" s="4"/>
      <c r="QXU162" s="4"/>
      <c r="QXV162" s="4"/>
      <c r="QXW162" s="4"/>
      <c r="QXX162" s="4"/>
      <c r="QXY162" s="4"/>
      <c r="QXZ162" s="4"/>
      <c r="QYA162" s="4"/>
      <c r="QYB162" s="4"/>
      <c r="QYC162" s="4"/>
      <c r="QYD162" s="4"/>
      <c r="QYE162" s="4"/>
      <c r="QYF162" s="4"/>
      <c r="QYG162" s="4"/>
      <c r="QYH162" s="4"/>
      <c r="QYI162" s="4"/>
      <c r="QYJ162" s="4"/>
      <c r="QYK162" s="4"/>
      <c r="QYL162" s="4"/>
      <c r="QYM162" s="4"/>
      <c r="QYN162" s="4"/>
      <c r="QYO162" s="4"/>
      <c r="QYP162" s="4"/>
      <c r="QYQ162" s="4"/>
      <c r="QYR162" s="4"/>
      <c r="QYS162" s="4"/>
      <c r="QYT162" s="4"/>
      <c r="QYU162" s="4"/>
      <c r="QYV162" s="4"/>
      <c r="QYW162" s="4"/>
      <c r="QYX162" s="4"/>
      <c r="QYY162" s="4"/>
      <c r="QYZ162" s="4"/>
      <c r="QZA162" s="4"/>
      <c r="QZB162" s="4"/>
      <c r="QZC162" s="4"/>
      <c r="QZD162" s="4"/>
      <c r="QZE162" s="4"/>
      <c r="QZF162" s="4"/>
      <c r="QZG162" s="4"/>
      <c r="QZH162" s="4"/>
      <c r="QZI162" s="4"/>
      <c r="QZJ162" s="4"/>
      <c r="QZK162" s="4"/>
      <c r="QZL162" s="4"/>
      <c r="QZM162" s="4"/>
      <c r="QZN162" s="4"/>
      <c r="QZO162" s="4"/>
      <c r="QZP162" s="4"/>
      <c r="QZQ162" s="4"/>
      <c r="QZR162" s="4"/>
      <c r="QZS162" s="4"/>
      <c r="QZT162" s="4"/>
      <c r="QZU162" s="4"/>
      <c r="QZV162" s="4"/>
      <c r="QZW162" s="4"/>
      <c r="QZX162" s="4"/>
      <c r="QZY162" s="4"/>
      <c r="QZZ162" s="4"/>
      <c r="RAA162" s="4"/>
      <c r="RAB162" s="4"/>
      <c r="RAC162" s="4"/>
      <c r="RAD162" s="4"/>
      <c r="RAE162" s="4"/>
      <c r="RAF162" s="4"/>
      <c r="RAG162" s="4"/>
      <c r="RAH162" s="4"/>
      <c r="RAI162" s="4"/>
      <c r="RAJ162" s="4"/>
      <c r="RAK162" s="4"/>
      <c r="RAL162" s="4"/>
      <c r="RAM162" s="4"/>
      <c r="RAN162" s="4"/>
      <c r="RAO162" s="4"/>
      <c r="RAP162" s="4"/>
      <c r="RAQ162" s="4"/>
      <c r="RAR162" s="4"/>
      <c r="RAS162" s="4"/>
      <c r="RAT162" s="4"/>
      <c r="RAU162" s="4"/>
      <c r="RAV162" s="4"/>
      <c r="RAW162" s="4"/>
      <c r="RAX162" s="4"/>
      <c r="RAY162" s="4"/>
      <c r="RAZ162" s="4"/>
      <c r="RBA162" s="4"/>
      <c r="RBB162" s="4"/>
      <c r="RBC162" s="4"/>
      <c r="RBD162" s="4"/>
      <c r="RBE162" s="4"/>
      <c r="RBF162" s="4"/>
      <c r="RBG162" s="4"/>
      <c r="RBH162" s="4"/>
      <c r="RBI162" s="4"/>
      <c r="RBJ162" s="4"/>
      <c r="RBK162" s="4"/>
      <c r="RBL162" s="4"/>
      <c r="RBM162" s="4"/>
      <c r="RBN162" s="4"/>
      <c r="RBO162" s="4"/>
      <c r="RBP162" s="4"/>
      <c r="RBQ162" s="4"/>
      <c r="RBR162" s="4"/>
      <c r="RBS162" s="4"/>
      <c r="RBT162" s="4"/>
      <c r="RBU162" s="4"/>
      <c r="RBV162" s="4"/>
      <c r="RBW162" s="4"/>
      <c r="RBX162" s="4"/>
      <c r="RBY162" s="4"/>
      <c r="RBZ162" s="4"/>
      <c r="RCA162" s="4"/>
      <c r="RCB162" s="4"/>
      <c r="RCC162" s="4"/>
      <c r="RCD162" s="4"/>
      <c r="RCE162" s="4"/>
      <c r="RCF162" s="4"/>
      <c r="RCG162" s="4"/>
      <c r="RCH162" s="4"/>
      <c r="RCI162" s="4"/>
      <c r="RCJ162" s="4"/>
      <c r="RCK162" s="4"/>
      <c r="RCL162" s="4"/>
      <c r="RCM162" s="4"/>
      <c r="RCN162" s="4"/>
      <c r="RCO162" s="4"/>
      <c r="RCP162" s="4"/>
      <c r="RCQ162" s="4"/>
      <c r="RCR162" s="4"/>
      <c r="RCS162" s="4"/>
      <c r="RCT162" s="4"/>
      <c r="RCU162" s="4"/>
      <c r="RCV162" s="4"/>
      <c r="RCW162" s="4"/>
      <c r="RCX162" s="4"/>
      <c r="RCY162" s="4"/>
      <c r="RCZ162" s="4"/>
      <c r="RDA162" s="4"/>
      <c r="RDB162" s="4"/>
      <c r="RDC162" s="4"/>
      <c r="RDD162" s="4"/>
      <c r="RDE162" s="4"/>
      <c r="RDF162" s="4"/>
      <c r="RDG162" s="4"/>
      <c r="RDH162" s="4"/>
      <c r="RDI162" s="4"/>
      <c r="RDJ162" s="4"/>
      <c r="RDK162" s="4"/>
      <c r="RDL162" s="4"/>
      <c r="RDM162" s="4"/>
      <c r="RDN162" s="4"/>
      <c r="RDO162" s="4"/>
      <c r="RDP162" s="4"/>
      <c r="RDQ162" s="4"/>
      <c r="RDR162" s="4"/>
      <c r="RDS162" s="4"/>
      <c r="RDT162" s="4"/>
      <c r="RDU162" s="4"/>
      <c r="RDV162" s="4"/>
      <c r="RDW162" s="4"/>
      <c r="RDX162" s="4"/>
      <c r="RDY162" s="4"/>
      <c r="RDZ162" s="4"/>
      <c r="REA162" s="4"/>
      <c r="REB162" s="4"/>
      <c r="REC162" s="4"/>
      <c r="RED162" s="4"/>
      <c r="REE162" s="4"/>
      <c r="REF162" s="4"/>
      <c r="REG162" s="4"/>
      <c r="REH162" s="4"/>
      <c r="REI162" s="4"/>
      <c r="REJ162" s="4"/>
      <c r="REK162" s="4"/>
      <c r="REL162" s="4"/>
      <c r="REM162" s="4"/>
      <c r="REN162" s="4"/>
      <c r="REO162" s="4"/>
      <c r="REP162" s="4"/>
      <c r="REQ162" s="4"/>
      <c r="RER162" s="4"/>
      <c r="RES162" s="4"/>
      <c r="RET162" s="4"/>
      <c r="REU162" s="4"/>
      <c r="REV162" s="4"/>
      <c r="REW162" s="4"/>
      <c r="REX162" s="4"/>
      <c r="REY162" s="4"/>
      <c r="REZ162" s="4"/>
      <c r="RFA162" s="4"/>
      <c r="RFB162" s="4"/>
      <c r="RFC162" s="4"/>
      <c r="RFD162" s="4"/>
      <c r="RFE162" s="4"/>
      <c r="RFF162" s="4"/>
      <c r="RFG162" s="4"/>
      <c r="RFH162" s="4"/>
      <c r="RFI162" s="4"/>
      <c r="RFJ162" s="4"/>
      <c r="RFK162" s="4"/>
      <c r="RFL162" s="4"/>
      <c r="RFM162" s="4"/>
      <c r="RFN162" s="4"/>
      <c r="RFO162" s="4"/>
      <c r="RFP162" s="4"/>
      <c r="RFQ162" s="4"/>
      <c r="RFR162" s="4"/>
      <c r="RFS162" s="4"/>
      <c r="RFT162" s="4"/>
      <c r="RFU162" s="4"/>
      <c r="RFV162" s="4"/>
      <c r="RFW162" s="4"/>
      <c r="RFX162" s="4"/>
      <c r="RFY162" s="4"/>
      <c r="RFZ162" s="4"/>
      <c r="RGA162" s="4"/>
      <c r="RGB162" s="4"/>
      <c r="RGC162" s="4"/>
      <c r="RGD162" s="4"/>
      <c r="RGE162" s="4"/>
      <c r="RGF162" s="4"/>
      <c r="RGG162" s="4"/>
      <c r="RGH162" s="4"/>
      <c r="RGI162" s="4"/>
      <c r="RGJ162" s="4"/>
      <c r="RGK162" s="4"/>
      <c r="RGL162" s="4"/>
      <c r="RGM162" s="4"/>
      <c r="RGN162" s="4"/>
      <c r="RGO162" s="4"/>
      <c r="RGP162" s="4"/>
      <c r="RGQ162" s="4"/>
      <c r="RGR162" s="4"/>
      <c r="RGS162" s="4"/>
      <c r="RGT162" s="4"/>
      <c r="RGU162" s="4"/>
      <c r="RGV162" s="4"/>
      <c r="RGW162" s="4"/>
      <c r="RGX162" s="4"/>
      <c r="RGY162" s="4"/>
      <c r="RGZ162" s="4"/>
      <c r="RHA162" s="4"/>
      <c r="RHB162" s="4"/>
      <c r="RHC162" s="4"/>
      <c r="RHD162" s="4"/>
      <c r="RHE162" s="4"/>
      <c r="RHF162" s="4"/>
      <c r="RHG162" s="4"/>
      <c r="RHH162" s="4"/>
      <c r="RHI162" s="4"/>
      <c r="RHJ162" s="4"/>
      <c r="RHK162" s="4"/>
      <c r="RHL162" s="4"/>
      <c r="RHM162" s="4"/>
      <c r="RHN162" s="4"/>
      <c r="RHO162" s="4"/>
      <c r="RHP162" s="4"/>
      <c r="RHQ162" s="4"/>
      <c r="RHR162" s="4"/>
      <c r="RHS162" s="4"/>
      <c r="RHT162" s="4"/>
      <c r="RHU162" s="4"/>
      <c r="RHV162" s="4"/>
      <c r="RHW162" s="4"/>
      <c r="RHX162" s="4"/>
      <c r="RHY162" s="4"/>
      <c r="RHZ162" s="4"/>
      <c r="RIA162" s="4"/>
      <c r="RIB162" s="4"/>
      <c r="RIC162" s="4"/>
      <c r="RID162" s="4"/>
      <c r="RIE162" s="4"/>
      <c r="RIF162" s="4"/>
      <c r="RIG162" s="4"/>
      <c r="RIH162" s="4"/>
      <c r="RII162" s="4"/>
      <c r="RIJ162" s="4"/>
      <c r="RIK162" s="4"/>
      <c r="RIL162" s="4"/>
      <c r="RIM162" s="4"/>
      <c r="RIN162" s="4"/>
      <c r="RIO162" s="4"/>
      <c r="RIP162" s="4"/>
      <c r="RIQ162" s="4"/>
      <c r="RIR162" s="4"/>
      <c r="RIS162" s="4"/>
      <c r="RIT162" s="4"/>
      <c r="RIU162" s="4"/>
      <c r="RIV162" s="4"/>
      <c r="RIW162" s="4"/>
      <c r="RIX162" s="4"/>
      <c r="RIY162" s="4"/>
      <c r="RIZ162" s="4"/>
      <c r="RJA162" s="4"/>
      <c r="RJB162" s="4"/>
      <c r="RJC162" s="4"/>
      <c r="RJD162" s="4"/>
      <c r="RJE162" s="4"/>
      <c r="RJF162" s="4"/>
      <c r="RJG162" s="4"/>
      <c r="RJH162" s="4"/>
      <c r="RJI162" s="4"/>
      <c r="RJJ162" s="4"/>
      <c r="RJK162" s="4"/>
      <c r="RJL162" s="4"/>
      <c r="RJM162" s="4"/>
      <c r="RJN162" s="4"/>
      <c r="RJO162" s="4"/>
      <c r="RJP162" s="4"/>
      <c r="RJQ162" s="4"/>
      <c r="RJR162" s="4"/>
      <c r="RJS162" s="4"/>
      <c r="RJT162" s="4"/>
      <c r="RJU162" s="4"/>
      <c r="RJV162" s="4"/>
      <c r="RJW162" s="4"/>
      <c r="RJX162" s="4"/>
      <c r="RJY162" s="4"/>
      <c r="RJZ162" s="4"/>
      <c r="RKA162" s="4"/>
      <c r="RKB162" s="4"/>
      <c r="RKC162" s="4"/>
      <c r="RKD162" s="4"/>
      <c r="RKE162" s="4"/>
      <c r="RKF162" s="4"/>
      <c r="RKG162" s="4"/>
      <c r="RKH162" s="4"/>
      <c r="RKI162" s="4"/>
      <c r="RKJ162" s="4"/>
      <c r="RKK162" s="4"/>
      <c r="RKL162" s="4"/>
      <c r="RKM162" s="4"/>
      <c r="RKN162" s="4"/>
      <c r="RKO162" s="4"/>
      <c r="RKP162" s="4"/>
      <c r="RKQ162" s="4"/>
      <c r="RKR162" s="4"/>
      <c r="RKS162" s="4"/>
      <c r="RKT162" s="4"/>
      <c r="RKU162" s="4"/>
      <c r="RKV162" s="4"/>
      <c r="RKW162" s="4"/>
      <c r="RKX162" s="4"/>
      <c r="RKY162" s="4"/>
      <c r="RKZ162" s="4"/>
      <c r="RLA162" s="4"/>
      <c r="RLB162" s="4"/>
      <c r="RLC162" s="4"/>
      <c r="RLD162" s="4"/>
      <c r="RLE162" s="4"/>
      <c r="RLF162" s="4"/>
      <c r="RLG162" s="4"/>
      <c r="RLH162" s="4"/>
      <c r="RLI162" s="4"/>
      <c r="RLJ162" s="4"/>
      <c r="RLK162" s="4"/>
      <c r="RLL162" s="4"/>
      <c r="RLM162" s="4"/>
      <c r="RLN162" s="4"/>
      <c r="RLO162" s="4"/>
      <c r="RLP162" s="4"/>
      <c r="RLQ162" s="4"/>
      <c r="RLR162" s="4"/>
      <c r="RLS162" s="4"/>
      <c r="RLT162" s="4"/>
      <c r="RLU162" s="4"/>
      <c r="RLV162" s="4"/>
      <c r="RLW162" s="4"/>
      <c r="RLX162" s="4"/>
      <c r="RLY162" s="4"/>
      <c r="RLZ162" s="4"/>
      <c r="RMA162" s="4"/>
      <c r="RMB162" s="4"/>
      <c r="RMC162" s="4"/>
      <c r="RMD162" s="4"/>
      <c r="RME162" s="4"/>
      <c r="RMF162" s="4"/>
      <c r="RMG162" s="4"/>
      <c r="RMH162" s="4"/>
      <c r="RMI162" s="4"/>
      <c r="RMJ162" s="4"/>
      <c r="RMK162" s="4"/>
      <c r="RML162" s="4"/>
      <c r="RMM162" s="4"/>
      <c r="RMN162" s="4"/>
      <c r="RMO162" s="4"/>
      <c r="RMP162" s="4"/>
      <c r="RMQ162" s="4"/>
      <c r="RMR162" s="4"/>
      <c r="RMS162" s="4"/>
      <c r="RMT162" s="4"/>
      <c r="RMU162" s="4"/>
      <c r="RMV162" s="4"/>
      <c r="RMW162" s="4"/>
      <c r="RMX162" s="4"/>
      <c r="RMY162" s="4"/>
      <c r="RMZ162" s="4"/>
      <c r="RNA162" s="4"/>
      <c r="RNB162" s="4"/>
      <c r="RNC162" s="4"/>
      <c r="RND162" s="4"/>
      <c r="RNE162" s="4"/>
      <c r="RNF162" s="4"/>
      <c r="RNG162" s="4"/>
      <c r="RNH162" s="4"/>
      <c r="RNI162" s="4"/>
      <c r="RNJ162" s="4"/>
      <c r="RNK162" s="4"/>
      <c r="RNL162" s="4"/>
      <c r="RNM162" s="4"/>
      <c r="RNN162" s="4"/>
      <c r="RNO162" s="4"/>
      <c r="RNP162" s="4"/>
      <c r="RNQ162" s="4"/>
      <c r="RNR162" s="4"/>
      <c r="RNS162" s="4"/>
      <c r="RNT162" s="4"/>
      <c r="RNU162" s="4"/>
      <c r="RNV162" s="4"/>
      <c r="RNW162" s="4"/>
      <c r="RNX162" s="4"/>
      <c r="RNY162" s="4"/>
      <c r="RNZ162" s="4"/>
      <c r="ROA162" s="4"/>
      <c r="ROB162" s="4"/>
      <c r="ROC162" s="4"/>
      <c r="ROD162" s="4"/>
      <c r="ROE162" s="4"/>
      <c r="ROF162" s="4"/>
      <c r="ROG162" s="4"/>
      <c r="ROH162" s="4"/>
      <c r="ROI162" s="4"/>
      <c r="ROJ162" s="4"/>
      <c r="ROK162" s="4"/>
      <c r="ROL162" s="4"/>
      <c r="ROM162" s="4"/>
      <c r="RON162" s="4"/>
      <c r="ROO162" s="4"/>
      <c r="ROP162" s="4"/>
      <c r="ROQ162" s="4"/>
      <c r="ROR162" s="4"/>
      <c r="ROS162" s="4"/>
      <c r="ROT162" s="4"/>
      <c r="ROU162" s="4"/>
      <c r="ROV162" s="4"/>
      <c r="ROW162" s="4"/>
      <c r="ROX162" s="4"/>
      <c r="ROY162" s="4"/>
      <c r="ROZ162" s="4"/>
      <c r="RPA162" s="4"/>
      <c r="RPB162" s="4"/>
      <c r="RPC162" s="4"/>
      <c r="RPD162" s="4"/>
      <c r="RPE162" s="4"/>
      <c r="RPF162" s="4"/>
      <c r="RPG162" s="4"/>
      <c r="RPH162" s="4"/>
      <c r="RPI162" s="4"/>
      <c r="RPJ162" s="4"/>
      <c r="RPK162" s="4"/>
      <c r="RPL162" s="4"/>
      <c r="RPM162" s="4"/>
      <c r="RPN162" s="4"/>
      <c r="RPO162" s="4"/>
      <c r="RPP162" s="4"/>
      <c r="RPQ162" s="4"/>
      <c r="RPR162" s="4"/>
      <c r="RPS162" s="4"/>
      <c r="RPT162" s="4"/>
      <c r="RPU162" s="4"/>
      <c r="RPV162" s="4"/>
      <c r="RPW162" s="4"/>
      <c r="RPX162" s="4"/>
      <c r="RPY162" s="4"/>
      <c r="RPZ162" s="4"/>
      <c r="RQA162" s="4"/>
      <c r="RQB162" s="4"/>
      <c r="RQC162" s="4"/>
      <c r="RQD162" s="4"/>
      <c r="RQE162" s="4"/>
      <c r="RQF162" s="4"/>
      <c r="RQG162" s="4"/>
      <c r="RQH162" s="4"/>
      <c r="RQI162" s="4"/>
      <c r="RQJ162" s="4"/>
      <c r="RQK162" s="4"/>
      <c r="RQL162" s="4"/>
      <c r="RQM162" s="4"/>
      <c r="RQN162" s="4"/>
      <c r="RQO162" s="4"/>
      <c r="RQP162" s="4"/>
      <c r="RQQ162" s="4"/>
      <c r="RQR162" s="4"/>
      <c r="RQS162" s="4"/>
      <c r="RQT162" s="4"/>
      <c r="RQU162" s="4"/>
      <c r="RQV162" s="4"/>
      <c r="RQW162" s="4"/>
      <c r="RQX162" s="4"/>
      <c r="RQY162" s="4"/>
      <c r="RQZ162" s="4"/>
      <c r="RRA162" s="4"/>
      <c r="RRB162" s="4"/>
      <c r="RRC162" s="4"/>
      <c r="RRD162" s="4"/>
      <c r="RRE162" s="4"/>
      <c r="RRF162" s="4"/>
      <c r="RRG162" s="4"/>
      <c r="RRH162" s="4"/>
      <c r="RRI162" s="4"/>
      <c r="RRJ162" s="4"/>
      <c r="RRK162" s="4"/>
      <c r="RRL162" s="4"/>
      <c r="RRM162" s="4"/>
      <c r="RRN162" s="4"/>
      <c r="RRO162" s="4"/>
      <c r="RRP162" s="4"/>
      <c r="RRQ162" s="4"/>
      <c r="RRR162" s="4"/>
      <c r="RRS162" s="4"/>
      <c r="RRT162" s="4"/>
      <c r="RRU162" s="4"/>
      <c r="RRV162" s="4"/>
      <c r="RRW162" s="4"/>
      <c r="RRX162" s="4"/>
      <c r="RRY162" s="4"/>
      <c r="RRZ162" s="4"/>
      <c r="RSA162" s="4"/>
      <c r="RSB162" s="4"/>
      <c r="RSC162" s="4"/>
      <c r="RSD162" s="4"/>
      <c r="RSE162" s="4"/>
      <c r="RSF162" s="4"/>
      <c r="RSG162" s="4"/>
      <c r="RSH162" s="4"/>
      <c r="RSI162" s="4"/>
      <c r="RSJ162" s="4"/>
      <c r="RSK162" s="4"/>
      <c r="RSL162" s="4"/>
      <c r="RSM162" s="4"/>
      <c r="RSN162" s="4"/>
      <c r="RSO162" s="4"/>
      <c r="RSP162" s="4"/>
      <c r="RSQ162" s="4"/>
      <c r="RSR162" s="4"/>
      <c r="RSS162" s="4"/>
      <c r="RST162" s="4"/>
      <c r="RSU162" s="4"/>
      <c r="RSV162" s="4"/>
      <c r="RSW162" s="4"/>
      <c r="RSX162" s="4"/>
      <c r="RSY162" s="4"/>
      <c r="RSZ162" s="4"/>
      <c r="RTA162" s="4"/>
      <c r="RTB162" s="4"/>
      <c r="RTC162" s="4"/>
      <c r="RTD162" s="4"/>
      <c r="RTE162" s="4"/>
      <c r="RTF162" s="4"/>
      <c r="RTG162" s="4"/>
      <c r="RTH162" s="4"/>
      <c r="RTI162" s="4"/>
      <c r="RTJ162" s="4"/>
      <c r="RTK162" s="4"/>
      <c r="RTL162" s="4"/>
      <c r="RTM162" s="4"/>
      <c r="RTN162" s="4"/>
      <c r="RTO162" s="4"/>
      <c r="RTP162" s="4"/>
      <c r="RTQ162" s="4"/>
      <c r="RTR162" s="4"/>
      <c r="RTS162" s="4"/>
      <c r="RTT162" s="4"/>
      <c r="RTU162" s="4"/>
      <c r="RTV162" s="4"/>
      <c r="RTW162" s="4"/>
      <c r="RTX162" s="4"/>
      <c r="RTY162" s="4"/>
      <c r="RTZ162" s="4"/>
      <c r="RUA162" s="4"/>
      <c r="RUB162" s="4"/>
      <c r="RUC162" s="4"/>
      <c r="RUD162" s="4"/>
      <c r="RUE162" s="4"/>
      <c r="RUF162" s="4"/>
      <c r="RUG162" s="4"/>
      <c r="RUH162" s="4"/>
      <c r="RUI162" s="4"/>
      <c r="RUJ162" s="4"/>
      <c r="RUK162" s="4"/>
      <c r="RUL162" s="4"/>
      <c r="RUM162" s="4"/>
      <c r="RUN162" s="4"/>
      <c r="RUO162" s="4"/>
      <c r="RUP162" s="4"/>
      <c r="RUQ162" s="4"/>
      <c r="RUR162" s="4"/>
      <c r="RUS162" s="4"/>
      <c r="RUT162" s="4"/>
      <c r="RUU162" s="4"/>
      <c r="RUV162" s="4"/>
      <c r="RUW162" s="4"/>
      <c r="RUX162" s="4"/>
      <c r="RUY162" s="4"/>
      <c r="RUZ162" s="4"/>
      <c r="RVA162" s="4"/>
      <c r="RVB162" s="4"/>
      <c r="RVC162" s="4"/>
      <c r="RVD162" s="4"/>
      <c r="RVE162" s="4"/>
      <c r="RVF162" s="4"/>
      <c r="RVG162" s="4"/>
      <c r="RVH162" s="4"/>
      <c r="RVI162" s="4"/>
      <c r="RVJ162" s="4"/>
      <c r="RVK162" s="4"/>
      <c r="RVL162" s="4"/>
      <c r="RVM162" s="4"/>
      <c r="RVN162" s="4"/>
      <c r="RVO162" s="4"/>
      <c r="RVP162" s="4"/>
      <c r="RVQ162" s="4"/>
      <c r="RVR162" s="4"/>
      <c r="RVS162" s="4"/>
      <c r="RVT162" s="4"/>
      <c r="RVU162" s="4"/>
      <c r="RVV162" s="4"/>
      <c r="RVW162" s="4"/>
      <c r="RVX162" s="4"/>
      <c r="RVY162" s="4"/>
      <c r="RVZ162" s="4"/>
      <c r="RWA162" s="4"/>
      <c r="RWB162" s="4"/>
      <c r="RWC162" s="4"/>
      <c r="RWD162" s="4"/>
      <c r="RWE162" s="4"/>
      <c r="RWF162" s="4"/>
      <c r="RWG162" s="4"/>
      <c r="RWH162" s="4"/>
      <c r="RWI162" s="4"/>
      <c r="RWJ162" s="4"/>
      <c r="RWK162" s="4"/>
      <c r="RWL162" s="4"/>
      <c r="RWM162" s="4"/>
      <c r="RWN162" s="4"/>
      <c r="RWO162" s="4"/>
      <c r="RWP162" s="4"/>
      <c r="RWQ162" s="4"/>
      <c r="RWR162" s="4"/>
      <c r="RWS162" s="4"/>
      <c r="RWT162" s="4"/>
      <c r="RWU162" s="4"/>
      <c r="RWV162" s="4"/>
      <c r="RWW162" s="4"/>
      <c r="RWX162" s="4"/>
      <c r="RWY162" s="4"/>
      <c r="RWZ162" s="4"/>
      <c r="RXA162" s="4"/>
      <c r="RXB162" s="4"/>
      <c r="RXC162" s="4"/>
      <c r="RXD162" s="4"/>
      <c r="RXE162" s="4"/>
      <c r="RXF162" s="4"/>
      <c r="RXG162" s="4"/>
      <c r="RXH162" s="4"/>
      <c r="RXI162" s="4"/>
      <c r="RXJ162" s="4"/>
      <c r="RXK162" s="4"/>
      <c r="RXL162" s="4"/>
      <c r="RXM162" s="4"/>
      <c r="RXN162" s="4"/>
      <c r="RXO162" s="4"/>
      <c r="RXP162" s="4"/>
      <c r="RXQ162" s="4"/>
      <c r="RXR162" s="4"/>
      <c r="RXS162" s="4"/>
      <c r="RXT162" s="4"/>
      <c r="RXU162" s="4"/>
      <c r="RXV162" s="4"/>
      <c r="RXW162" s="4"/>
      <c r="RXX162" s="4"/>
      <c r="RXY162" s="4"/>
      <c r="RXZ162" s="4"/>
      <c r="RYA162" s="4"/>
      <c r="RYB162" s="4"/>
      <c r="RYC162" s="4"/>
      <c r="RYD162" s="4"/>
      <c r="RYE162" s="4"/>
      <c r="RYF162" s="4"/>
      <c r="RYG162" s="4"/>
      <c r="RYH162" s="4"/>
      <c r="RYI162" s="4"/>
      <c r="RYJ162" s="4"/>
      <c r="RYK162" s="4"/>
      <c r="RYL162" s="4"/>
      <c r="RYM162" s="4"/>
      <c r="RYN162" s="4"/>
      <c r="RYO162" s="4"/>
      <c r="RYP162" s="4"/>
      <c r="RYQ162" s="4"/>
      <c r="RYR162" s="4"/>
      <c r="RYS162" s="4"/>
      <c r="RYT162" s="4"/>
      <c r="RYU162" s="4"/>
      <c r="RYV162" s="4"/>
      <c r="RYW162" s="4"/>
      <c r="RYX162" s="4"/>
      <c r="RYY162" s="4"/>
      <c r="RYZ162" s="4"/>
      <c r="RZA162" s="4"/>
      <c r="RZB162" s="4"/>
      <c r="RZC162" s="4"/>
      <c r="RZD162" s="4"/>
      <c r="RZE162" s="4"/>
      <c r="RZF162" s="4"/>
      <c r="RZG162" s="4"/>
      <c r="RZH162" s="4"/>
      <c r="RZI162" s="4"/>
      <c r="RZJ162" s="4"/>
      <c r="RZK162" s="4"/>
      <c r="RZL162" s="4"/>
      <c r="RZM162" s="4"/>
      <c r="RZN162" s="4"/>
      <c r="RZO162" s="4"/>
      <c r="RZP162" s="4"/>
      <c r="RZQ162" s="4"/>
      <c r="RZR162" s="4"/>
      <c r="RZS162" s="4"/>
      <c r="RZT162" s="4"/>
      <c r="RZU162" s="4"/>
      <c r="RZV162" s="4"/>
      <c r="RZW162" s="4"/>
      <c r="RZX162" s="4"/>
      <c r="RZY162" s="4"/>
      <c r="RZZ162" s="4"/>
      <c r="SAA162" s="4"/>
      <c r="SAB162" s="4"/>
      <c r="SAC162" s="4"/>
      <c r="SAD162" s="4"/>
      <c r="SAE162" s="4"/>
      <c r="SAF162" s="4"/>
      <c r="SAG162" s="4"/>
      <c r="SAH162" s="4"/>
      <c r="SAI162" s="4"/>
      <c r="SAJ162" s="4"/>
      <c r="SAK162" s="4"/>
      <c r="SAL162" s="4"/>
      <c r="SAM162" s="4"/>
      <c r="SAN162" s="4"/>
      <c r="SAO162" s="4"/>
      <c r="SAP162" s="4"/>
      <c r="SAQ162" s="4"/>
      <c r="SAR162" s="4"/>
      <c r="SAS162" s="4"/>
      <c r="SAT162" s="4"/>
      <c r="SAU162" s="4"/>
      <c r="SAV162" s="4"/>
      <c r="SAW162" s="4"/>
      <c r="SAX162" s="4"/>
      <c r="SAY162" s="4"/>
      <c r="SAZ162" s="4"/>
      <c r="SBA162" s="4"/>
      <c r="SBB162" s="4"/>
      <c r="SBC162" s="4"/>
      <c r="SBD162" s="4"/>
      <c r="SBE162" s="4"/>
      <c r="SBF162" s="4"/>
      <c r="SBG162" s="4"/>
      <c r="SBH162" s="4"/>
      <c r="SBI162" s="4"/>
      <c r="SBJ162" s="4"/>
      <c r="SBK162" s="4"/>
      <c r="SBL162" s="4"/>
      <c r="SBM162" s="4"/>
      <c r="SBN162" s="4"/>
      <c r="SBO162" s="4"/>
      <c r="SBP162" s="4"/>
      <c r="SBQ162" s="4"/>
      <c r="SBR162" s="4"/>
      <c r="SBS162" s="4"/>
      <c r="SBT162" s="4"/>
      <c r="SBU162" s="4"/>
      <c r="SBV162" s="4"/>
      <c r="SBW162" s="4"/>
      <c r="SBX162" s="4"/>
      <c r="SBY162" s="4"/>
      <c r="SBZ162" s="4"/>
      <c r="SCA162" s="4"/>
      <c r="SCB162" s="4"/>
      <c r="SCC162" s="4"/>
      <c r="SCD162" s="4"/>
      <c r="SCE162" s="4"/>
      <c r="SCF162" s="4"/>
      <c r="SCG162" s="4"/>
      <c r="SCH162" s="4"/>
      <c r="SCI162" s="4"/>
      <c r="SCJ162" s="4"/>
      <c r="SCK162" s="4"/>
      <c r="SCL162" s="4"/>
      <c r="SCM162" s="4"/>
      <c r="SCN162" s="4"/>
      <c r="SCO162" s="4"/>
      <c r="SCP162" s="4"/>
      <c r="SCQ162" s="4"/>
      <c r="SCR162" s="4"/>
      <c r="SCS162" s="4"/>
      <c r="SCT162" s="4"/>
      <c r="SCU162" s="4"/>
      <c r="SCV162" s="4"/>
      <c r="SCW162" s="4"/>
      <c r="SCX162" s="4"/>
      <c r="SCY162" s="4"/>
      <c r="SCZ162" s="4"/>
      <c r="SDA162" s="4"/>
      <c r="SDB162" s="4"/>
      <c r="SDC162" s="4"/>
      <c r="SDD162" s="4"/>
      <c r="SDE162" s="4"/>
      <c r="SDF162" s="4"/>
      <c r="SDG162" s="4"/>
      <c r="SDH162" s="4"/>
      <c r="SDI162" s="4"/>
      <c r="SDJ162" s="4"/>
      <c r="SDK162" s="4"/>
      <c r="SDL162" s="4"/>
      <c r="SDM162" s="4"/>
      <c r="SDN162" s="4"/>
      <c r="SDO162" s="4"/>
      <c r="SDP162" s="4"/>
      <c r="SDQ162" s="4"/>
      <c r="SDR162" s="4"/>
      <c r="SDS162" s="4"/>
      <c r="SDT162" s="4"/>
      <c r="SDU162" s="4"/>
      <c r="SDV162" s="4"/>
      <c r="SDW162" s="4"/>
      <c r="SDX162" s="4"/>
      <c r="SDY162" s="4"/>
      <c r="SDZ162" s="4"/>
      <c r="SEA162" s="4"/>
      <c r="SEB162" s="4"/>
      <c r="SEC162" s="4"/>
      <c r="SED162" s="4"/>
      <c r="SEE162" s="4"/>
      <c r="SEF162" s="4"/>
      <c r="SEG162" s="4"/>
      <c r="SEH162" s="4"/>
      <c r="SEI162" s="4"/>
      <c r="SEJ162" s="4"/>
      <c r="SEK162" s="4"/>
      <c r="SEL162" s="4"/>
      <c r="SEM162" s="4"/>
      <c r="SEN162" s="4"/>
      <c r="SEO162" s="4"/>
      <c r="SEP162" s="4"/>
      <c r="SEQ162" s="4"/>
      <c r="SER162" s="4"/>
      <c r="SES162" s="4"/>
      <c r="SET162" s="4"/>
      <c r="SEU162" s="4"/>
      <c r="SEV162" s="4"/>
      <c r="SEW162" s="4"/>
      <c r="SEX162" s="4"/>
      <c r="SEY162" s="4"/>
      <c r="SEZ162" s="4"/>
      <c r="SFA162" s="4"/>
      <c r="SFB162" s="4"/>
      <c r="SFC162" s="4"/>
      <c r="SFD162" s="4"/>
      <c r="SFE162" s="4"/>
      <c r="SFF162" s="4"/>
      <c r="SFG162" s="4"/>
      <c r="SFH162" s="4"/>
      <c r="SFI162" s="4"/>
      <c r="SFJ162" s="4"/>
      <c r="SFK162" s="4"/>
      <c r="SFL162" s="4"/>
      <c r="SFM162" s="4"/>
      <c r="SFN162" s="4"/>
      <c r="SFO162" s="4"/>
      <c r="SFP162" s="4"/>
      <c r="SFQ162" s="4"/>
      <c r="SFR162" s="4"/>
      <c r="SFS162" s="4"/>
      <c r="SFT162" s="4"/>
      <c r="SFU162" s="4"/>
      <c r="SFV162" s="4"/>
      <c r="SFW162" s="4"/>
      <c r="SFX162" s="4"/>
      <c r="SFY162" s="4"/>
      <c r="SFZ162" s="4"/>
      <c r="SGA162" s="4"/>
      <c r="SGB162" s="4"/>
      <c r="SGC162" s="4"/>
      <c r="SGD162" s="4"/>
      <c r="SGE162" s="4"/>
      <c r="SGF162" s="4"/>
      <c r="SGG162" s="4"/>
      <c r="SGH162" s="4"/>
      <c r="SGI162" s="4"/>
      <c r="SGJ162" s="4"/>
      <c r="SGK162" s="4"/>
      <c r="SGL162" s="4"/>
      <c r="SGM162" s="4"/>
      <c r="SGN162" s="4"/>
      <c r="SGO162" s="4"/>
      <c r="SGP162" s="4"/>
      <c r="SGQ162" s="4"/>
      <c r="SGR162" s="4"/>
      <c r="SGS162" s="4"/>
      <c r="SGT162" s="4"/>
      <c r="SGU162" s="4"/>
      <c r="SGV162" s="4"/>
      <c r="SGW162" s="4"/>
      <c r="SGX162" s="4"/>
      <c r="SGY162" s="4"/>
      <c r="SGZ162" s="4"/>
      <c r="SHA162" s="4"/>
      <c r="SHB162" s="4"/>
      <c r="SHC162" s="4"/>
      <c r="SHD162" s="4"/>
      <c r="SHE162" s="4"/>
      <c r="SHF162" s="4"/>
      <c r="SHG162" s="4"/>
      <c r="SHH162" s="4"/>
      <c r="SHI162" s="4"/>
      <c r="SHJ162" s="4"/>
      <c r="SHK162" s="4"/>
      <c r="SHL162" s="4"/>
      <c r="SHM162" s="4"/>
      <c r="SHN162" s="4"/>
      <c r="SHO162" s="4"/>
      <c r="SHP162" s="4"/>
      <c r="SHQ162" s="4"/>
      <c r="SHR162" s="4"/>
      <c r="SHS162" s="4"/>
      <c r="SHT162" s="4"/>
      <c r="SHU162" s="4"/>
      <c r="SHV162" s="4"/>
      <c r="SHW162" s="4"/>
      <c r="SHX162" s="4"/>
      <c r="SHY162" s="4"/>
      <c r="SHZ162" s="4"/>
      <c r="SIA162" s="4"/>
      <c r="SIB162" s="4"/>
      <c r="SIC162" s="4"/>
      <c r="SID162" s="4"/>
      <c r="SIE162" s="4"/>
      <c r="SIF162" s="4"/>
      <c r="SIG162" s="4"/>
      <c r="SIH162" s="4"/>
      <c r="SII162" s="4"/>
      <c r="SIJ162" s="4"/>
      <c r="SIK162" s="4"/>
      <c r="SIL162" s="4"/>
      <c r="SIM162" s="4"/>
      <c r="SIN162" s="4"/>
      <c r="SIO162" s="4"/>
      <c r="SIP162" s="4"/>
      <c r="SIQ162" s="4"/>
      <c r="SIR162" s="4"/>
      <c r="SIS162" s="4"/>
      <c r="SIT162" s="4"/>
      <c r="SIU162" s="4"/>
      <c r="SIV162" s="4"/>
      <c r="SIW162" s="4"/>
      <c r="SIX162" s="4"/>
      <c r="SIY162" s="4"/>
      <c r="SIZ162" s="4"/>
      <c r="SJA162" s="4"/>
      <c r="SJB162" s="4"/>
      <c r="SJC162" s="4"/>
      <c r="SJD162" s="4"/>
      <c r="SJE162" s="4"/>
      <c r="SJF162" s="4"/>
      <c r="SJG162" s="4"/>
      <c r="SJH162" s="4"/>
      <c r="SJI162" s="4"/>
      <c r="SJJ162" s="4"/>
      <c r="SJK162" s="4"/>
      <c r="SJL162" s="4"/>
      <c r="SJM162" s="4"/>
      <c r="SJN162" s="4"/>
      <c r="SJO162" s="4"/>
      <c r="SJP162" s="4"/>
      <c r="SJQ162" s="4"/>
      <c r="SJR162" s="4"/>
      <c r="SJS162" s="4"/>
      <c r="SJT162" s="4"/>
      <c r="SJU162" s="4"/>
      <c r="SJV162" s="4"/>
      <c r="SJW162" s="4"/>
      <c r="SJX162" s="4"/>
      <c r="SJY162" s="4"/>
      <c r="SJZ162" s="4"/>
      <c r="SKA162" s="4"/>
      <c r="SKB162" s="4"/>
      <c r="SKC162" s="4"/>
      <c r="SKD162" s="4"/>
      <c r="SKE162" s="4"/>
      <c r="SKF162" s="4"/>
      <c r="SKG162" s="4"/>
      <c r="SKH162" s="4"/>
      <c r="SKI162" s="4"/>
      <c r="SKJ162" s="4"/>
      <c r="SKK162" s="4"/>
      <c r="SKL162" s="4"/>
      <c r="SKM162" s="4"/>
      <c r="SKN162" s="4"/>
      <c r="SKO162" s="4"/>
      <c r="SKP162" s="4"/>
      <c r="SKQ162" s="4"/>
      <c r="SKR162" s="4"/>
      <c r="SKS162" s="4"/>
      <c r="SKT162" s="4"/>
      <c r="SKU162" s="4"/>
      <c r="SKV162" s="4"/>
      <c r="SKW162" s="4"/>
      <c r="SKX162" s="4"/>
      <c r="SKY162" s="4"/>
      <c r="SKZ162" s="4"/>
      <c r="SLA162" s="4"/>
      <c r="SLB162" s="4"/>
      <c r="SLC162" s="4"/>
      <c r="SLD162" s="4"/>
      <c r="SLE162" s="4"/>
      <c r="SLF162" s="4"/>
      <c r="SLG162" s="4"/>
      <c r="SLH162" s="4"/>
      <c r="SLI162" s="4"/>
      <c r="SLJ162" s="4"/>
      <c r="SLK162" s="4"/>
      <c r="SLL162" s="4"/>
      <c r="SLM162" s="4"/>
      <c r="SLN162" s="4"/>
      <c r="SLO162" s="4"/>
      <c r="SLP162" s="4"/>
      <c r="SLQ162" s="4"/>
      <c r="SLR162" s="4"/>
      <c r="SLS162" s="4"/>
      <c r="SLT162" s="4"/>
      <c r="SLU162" s="4"/>
      <c r="SLV162" s="4"/>
      <c r="SLW162" s="4"/>
      <c r="SLX162" s="4"/>
      <c r="SLY162" s="4"/>
      <c r="SLZ162" s="4"/>
      <c r="SMA162" s="4"/>
      <c r="SMB162" s="4"/>
      <c r="SMC162" s="4"/>
      <c r="SMD162" s="4"/>
      <c r="SME162" s="4"/>
      <c r="SMF162" s="4"/>
      <c r="SMG162" s="4"/>
      <c r="SMH162" s="4"/>
      <c r="SMI162" s="4"/>
      <c r="SMJ162" s="4"/>
      <c r="SMK162" s="4"/>
      <c r="SML162" s="4"/>
      <c r="SMM162" s="4"/>
      <c r="SMN162" s="4"/>
      <c r="SMO162" s="4"/>
      <c r="SMP162" s="4"/>
      <c r="SMQ162" s="4"/>
      <c r="SMR162" s="4"/>
      <c r="SMS162" s="4"/>
      <c r="SMT162" s="4"/>
      <c r="SMU162" s="4"/>
      <c r="SMV162" s="4"/>
      <c r="SMW162" s="4"/>
      <c r="SMX162" s="4"/>
      <c r="SMY162" s="4"/>
      <c r="SMZ162" s="4"/>
      <c r="SNA162" s="4"/>
      <c r="SNB162" s="4"/>
      <c r="SNC162" s="4"/>
      <c r="SND162" s="4"/>
      <c r="SNE162" s="4"/>
      <c r="SNF162" s="4"/>
      <c r="SNG162" s="4"/>
      <c r="SNH162" s="4"/>
      <c r="SNI162" s="4"/>
      <c r="SNJ162" s="4"/>
      <c r="SNK162" s="4"/>
      <c r="SNL162" s="4"/>
      <c r="SNM162" s="4"/>
      <c r="SNN162" s="4"/>
      <c r="SNO162" s="4"/>
      <c r="SNP162" s="4"/>
      <c r="SNQ162" s="4"/>
      <c r="SNR162" s="4"/>
      <c r="SNS162" s="4"/>
      <c r="SNT162" s="4"/>
      <c r="SNU162" s="4"/>
      <c r="SNV162" s="4"/>
      <c r="SNW162" s="4"/>
      <c r="SNX162" s="4"/>
      <c r="SNY162" s="4"/>
      <c r="SNZ162" s="4"/>
      <c r="SOA162" s="4"/>
      <c r="SOB162" s="4"/>
      <c r="SOC162" s="4"/>
      <c r="SOD162" s="4"/>
      <c r="SOE162" s="4"/>
      <c r="SOF162" s="4"/>
      <c r="SOG162" s="4"/>
      <c r="SOH162" s="4"/>
      <c r="SOI162" s="4"/>
      <c r="SOJ162" s="4"/>
      <c r="SOK162" s="4"/>
      <c r="SOL162" s="4"/>
      <c r="SOM162" s="4"/>
      <c r="SON162" s="4"/>
      <c r="SOO162" s="4"/>
      <c r="SOP162" s="4"/>
      <c r="SOQ162" s="4"/>
      <c r="SOR162" s="4"/>
      <c r="SOS162" s="4"/>
      <c r="SOT162" s="4"/>
      <c r="SOU162" s="4"/>
      <c r="SOV162" s="4"/>
      <c r="SOW162" s="4"/>
      <c r="SOX162" s="4"/>
      <c r="SOY162" s="4"/>
      <c r="SOZ162" s="4"/>
      <c r="SPA162" s="4"/>
      <c r="SPB162" s="4"/>
      <c r="SPC162" s="4"/>
      <c r="SPD162" s="4"/>
      <c r="SPE162" s="4"/>
      <c r="SPF162" s="4"/>
      <c r="SPG162" s="4"/>
      <c r="SPH162" s="4"/>
      <c r="SPI162" s="4"/>
      <c r="SPJ162" s="4"/>
      <c r="SPK162" s="4"/>
      <c r="SPL162" s="4"/>
      <c r="SPM162" s="4"/>
      <c r="SPN162" s="4"/>
      <c r="SPO162" s="4"/>
      <c r="SPP162" s="4"/>
      <c r="SPQ162" s="4"/>
      <c r="SPR162" s="4"/>
      <c r="SPS162" s="4"/>
      <c r="SPT162" s="4"/>
      <c r="SPU162" s="4"/>
      <c r="SPV162" s="4"/>
      <c r="SPW162" s="4"/>
      <c r="SPX162" s="4"/>
      <c r="SPY162" s="4"/>
      <c r="SPZ162" s="4"/>
      <c r="SQA162" s="4"/>
      <c r="SQB162" s="4"/>
      <c r="SQC162" s="4"/>
      <c r="SQD162" s="4"/>
      <c r="SQE162" s="4"/>
      <c r="SQF162" s="4"/>
      <c r="SQG162" s="4"/>
      <c r="SQH162" s="4"/>
      <c r="SQI162" s="4"/>
      <c r="SQJ162" s="4"/>
      <c r="SQK162" s="4"/>
      <c r="SQL162" s="4"/>
      <c r="SQM162" s="4"/>
      <c r="SQN162" s="4"/>
      <c r="SQO162" s="4"/>
      <c r="SQP162" s="4"/>
      <c r="SQQ162" s="4"/>
      <c r="SQR162" s="4"/>
      <c r="SQS162" s="4"/>
      <c r="SQT162" s="4"/>
      <c r="SQU162" s="4"/>
      <c r="SQV162" s="4"/>
      <c r="SQW162" s="4"/>
      <c r="SQX162" s="4"/>
      <c r="SQY162" s="4"/>
      <c r="SQZ162" s="4"/>
      <c r="SRA162" s="4"/>
      <c r="SRB162" s="4"/>
      <c r="SRC162" s="4"/>
      <c r="SRD162" s="4"/>
      <c r="SRE162" s="4"/>
      <c r="SRF162" s="4"/>
      <c r="SRG162" s="4"/>
      <c r="SRH162" s="4"/>
      <c r="SRI162" s="4"/>
      <c r="SRJ162" s="4"/>
      <c r="SRK162" s="4"/>
      <c r="SRL162" s="4"/>
      <c r="SRM162" s="4"/>
      <c r="SRN162" s="4"/>
      <c r="SRO162" s="4"/>
      <c r="SRP162" s="4"/>
      <c r="SRQ162" s="4"/>
      <c r="SRR162" s="4"/>
      <c r="SRS162" s="4"/>
      <c r="SRT162" s="4"/>
      <c r="SRU162" s="4"/>
      <c r="SRV162" s="4"/>
      <c r="SRW162" s="4"/>
      <c r="SRX162" s="4"/>
      <c r="SRY162" s="4"/>
      <c r="SRZ162" s="4"/>
      <c r="SSA162" s="4"/>
      <c r="SSB162" s="4"/>
      <c r="SSC162" s="4"/>
      <c r="SSD162" s="4"/>
      <c r="SSE162" s="4"/>
      <c r="SSF162" s="4"/>
      <c r="SSG162" s="4"/>
      <c r="SSH162" s="4"/>
      <c r="SSI162" s="4"/>
      <c r="SSJ162" s="4"/>
      <c r="SSK162" s="4"/>
      <c r="SSL162" s="4"/>
      <c r="SSM162" s="4"/>
      <c r="SSN162" s="4"/>
      <c r="SSO162" s="4"/>
      <c r="SSP162" s="4"/>
      <c r="SSQ162" s="4"/>
      <c r="SSR162" s="4"/>
      <c r="SSS162" s="4"/>
      <c r="SST162" s="4"/>
      <c r="SSU162" s="4"/>
      <c r="SSV162" s="4"/>
      <c r="SSW162" s="4"/>
      <c r="SSX162" s="4"/>
      <c r="SSY162" s="4"/>
      <c r="SSZ162" s="4"/>
      <c r="STA162" s="4"/>
      <c r="STB162" s="4"/>
      <c r="STC162" s="4"/>
      <c r="STD162" s="4"/>
      <c r="STE162" s="4"/>
      <c r="STF162" s="4"/>
      <c r="STG162" s="4"/>
      <c r="STH162" s="4"/>
      <c r="STI162" s="4"/>
      <c r="STJ162" s="4"/>
      <c r="STK162" s="4"/>
      <c r="STL162" s="4"/>
      <c r="STM162" s="4"/>
      <c r="STN162" s="4"/>
      <c r="STO162" s="4"/>
      <c r="STP162" s="4"/>
      <c r="STQ162" s="4"/>
      <c r="STR162" s="4"/>
      <c r="STS162" s="4"/>
      <c r="STT162" s="4"/>
      <c r="STU162" s="4"/>
      <c r="STV162" s="4"/>
      <c r="STW162" s="4"/>
      <c r="STX162" s="4"/>
      <c r="STY162" s="4"/>
      <c r="STZ162" s="4"/>
      <c r="SUA162" s="4"/>
      <c r="SUB162" s="4"/>
      <c r="SUC162" s="4"/>
      <c r="SUD162" s="4"/>
      <c r="SUE162" s="4"/>
      <c r="SUF162" s="4"/>
      <c r="SUG162" s="4"/>
      <c r="SUH162" s="4"/>
      <c r="SUI162" s="4"/>
      <c r="SUJ162" s="4"/>
      <c r="SUK162" s="4"/>
      <c r="SUL162" s="4"/>
      <c r="SUM162" s="4"/>
      <c r="SUN162" s="4"/>
      <c r="SUO162" s="4"/>
      <c r="SUP162" s="4"/>
      <c r="SUQ162" s="4"/>
      <c r="SUR162" s="4"/>
      <c r="SUS162" s="4"/>
      <c r="SUT162" s="4"/>
      <c r="SUU162" s="4"/>
      <c r="SUV162" s="4"/>
      <c r="SUW162" s="4"/>
      <c r="SUX162" s="4"/>
      <c r="SUY162" s="4"/>
      <c r="SUZ162" s="4"/>
      <c r="SVA162" s="4"/>
      <c r="SVB162" s="4"/>
      <c r="SVC162" s="4"/>
      <c r="SVD162" s="4"/>
      <c r="SVE162" s="4"/>
      <c r="SVF162" s="4"/>
      <c r="SVG162" s="4"/>
      <c r="SVH162" s="4"/>
      <c r="SVI162" s="4"/>
      <c r="SVJ162" s="4"/>
      <c r="SVK162" s="4"/>
      <c r="SVL162" s="4"/>
      <c r="SVM162" s="4"/>
      <c r="SVN162" s="4"/>
      <c r="SVO162" s="4"/>
      <c r="SVP162" s="4"/>
      <c r="SVQ162" s="4"/>
      <c r="SVR162" s="4"/>
      <c r="SVS162" s="4"/>
      <c r="SVT162" s="4"/>
      <c r="SVU162" s="4"/>
      <c r="SVV162" s="4"/>
      <c r="SVW162" s="4"/>
      <c r="SVX162" s="4"/>
      <c r="SVY162" s="4"/>
      <c r="SVZ162" s="4"/>
      <c r="SWA162" s="4"/>
      <c r="SWB162" s="4"/>
      <c r="SWC162" s="4"/>
      <c r="SWD162" s="4"/>
      <c r="SWE162" s="4"/>
      <c r="SWF162" s="4"/>
      <c r="SWG162" s="4"/>
      <c r="SWH162" s="4"/>
      <c r="SWI162" s="4"/>
      <c r="SWJ162" s="4"/>
      <c r="SWK162" s="4"/>
      <c r="SWL162" s="4"/>
      <c r="SWM162" s="4"/>
      <c r="SWN162" s="4"/>
      <c r="SWO162" s="4"/>
      <c r="SWP162" s="4"/>
      <c r="SWQ162" s="4"/>
      <c r="SWR162" s="4"/>
      <c r="SWS162" s="4"/>
      <c r="SWT162" s="4"/>
      <c r="SWU162" s="4"/>
      <c r="SWV162" s="4"/>
      <c r="SWW162" s="4"/>
      <c r="SWX162" s="4"/>
      <c r="SWY162" s="4"/>
      <c r="SWZ162" s="4"/>
      <c r="SXA162" s="4"/>
      <c r="SXB162" s="4"/>
      <c r="SXC162" s="4"/>
      <c r="SXD162" s="4"/>
      <c r="SXE162" s="4"/>
      <c r="SXF162" s="4"/>
      <c r="SXG162" s="4"/>
      <c r="SXH162" s="4"/>
      <c r="SXI162" s="4"/>
      <c r="SXJ162" s="4"/>
      <c r="SXK162" s="4"/>
      <c r="SXL162" s="4"/>
      <c r="SXM162" s="4"/>
      <c r="SXN162" s="4"/>
      <c r="SXO162" s="4"/>
      <c r="SXP162" s="4"/>
      <c r="SXQ162" s="4"/>
      <c r="SXR162" s="4"/>
      <c r="SXS162" s="4"/>
      <c r="SXT162" s="4"/>
      <c r="SXU162" s="4"/>
      <c r="SXV162" s="4"/>
      <c r="SXW162" s="4"/>
      <c r="SXX162" s="4"/>
      <c r="SXY162" s="4"/>
      <c r="SXZ162" s="4"/>
      <c r="SYA162" s="4"/>
      <c r="SYB162" s="4"/>
      <c r="SYC162" s="4"/>
      <c r="SYD162" s="4"/>
      <c r="SYE162" s="4"/>
      <c r="SYF162" s="4"/>
      <c r="SYG162" s="4"/>
      <c r="SYH162" s="4"/>
      <c r="SYI162" s="4"/>
      <c r="SYJ162" s="4"/>
      <c r="SYK162" s="4"/>
      <c r="SYL162" s="4"/>
      <c r="SYM162" s="4"/>
      <c r="SYN162" s="4"/>
      <c r="SYO162" s="4"/>
      <c r="SYP162" s="4"/>
      <c r="SYQ162" s="4"/>
      <c r="SYR162" s="4"/>
      <c r="SYS162" s="4"/>
      <c r="SYT162" s="4"/>
      <c r="SYU162" s="4"/>
      <c r="SYV162" s="4"/>
      <c r="SYW162" s="4"/>
      <c r="SYX162" s="4"/>
      <c r="SYY162" s="4"/>
      <c r="SYZ162" s="4"/>
      <c r="SZA162" s="4"/>
      <c r="SZB162" s="4"/>
      <c r="SZC162" s="4"/>
      <c r="SZD162" s="4"/>
      <c r="SZE162" s="4"/>
      <c r="SZF162" s="4"/>
      <c r="SZG162" s="4"/>
      <c r="SZH162" s="4"/>
      <c r="SZI162" s="4"/>
      <c r="SZJ162" s="4"/>
      <c r="SZK162" s="4"/>
      <c r="SZL162" s="4"/>
      <c r="SZM162" s="4"/>
      <c r="SZN162" s="4"/>
      <c r="SZO162" s="4"/>
      <c r="SZP162" s="4"/>
      <c r="SZQ162" s="4"/>
      <c r="SZR162" s="4"/>
      <c r="SZS162" s="4"/>
      <c r="SZT162" s="4"/>
      <c r="SZU162" s="4"/>
      <c r="SZV162" s="4"/>
      <c r="SZW162" s="4"/>
      <c r="SZX162" s="4"/>
      <c r="SZY162" s="4"/>
      <c r="SZZ162" s="4"/>
      <c r="TAA162" s="4"/>
      <c r="TAB162" s="4"/>
      <c r="TAC162" s="4"/>
      <c r="TAD162" s="4"/>
      <c r="TAE162" s="4"/>
      <c r="TAF162" s="4"/>
      <c r="TAG162" s="4"/>
      <c r="TAH162" s="4"/>
      <c r="TAI162" s="4"/>
      <c r="TAJ162" s="4"/>
      <c r="TAK162" s="4"/>
      <c r="TAL162" s="4"/>
      <c r="TAM162" s="4"/>
      <c r="TAN162" s="4"/>
      <c r="TAO162" s="4"/>
      <c r="TAP162" s="4"/>
      <c r="TAQ162" s="4"/>
      <c r="TAR162" s="4"/>
      <c r="TAS162" s="4"/>
      <c r="TAT162" s="4"/>
      <c r="TAU162" s="4"/>
      <c r="TAV162" s="4"/>
      <c r="TAW162" s="4"/>
      <c r="TAX162" s="4"/>
      <c r="TAY162" s="4"/>
      <c r="TAZ162" s="4"/>
      <c r="TBA162" s="4"/>
      <c r="TBB162" s="4"/>
      <c r="TBC162" s="4"/>
      <c r="TBD162" s="4"/>
      <c r="TBE162" s="4"/>
      <c r="TBF162" s="4"/>
      <c r="TBG162" s="4"/>
      <c r="TBH162" s="4"/>
      <c r="TBI162" s="4"/>
      <c r="TBJ162" s="4"/>
      <c r="TBK162" s="4"/>
      <c r="TBL162" s="4"/>
      <c r="TBM162" s="4"/>
      <c r="TBN162" s="4"/>
      <c r="TBO162" s="4"/>
      <c r="TBP162" s="4"/>
      <c r="TBQ162" s="4"/>
      <c r="TBR162" s="4"/>
      <c r="TBS162" s="4"/>
      <c r="TBT162" s="4"/>
      <c r="TBU162" s="4"/>
      <c r="TBV162" s="4"/>
      <c r="TBW162" s="4"/>
      <c r="TBX162" s="4"/>
      <c r="TBY162" s="4"/>
      <c r="TBZ162" s="4"/>
      <c r="TCA162" s="4"/>
      <c r="TCB162" s="4"/>
      <c r="TCC162" s="4"/>
      <c r="TCD162" s="4"/>
      <c r="TCE162" s="4"/>
      <c r="TCF162" s="4"/>
      <c r="TCG162" s="4"/>
      <c r="TCH162" s="4"/>
      <c r="TCI162" s="4"/>
      <c r="TCJ162" s="4"/>
      <c r="TCK162" s="4"/>
      <c r="TCL162" s="4"/>
      <c r="TCM162" s="4"/>
      <c r="TCN162" s="4"/>
      <c r="TCO162" s="4"/>
      <c r="TCP162" s="4"/>
      <c r="TCQ162" s="4"/>
      <c r="TCR162" s="4"/>
      <c r="TCS162" s="4"/>
      <c r="TCT162" s="4"/>
      <c r="TCU162" s="4"/>
      <c r="TCV162" s="4"/>
      <c r="TCW162" s="4"/>
      <c r="TCX162" s="4"/>
      <c r="TCY162" s="4"/>
      <c r="TCZ162" s="4"/>
      <c r="TDA162" s="4"/>
      <c r="TDB162" s="4"/>
      <c r="TDC162" s="4"/>
      <c r="TDD162" s="4"/>
      <c r="TDE162" s="4"/>
      <c r="TDF162" s="4"/>
      <c r="TDG162" s="4"/>
      <c r="TDH162" s="4"/>
      <c r="TDI162" s="4"/>
      <c r="TDJ162" s="4"/>
      <c r="TDK162" s="4"/>
      <c r="TDL162" s="4"/>
      <c r="TDM162" s="4"/>
      <c r="TDN162" s="4"/>
      <c r="TDO162" s="4"/>
      <c r="TDP162" s="4"/>
      <c r="TDQ162" s="4"/>
      <c r="TDR162" s="4"/>
      <c r="TDS162" s="4"/>
      <c r="TDT162" s="4"/>
      <c r="TDU162" s="4"/>
      <c r="TDV162" s="4"/>
      <c r="TDW162" s="4"/>
      <c r="TDX162" s="4"/>
      <c r="TDY162" s="4"/>
      <c r="TDZ162" s="4"/>
      <c r="TEA162" s="4"/>
      <c r="TEB162" s="4"/>
      <c r="TEC162" s="4"/>
      <c r="TED162" s="4"/>
      <c r="TEE162" s="4"/>
      <c r="TEF162" s="4"/>
      <c r="TEG162" s="4"/>
      <c r="TEH162" s="4"/>
      <c r="TEI162" s="4"/>
      <c r="TEJ162" s="4"/>
      <c r="TEK162" s="4"/>
      <c r="TEL162" s="4"/>
      <c r="TEM162" s="4"/>
      <c r="TEN162" s="4"/>
      <c r="TEO162" s="4"/>
      <c r="TEP162" s="4"/>
      <c r="TEQ162" s="4"/>
      <c r="TER162" s="4"/>
      <c r="TES162" s="4"/>
      <c r="TET162" s="4"/>
      <c r="TEU162" s="4"/>
      <c r="TEV162" s="4"/>
      <c r="TEW162" s="4"/>
      <c r="TEX162" s="4"/>
      <c r="TEY162" s="4"/>
      <c r="TEZ162" s="4"/>
      <c r="TFA162" s="4"/>
      <c r="TFB162" s="4"/>
      <c r="TFC162" s="4"/>
      <c r="TFD162" s="4"/>
      <c r="TFE162" s="4"/>
      <c r="TFF162" s="4"/>
      <c r="TFG162" s="4"/>
      <c r="TFH162" s="4"/>
      <c r="TFI162" s="4"/>
      <c r="TFJ162" s="4"/>
      <c r="TFK162" s="4"/>
      <c r="TFL162" s="4"/>
      <c r="TFM162" s="4"/>
      <c r="TFN162" s="4"/>
      <c r="TFO162" s="4"/>
      <c r="TFP162" s="4"/>
      <c r="TFQ162" s="4"/>
      <c r="TFR162" s="4"/>
      <c r="TFS162" s="4"/>
      <c r="TFT162" s="4"/>
      <c r="TFU162" s="4"/>
      <c r="TFV162" s="4"/>
      <c r="TFW162" s="4"/>
      <c r="TFX162" s="4"/>
      <c r="TFY162" s="4"/>
      <c r="TFZ162" s="4"/>
      <c r="TGA162" s="4"/>
      <c r="TGB162" s="4"/>
      <c r="TGC162" s="4"/>
      <c r="TGD162" s="4"/>
      <c r="TGE162" s="4"/>
      <c r="TGF162" s="4"/>
      <c r="TGG162" s="4"/>
      <c r="TGH162" s="4"/>
      <c r="TGI162" s="4"/>
      <c r="TGJ162" s="4"/>
      <c r="TGK162" s="4"/>
      <c r="TGL162" s="4"/>
      <c r="TGM162" s="4"/>
      <c r="TGN162" s="4"/>
      <c r="TGO162" s="4"/>
      <c r="TGP162" s="4"/>
      <c r="TGQ162" s="4"/>
      <c r="TGR162" s="4"/>
      <c r="TGS162" s="4"/>
      <c r="TGT162" s="4"/>
      <c r="TGU162" s="4"/>
      <c r="TGV162" s="4"/>
      <c r="TGW162" s="4"/>
      <c r="TGX162" s="4"/>
      <c r="TGY162" s="4"/>
      <c r="TGZ162" s="4"/>
      <c r="THA162" s="4"/>
      <c r="THB162" s="4"/>
      <c r="THC162" s="4"/>
      <c r="THD162" s="4"/>
      <c r="THE162" s="4"/>
      <c r="THF162" s="4"/>
      <c r="THG162" s="4"/>
      <c r="THH162" s="4"/>
      <c r="THI162" s="4"/>
      <c r="THJ162" s="4"/>
      <c r="THK162" s="4"/>
      <c r="THL162" s="4"/>
      <c r="THM162" s="4"/>
      <c r="THN162" s="4"/>
      <c r="THO162" s="4"/>
      <c r="THP162" s="4"/>
      <c r="THQ162" s="4"/>
      <c r="THR162" s="4"/>
      <c r="THS162" s="4"/>
      <c r="THT162" s="4"/>
      <c r="THU162" s="4"/>
      <c r="THV162" s="4"/>
      <c r="THW162" s="4"/>
      <c r="THX162" s="4"/>
      <c r="THY162" s="4"/>
      <c r="THZ162" s="4"/>
      <c r="TIA162" s="4"/>
      <c r="TIB162" s="4"/>
      <c r="TIC162" s="4"/>
      <c r="TID162" s="4"/>
      <c r="TIE162" s="4"/>
      <c r="TIF162" s="4"/>
      <c r="TIG162" s="4"/>
      <c r="TIH162" s="4"/>
      <c r="TII162" s="4"/>
      <c r="TIJ162" s="4"/>
      <c r="TIK162" s="4"/>
      <c r="TIL162" s="4"/>
      <c r="TIM162" s="4"/>
      <c r="TIN162" s="4"/>
      <c r="TIO162" s="4"/>
      <c r="TIP162" s="4"/>
      <c r="TIQ162" s="4"/>
      <c r="TIR162" s="4"/>
      <c r="TIS162" s="4"/>
      <c r="TIT162" s="4"/>
      <c r="TIU162" s="4"/>
      <c r="TIV162" s="4"/>
      <c r="TIW162" s="4"/>
      <c r="TIX162" s="4"/>
      <c r="TIY162" s="4"/>
      <c r="TIZ162" s="4"/>
      <c r="TJA162" s="4"/>
      <c r="TJB162" s="4"/>
      <c r="TJC162" s="4"/>
      <c r="TJD162" s="4"/>
      <c r="TJE162" s="4"/>
      <c r="TJF162" s="4"/>
      <c r="TJG162" s="4"/>
      <c r="TJH162" s="4"/>
      <c r="TJI162" s="4"/>
      <c r="TJJ162" s="4"/>
      <c r="TJK162" s="4"/>
      <c r="TJL162" s="4"/>
      <c r="TJM162" s="4"/>
      <c r="TJN162" s="4"/>
      <c r="TJO162" s="4"/>
      <c r="TJP162" s="4"/>
      <c r="TJQ162" s="4"/>
      <c r="TJR162" s="4"/>
      <c r="TJS162" s="4"/>
      <c r="TJT162" s="4"/>
      <c r="TJU162" s="4"/>
      <c r="TJV162" s="4"/>
      <c r="TJW162" s="4"/>
      <c r="TJX162" s="4"/>
      <c r="TJY162" s="4"/>
      <c r="TJZ162" s="4"/>
      <c r="TKA162" s="4"/>
      <c r="TKB162" s="4"/>
      <c r="TKC162" s="4"/>
      <c r="TKD162" s="4"/>
      <c r="TKE162" s="4"/>
      <c r="TKF162" s="4"/>
      <c r="TKG162" s="4"/>
      <c r="TKH162" s="4"/>
      <c r="TKI162" s="4"/>
      <c r="TKJ162" s="4"/>
      <c r="TKK162" s="4"/>
      <c r="TKL162" s="4"/>
      <c r="TKM162" s="4"/>
      <c r="TKN162" s="4"/>
      <c r="TKO162" s="4"/>
      <c r="TKP162" s="4"/>
      <c r="TKQ162" s="4"/>
      <c r="TKR162" s="4"/>
      <c r="TKS162" s="4"/>
      <c r="TKT162" s="4"/>
      <c r="TKU162" s="4"/>
      <c r="TKV162" s="4"/>
      <c r="TKW162" s="4"/>
      <c r="TKX162" s="4"/>
      <c r="TKY162" s="4"/>
      <c r="TKZ162" s="4"/>
      <c r="TLA162" s="4"/>
      <c r="TLB162" s="4"/>
      <c r="TLC162" s="4"/>
      <c r="TLD162" s="4"/>
      <c r="TLE162" s="4"/>
      <c r="TLF162" s="4"/>
      <c r="TLG162" s="4"/>
      <c r="TLH162" s="4"/>
      <c r="TLI162" s="4"/>
      <c r="TLJ162" s="4"/>
      <c r="TLK162" s="4"/>
      <c r="TLL162" s="4"/>
      <c r="TLM162" s="4"/>
      <c r="TLN162" s="4"/>
      <c r="TLO162" s="4"/>
      <c r="TLP162" s="4"/>
      <c r="TLQ162" s="4"/>
      <c r="TLR162" s="4"/>
      <c r="TLS162" s="4"/>
      <c r="TLT162" s="4"/>
      <c r="TLU162" s="4"/>
      <c r="TLV162" s="4"/>
      <c r="TLW162" s="4"/>
      <c r="TLX162" s="4"/>
      <c r="TLY162" s="4"/>
      <c r="TLZ162" s="4"/>
      <c r="TMA162" s="4"/>
      <c r="TMB162" s="4"/>
      <c r="TMC162" s="4"/>
      <c r="TMD162" s="4"/>
      <c r="TME162" s="4"/>
      <c r="TMF162" s="4"/>
      <c r="TMG162" s="4"/>
      <c r="TMH162" s="4"/>
      <c r="TMI162" s="4"/>
      <c r="TMJ162" s="4"/>
      <c r="TMK162" s="4"/>
      <c r="TML162" s="4"/>
      <c r="TMM162" s="4"/>
      <c r="TMN162" s="4"/>
      <c r="TMO162" s="4"/>
      <c r="TMP162" s="4"/>
      <c r="TMQ162" s="4"/>
      <c r="TMR162" s="4"/>
      <c r="TMS162" s="4"/>
      <c r="TMT162" s="4"/>
      <c r="TMU162" s="4"/>
      <c r="TMV162" s="4"/>
      <c r="TMW162" s="4"/>
      <c r="TMX162" s="4"/>
      <c r="TMY162" s="4"/>
      <c r="TMZ162" s="4"/>
      <c r="TNA162" s="4"/>
      <c r="TNB162" s="4"/>
      <c r="TNC162" s="4"/>
      <c r="TND162" s="4"/>
      <c r="TNE162" s="4"/>
      <c r="TNF162" s="4"/>
      <c r="TNG162" s="4"/>
      <c r="TNH162" s="4"/>
      <c r="TNI162" s="4"/>
      <c r="TNJ162" s="4"/>
      <c r="TNK162" s="4"/>
      <c r="TNL162" s="4"/>
      <c r="TNM162" s="4"/>
      <c r="TNN162" s="4"/>
      <c r="TNO162" s="4"/>
      <c r="TNP162" s="4"/>
      <c r="TNQ162" s="4"/>
      <c r="TNR162" s="4"/>
      <c r="TNS162" s="4"/>
      <c r="TNT162" s="4"/>
      <c r="TNU162" s="4"/>
      <c r="TNV162" s="4"/>
      <c r="TNW162" s="4"/>
      <c r="TNX162" s="4"/>
      <c r="TNY162" s="4"/>
      <c r="TNZ162" s="4"/>
      <c r="TOA162" s="4"/>
      <c r="TOB162" s="4"/>
      <c r="TOC162" s="4"/>
      <c r="TOD162" s="4"/>
      <c r="TOE162" s="4"/>
      <c r="TOF162" s="4"/>
      <c r="TOG162" s="4"/>
      <c r="TOH162" s="4"/>
      <c r="TOI162" s="4"/>
      <c r="TOJ162" s="4"/>
      <c r="TOK162" s="4"/>
      <c r="TOL162" s="4"/>
      <c r="TOM162" s="4"/>
      <c r="TON162" s="4"/>
      <c r="TOO162" s="4"/>
      <c r="TOP162" s="4"/>
      <c r="TOQ162" s="4"/>
      <c r="TOR162" s="4"/>
      <c r="TOS162" s="4"/>
      <c r="TOT162" s="4"/>
      <c r="TOU162" s="4"/>
      <c r="TOV162" s="4"/>
      <c r="TOW162" s="4"/>
      <c r="TOX162" s="4"/>
      <c r="TOY162" s="4"/>
      <c r="TOZ162" s="4"/>
      <c r="TPA162" s="4"/>
      <c r="TPB162" s="4"/>
      <c r="TPC162" s="4"/>
      <c r="TPD162" s="4"/>
      <c r="TPE162" s="4"/>
      <c r="TPF162" s="4"/>
      <c r="TPG162" s="4"/>
      <c r="TPH162" s="4"/>
      <c r="TPI162" s="4"/>
      <c r="TPJ162" s="4"/>
      <c r="TPK162" s="4"/>
      <c r="TPL162" s="4"/>
      <c r="TPM162" s="4"/>
      <c r="TPN162" s="4"/>
      <c r="TPO162" s="4"/>
      <c r="TPP162" s="4"/>
      <c r="TPQ162" s="4"/>
      <c r="TPR162" s="4"/>
      <c r="TPS162" s="4"/>
      <c r="TPT162" s="4"/>
      <c r="TPU162" s="4"/>
      <c r="TPV162" s="4"/>
      <c r="TPW162" s="4"/>
      <c r="TPX162" s="4"/>
      <c r="TPY162" s="4"/>
      <c r="TPZ162" s="4"/>
      <c r="TQA162" s="4"/>
      <c r="TQB162" s="4"/>
      <c r="TQC162" s="4"/>
      <c r="TQD162" s="4"/>
      <c r="TQE162" s="4"/>
      <c r="TQF162" s="4"/>
      <c r="TQG162" s="4"/>
      <c r="TQH162" s="4"/>
      <c r="TQI162" s="4"/>
      <c r="TQJ162" s="4"/>
      <c r="TQK162" s="4"/>
      <c r="TQL162" s="4"/>
      <c r="TQM162" s="4"/>
      <c r="TQN162" s="4"/>
      <c r="TQO162" s="4"/>
      <c r="TQP162" s="4"/>
      <c r="TQQ162" s="4"/>
      <c r="TQR162" s="4"/>
      <c r="TQS162" s="4"/>
      <c r="TQT162" s="4"/>
      <c r="TQU162" s="4"/>
      <c r="TQV162" s="4"/>
      <c r="TQW162" s="4"/>
      <c r="TQX162" s="4"/>
      <c r="TQY162" s="4"/>
      <c r="TQZ162" s="4"/>
      <c r="TRA162" s="4"/>
      <c r="TRB162" s="4"/>
      <c r="TRC162" s="4"/>
      <c r="TRD162" s="4"/>
      <c r="TRE162" s="4"/>
      <c r="TRF162" s="4"/>
      <c r="TRG162" s="4"/>
      <c r="TRH162" s="4"/>
      <c r="TRI162" s="4"/>
      <c r="TRJ162" s="4"/>
      <c r="TRK162" s="4"/>
      <c r="TRL162" s="4"/>
      <c r="TRM162" s="4"/>
      <c r="TRN162" s="4"/>
      <c r="TRO162" s="4"/>
      <c r="TRP162" s="4"/>
      <c r="TRQ162" s="4"/>
      <c r="TRR162" s="4"/>
      <c r="TRS162" s="4"/>
      <c r="TRT162" s="4"/>
      <c r="TRU162" s="4"/>
      <c r="TRV162" s="4"/>
      <c r="TRW162" s="4"/>
      <c r="TRX162" s="4"/>
      <c r="TRY162" s="4"/>
      <c r="TRZ162" s="4"/>
      <c r="TSA162" s="4"/>
      <c r="TSB162" s="4"/>
      <c r="TSC162" s="4"/>
      <c r="TSD162" s="4"/>
      <c r="TSE162" s="4"/>
      <c r="TSF162" s="4"/>
      <c r="TSG162" s="4"/>
      <c r="TSH162" s="4"/>
      <c r="TSI162" s="4"/>
      <c r="TSJ162" s="4"/>
      <c r="TSK162" s="4"/>
      <c r="TSL162" s="4"/>
      <c r="TSM162" s="4"/>
      <c r="TSN162" s="4"/>
      <c r="TSO162" s="4"/>
      <c r="TSP162" s="4"/>
      <c r="TSQ162" s="4"/>
      <c r="TSR162" s="4"/>
      <c r="TSS162" s="4"/>
      <c r="TST162" s="4"/>
      <c r="TSU162" s="4"/>
      <c r="TSV162" s="4"/>
      <c r="TSW162" s="4"/>
      <c r="TSX162" s="4"/>
      <c r="TSY162" s="4"/>
      <c r="TSZ162" s="4"/>
      <c r="TTA162" s="4"/>
      <c r="TTB162" s="4"/>
      <c r="TTC162" s="4"/>
      <c r="TTD162" s="4"/>
      <c r="TTE162" s="4"/>
      <c r="TTF162" s="4"/>
      <c r="TTG162" s="4"/>
      <c r="TTH162" s="4"/>
      <c r="TTI162" s="4"/>
      <c r="TTJ162" s="4"/>
      <c r="TTK162" s="4"/>
      <c r="TTL162" s="4"/>
      <c r="TTM162" s="4"/>
      <c r="TTN162" s="4"/>
      <c r="TTO162" s="4"/>
      <c r="TTP162" s="4"/>
      <c r="TTQ162" s="4"/>
      <c r="TTR162" s="4"/>
      <c r="TTS162" s="4"/>
      <c r="TTT162" s="4"/>
      <c r="TTU162" s="4"/>
      <c r="TTV162" s="4"/>
      <c r="TTW162" s="4"/>
      <c r="TTX162" s="4"/>
      <c r="TTY162" s="4"/>
      <c r="TTZ162" s="4"/>
      <c r="TUA162" s="4"/>
      <c r="TUB162" s="4"/>
      <c r="TUC162" s="4"/>
      <c r="TUD162" s="4"/>
      <c r="TUE162" s="4"/>
      <c r="TUF162" s="4"/>
      <c r="TUG162" s="4"/>
      <c r="TUH162" s="4"/>
      <c r="TUI162" s="4"/>
      <c r="TUJ162" s="4"/>
      <c r="TUK162" s="4"/>
      <c r="TUL162" s="4"/>
      <c r="TUM162" s="4"/>
      <c r="TUN162" s="4"/>
      <c r="TUO162" s="4"/>
      <c r="TUP162" s="4"/>
      <c r="TUQ162" s="4"/>
      <c r="TUR162" s="4"/>
      <c r="TUS162" s="4"/>
      <c r="TUT162" s="4"/>
      <c r="TUU162" s="4"/>
      <c r="TUV162" s="4"/>
      <c r="TUW162" s="4"/>
      <c r="TUX162" s="4"/>
      <c r="TUY162" s="4"/>
      <c r="TUZ162" s="4"/>
      <c r="TVA162" s="4"/>
      <c r="TVB162" s="4"/>
      <c r="TVC162" s="4"/>
      <c r="TVD162" s="4"/>
      <c r="TVE162" s="4"/>
      <c r="TVF162" s="4"/>
      <c r="TVG162" s="4"/>
      <c r="TVH162" s="4"/>
      <c r="TVI162" s="4"/>
      <c r="TVJ162" s="4"/>
      <c r="TVK162" s="4"/>
      <c r="TVL162" s="4"/>
      <c r="TVM162" s="4"/>
      <c r="TVN162" s="4"/>
      <c r="TVO162" s="4"/>
      <c r="TVP162" s="4"/>
      <c r="TVQ162" s="4"/>
      <c r="TVR162" s="4"/>
      <c r="TVS162" s="4"/>
      <c r="TVT162" s="4"/>
      <c r="TVU162" s="4"/>
      <c r="TVV162" s="4"/>
      <c r="TVW162" s="4"/>
      <c r="TVX162" s="4"/>
      <c r="TVY162" s="4"/>
      <c r="TVZ162" s="4"/>
      <c r="TWA162" s="4"/>
      <c r="TWB162" s="4"/>
      <c r="TWC162" s="4"/>
      <c r="TWD162" s="4"/>
      <c r="TWE162" s="4"/>
      <c r="TWF162" s="4"/>
      <c r="TWG162" s="4"/>
      <c r="TWH162" s="4"/>
      <c r="TWI162" s="4"/>
      <c r="TWJ162" s="4"/>
      <c r="TWK162" s="4"/>
      <c r="TWL162" s="4"/>
      <c r="TWM162" s="4"/>
      <c r="TWN162" s="4"/>
      <c r="TWO162" s="4"/>
      <c r="TWP162" s="4"/>
      <c r="TWQ162" s="4"/>
      <c r="TWR162" s="4"/>
      <c r="TWS162" s="4"/>
      <c r="TWT162" s="4"/>
      <c r="TWU162" s="4"/>
      <c r="TWV162" s="4"/>
      <c r="TWW162" s="4"/>
      <c r="TWX162" s="4"/>
      <c r="TWY162" s="4"/>
      <c r="TWZ162" s="4"/>
      <c r="TXA162" s="4"/>
      <c r="TXB162" s="4"/>
      <c r="TXC162" s="4"/>
      <c r="TXD162" s="4"/>
      <c r="TXE162" s="4"/>
      <c r="TXF162" s="4"/>
      <c r="TXG162" s="4"/>
      <c r="TXH162" s="4"/>
      <c r="TXI162" s="4"/>
      <c r="TXJ162" s="4"/>
      <c r="TXK162" s="4"/>
      <c r="TXL162" s="4"/>
      <c r="TXM162" s="4"/>
      <c r="TXN162" s="4"/>
      <c r="TXO162" s="4"/>
      <c r="TXP162" s="4"/>
      <c r="TXQ162" s="4"/>
      <c r="TXR162" s="4"/>
      <c r="TXS162" s="4"/>
      <c r="TXT162" s="4"/>
      <c r="TXU162" s="4"/>
      <c r="TXV162" s="4"/>
      <c r="TXW162" s="4"/>
      <c r="TXX162" s="4"/>
      <c r="TXY162" s="4"/>
      <c r="TXZ162" s="4"/>
      <c r="TYA162" s="4"/>
      <c r="TYB162" s="4"/>
      <c r="TYC162" s="4"/>
      <c r="TYD162" s="4"/>
      <c r="TYE162" s="4"/>
      <c r="TYF162" s="4"/>
      <c r="TYG162" s="4"/>
      <c r="TYH162" s="4"/>
      <c r="TYI162" s="4"/>
      <c r="TYJ162" s="4"/>
      <c r="TYK162" s="4"/>
      <c r="TYL162" s="4"/>
      <c r="TYM162" s="4"/>
      <c r="TYN162" s="4"/>
      <c r="TYO162" s="4"/>
      <c r="TYP162" s="4"/>
      <c r="TYQ162" s="4"/>
      <c r="TYR162" s="4"/>
      <c r="TYS162" s="4"/>
      <c r="TYT162" s="4"/>
      <c r="TYU162" s="4"/>
      <c r="TYV162" s="4"/>
      <c r="TYW162" s="4"/>
      <c r="TYX162" s="4"/>
      <c r="TYY162" s="4"/>
      <c r="TYZ162" s="4"/>
      <c r="TZA162" s="4"/>
      <c r="TZB162" s="4"/>
      <c r="TZC162" s="4"/>
      <c r="TZD162" s="4"/>
      <c r="TZE162" s="4"/>
      <c r="TZF162" s="4"/>
      <c r="TZG162" s="4"/>
      <c r="TZH162" s="4"/>
      <c r="TZI162" s="4"/>
      <c r="TZJ162" s="4"/>
      <c r="TZK162" s="4"/>
      <c r="TZL162" s="4"/>
      <c r="TZM162" s="4"/>
      <c r="TZN162" s="4"/>
      <c r="TZO162" s="4"/>
      <c r="TZP162" s="4"/>
      <c r="TZQ162" s="4"/>
      <c r="TZR162" s="4"/>
      <c r="TZS162" s="4"/>
      <c r="TZT162" s="4"/>
      <c r="TZU162" s="4"/>
      <c r="TZV162" s="4"/>
      <c r="TZW162" s="4"/>
      <c r="TZX162" s="4"/>
      <c r="TZY162" s="4"/>
      <c r="TZZ162" s="4"/>
      <c r="UAA162" s="4"/>
      <c r="UAB162" s="4"/>
      <c r="UAC162" s="4"/>
      <c r="UAD162" s="4"/>
      <c r="UAE162" s="4"/>
      <c r="UAF162" s="4"/>
      <c r="UAG162" s="4"/>
      <c r="UAH162" s="4"/>
      <c r="UAI162" s="4"/>
      <c r="UAJ162" s="4"/>
      <c r="UAK162" s="4"/>
      <c r="UAL162" s="4"/>
      <c r="UAM162" s="4"/>
      <c r="UAN162" s="4"/>
      <c r="UAO162" s="4"/>
      <c r="UAP162" s="4"/>
      <c r="UAQ162" s="4"/>
      <c r="UAR162" s="4"/>
      <c r="UAS162" s="4"/>
      <c r="UAT162" s="4"/>
      <c r="UAU162" s="4"/>
      <c r="UAV162" s="4"/>
      <c r="UAW162" s="4"/>
      <c r="UAX162" s="4"/>
      <c r="UAY162" s="4"/>
      <c r="UAZ162" s="4"/>
      <c r="UBA162" s="4"/>
      <c r="UBB162" s="4"/>
      <c r="UBC162" s="4"/>
      <c r="UBD162" s="4"/>
      <c r="UBE162" s="4"/>
      <c r="UBF162" s="4"/>
      <c r="UBG162" s="4"/>
      <c r="UBH162" s="4"/>
      <c r="UBI162" s="4"/>
      <c r="UBJ162" s="4"/>
      <c r="UBK162" s="4"/>
      <c r="UBL162" s="4"/>
      <c r="UBM162" s="4"/>
      <c r="UBN162" s="4"/>
      <c r="UBO162" s="4"/>
      <c r="UBP162" s="4"/>
      <c r="UBQ162" s="4"/>
      <c r="UBR162" s="4"/>
      <c r="UBS162" s="4"/>
      <c r="UBT162" s="4"/>
      <c r="UBU162" s="4"/>
      <c r="UBV162" s="4"/>
      <c r="UBW162" s="4"/>
      <c r="UBX162" s="4"/>
      <c r="UBY162" s="4"/>
      <c r="UBZ162" s="4"/>
      <c r="UCA162" s="4"/>
      <c r="UCB162" s="4"/>
      <c r="UCC162" s="4"/>
      <c r="UCD162" s="4"/>
      <c r="UCE162" s="4"/>
      <c r="UCF162" s="4"/>
      <c r="UCG162" s="4"/>
      <c r="UCH162" s="4"/>
      <c r="UCI162" s="4"/>
      <c r="UCJ162" s="4"/>
      <c r="UCK162" s="4"/>
      <c r="UCL162" s="4"/>
      <c r="UCM162" s="4"/>
      <c r="UCN162" s="4"/>
      <c r="UCO162" s="4"/>
      <c r="UCP162" s="4"/>
      <c r="UCQ162" s="4"/>
      <c r="UCR162" s="4"/>
      <c r="UCS162" s="4"/>
      <c r="UCT162" s="4"/>
      <c r="UCU162" s="4"/>
      <c r="UCV162" s="4"/>
      <c r="UCW162" s="4"/>
      <c r="UCX162" s="4"/>
      <c r="UCY162" s="4"/>
      <c r="UCZ162" s="4"/>
      <c r="UDA162" s="4"/>
      <c r="UDB162" s="4"/>
      <c r="UDC162" s="4"/>
      <c r="UDD162" s="4"/>
      <c r="UDE162" s="4"/>
      <c r="UDF162" s="4"/>
      <c r="UDG162" s="4"/>
      <c r="UDH162" s="4"/>
      <c r="UDI162" s="4"/>
      <c r="UDJ162" s="4"/>
      <c r="UDK162" s="4"/>
      <c r="UDL162" s="4"/>
      <c r="UDM162" s="4"/>
      <c r="UDN162" s="4"/>
      <c r="UDO162" s="4"/>
      <c r="UDP162" s="4"/>
      <c r="UDQ162" s="4"/>
      <c r="UDR162" s="4"/>
      <c r="UDS162" s="4"/>
      <c r="UDT162" s="4"/>
      <c r="UDU162" s="4"/>
      <c r="UDV162" s="4"/>
      <c r="UDW162" s="4"/>
      <c r="UDX162" s="4"/>
      <c r="UDY162" s="4"/>
      <c r="UDZ162" s="4"/>
      <c r="UEA162" s="4"/>
      <c r="UEB162" s="4"/>
      <c r="UEC162" s="4"/>
      <c r="UED162" s="4"/>
      <c r="UEE162" s="4"/>
      <c r="UEF162" s="4"/>
      <c r="UEG162" s="4"/>
      <c r="UEH162" s="4"/>
      <c r="UEI162" s="4"/>
      <c r="UEJ162" s="4"/>
      <c r="UEK162" s="4"/>
      <c r="UEL162" s="4"/>
      <c r="UEM162" s="4"/>
      <c r="UEN162" s="4"/>
      <c r="UEO162" s="4"/>
      <c r="UEP162" s="4"/>
      <c r="UEQ162" s="4"/>
      <c r="UER162" s="4"/>
      <c r="UES162" s="4"/>
      <c r="UET162" s="4"/>
      <c r="UEU162" s="4"/>
      <c r="UEV162" s="4"/>
      <c r="UEW162" s="4"/>
      <c r="UEX162" s="4"/>
      <c r="UEY162" s="4"/>
      <c r="UEZ162" s="4"/>
      <c r="UFA162" s="4"/>
      <c r="UFB162" s="4"/>
      <c r="UFC162" s="4"/>
      <c r="UFD162" s="4"/>
      <c r="UFE162" s="4"/>
      <c r="UFF162" s="4"/>
      <c r="UFG162" s="4"/>
      <c r="UFH162" s="4"/>
      <c r="UFI162" s="4"/>
      <c r="UFJ162" s="4"/>
      <c r="UFK162" s="4"/>
      <c r="UFL162" s="4"/>
      <c r="UFM162" s="4"/>
      <c r="UFN162" s="4"/>
      <c r="UFO162" s="4"/>
      <c r="UFP162" s="4"/>
      <c r="UFQ162" s="4"/>
      <c r="UFR162" s="4"/>
      <c r="UFS162" s="4"/>
      <c r="UFT162" s="4"/>
      <c r="UFU162" s="4"/>
      <c r="UFV162" s="4"/>
      <c r="UFW162" s="4"/>
      <c r="UFX162" s="4"/>
      <c r="UFY162" s="4"/>
      <c r="UFZ162" s="4"/>
      <c r="UGA162" s="4"/>
      <c r="UGB162" s="4"/>
      <c r="UGC162" s="4"/>
      <c r="UGD162" s="4"/>
      <c r="UGE162" s="4"/>
      <c r="UGF162" s="4"/>
      <c r="UGG162" s="4"/>
      <c r="UGH162" s="4"/>
      <c r="UGI162" s="4"/>
      <c r="UGJ162" s="4"/>
      <c r="UGK162" s="4"/>
      <c r="UGL162" s="4"/>
      <c r="UGM162" s="4"/>
      <c r="UGN162" s="4"/>
      <c r="UGO162" s="4"/>
      <c r="UGP162" s="4"/>
      <c r="UGQ162" s="4"/>
      <c r="UGR162" s="4"/>
      <c r="UGS162" s="4"/>
      <c r="UGT162" s="4"/>
      <c r="UGU162" s="4"/>
      <c r="UGV162" s="4"/>
      <c r="UGW162" s="4"/>
      <c r="UGX162" s="4"/>
      <c r="UGY162" s="4"/>
      <c r="UGZ162" s="4"/>
      <c r="UHA162" s="4"/>
      <c r="UHB162" s="4"/>
      <c r="UHC162" s="4"/>
      <c r="UHD162" s="4"/>
      <c r="UHE162" s="4"/>
      <c r="UHF162" s="4"/>
      <c r="UHG162" s="4"/>
      <c r="UHH162" s="4"/>
      <c r="UHI162" s="4"/>
      <c r="UHJ162" s="4"/>
      <c r="UHK162" s="4"/>
      <c r="UHL162" s="4"/>
      <c r="UHM162" s="4"/>
      <c r="UHN162" s="4"/>
      <c r="UHO162" s="4"/>
      <c r="UHP162" s="4"/>
      <c r="UHQ162" s="4"/>
      <c r="UHR162" s="4"/>
      <c r="UHS162" s="4"/>
      <c r="UHT162" s="4"/>
      <c r="UHU162" s="4"/>
      <c r="UHV162" s="4"/>
      <c r="UHW162" s="4"/>
      <c r="UHX162" s="4"/>
      <c r="UHY162" s="4"/>
      <c r="UHZ162" s="4"/>
      <c r="UIA162" s="4"/>
      <c r="UIB162" s="4"/>
      <c r="UIC162" s="4"/>
      <c r="UID162" s="4"/>
      <c r="UIE162" s="4"/>
      <c r="UIF162" s="4"/>
      <c r="UIG162" s="4"/>
      <c r="UIH162" s="4"/>
      <c r="UII162" s="4"/>
      <c r="UIJ162" s="4"/>
      <c r="UIK162" s="4"/>
      <c r="UIL162" s="4"/>
      <c r="UIM162" s="4"/>
      <c r="UIN162" s="4"/>
      <c r="UIO162" s="4"/>
      <c r="UIP162" s="4"/>
      <c r="UIQ162" s="4"/>
      <c r="UIR162" s="4"/>
      <c r="UIS162" s="4"/>
      <c r="UIT162" s="4"/>
      <c r="UIU162" s="4"/>
      <c r="UIV162" s="4"/>
      <c r="UIW162" s="4"/>
      <c r="UIX162" s="4"/>
      <c r="UIY162" s="4"/>
      <c r="UIZ162" s="4"/>
      <c r="UJA162" s="4"/>
      <c r="UJB162" s="4"/>
      <c r="UJC162" s="4"/>
      <c r="UJD162" s="4"/>
      <c r="UJE162" s="4"/>
      <c r="UJF162" s="4"/>
      <c r="UJG162" s="4"/>
      <c r="UJH162" s="4"/>
      <c r="UJI162" s="4"/>
      <c r="UJJ162" s="4"/>
      <c r="UJK162" s="4"/>
      <c r="UJL162" s="4"/>
      <c r="UJM162" s="4"/>
      <c r="UJN162" s="4"/>
      <c r="UJO162" s="4"/>
      <c r="UJP162" s="4"/>
      <c r="UJQ162" s="4"/>
      <c r="UJR162" s="4"/>
      <c r="UJS162" s="4"/>
      <c r="UJT162" s="4"/>
      <c r="UJU162" s="4"/>
      <c r="UJV162" s="4"/>
      <c r="UJW162" s="4"/>
      <c r="UJX162" s="4"/>
      <c r="UJY162" s="4"/>
      <c r="UJZ162" s="4"/>
      <c r="UKA162" s="4"/>
      <c r="UKB162" s="4"/>
      <c r="UKC162" s="4"/>
      <c r="UKD162" s="4"/>
      <c r="UKE162" s="4"/>
      <c r="UKF162" s="4"/>
      <c r="UKG162" s="4"/>
      <c r="UKH162" s="4"/>
      <c r="UKI162" s="4"/>
      <c r="UKJ162" s="4"/>
      <c r="UKK162" s="4"/>
      <c r="UKL162" s="4"/>
      <c r="UKM162" s="4"/>
      <c r="UKN162" s="4"/>
      <c r="UKO162" s="4"/>
      <c r="UKP162" s="4"/>
      <c r="UKQ162" s="4"/>
      <c r="UKR162" s="4"/>
      <c r="UKS162" s="4"/>
      <c r="UKT162" s="4"/>
      <c r="UKU162" s="4"/>
      <c r="UKV162" s="4"/>
      <c r="UKW162" s="4"/>
      <c r="UKX162" s="4"/>
      <c r="UKY162" s="4"/>
      <c r="UKZ162" s="4"/>
      <c r="ULA162" s="4"/>
      <c r="ULB162" s="4"/>
      <c r="ULC162" s="4"/>
      <c r="ULD162" s="4"/>
      <c r="ULE162" s="4"/>
      <c r="ULF162" s="4"/>
      <c r="ULG162" s="4"/>
      <c r="ULH162" s="4"/>
      <c r="ULI162" s="4"/>
      <c r="ULJ162" s="4"/>
      <c r="ULK162" s="4"/>
      <c r="ULL162" s="4"/>
      <c r="ULM162" s="4"/>
      <c r="ULN162" s="4"/>
      <c r="ULO162" s="4"/>
      <c r="ULP162" s="4"/>
      <c r="ULQ162" s="4"/>
      <c r="ULR162" s="4"/>
      <c r="ULS162" s="4"/>
      <c r="ULT162" s="4"/>
      <c r="ULU162" s="4"/>
      <c r="ULV162" s="4"/>
      <c r="ULW162" s="4"/>
      <c r="ULX162" s="4"/>
      <c r="ULY162" s="4"/>
      <c r="ULZ162" s="4"/>
      <c r="UMA162" s="4"/>
      <c r="UMB162" s="4"/>
      <c r="UMC162" s="4"/>
      <c r="UMD162" s="4"/>
      <c r="UME162" s="4"/>
      <c r="UMF162" s="4"/>
      <c r="UMG162" s="4"/>
      <c r="UMH162" s="4"/>
      <c r="UMI162" s="4"/>
      <c r="UMJ162" s="4"/>
      <c r="UMK162" s="4"/>
      <c r="UML162" s="4"/>
      <c r="UMM162" s="4"/>
      <c r="UMN162" s="4"/>
      <c r="UMO162" s="4"/>
      <c r="UMP162" s="4"/>
      <c r="UMQ162" s="4"/>
      <c r="UMR162" s="4"/>
      <c r="UMS162" s="4"/>
      <c r="UMT162" s="4"/>
      <c r="UMU162" s="4"/>
      <c r="UMV162" s="4"/>
      <c r="UMW162" s="4"/>
      <c r="UMX162" s="4"/>
      <c r="UMY162" s="4"/>
      <c r="UMZ162" s="4"/>
      <c r="UNA162" s="4"/>
      <c r="UNB162" s="4"/>
      <c r="UNC162" s="4"/>
      <c r="UND162" s="4"/>
      <c r="UNE162" s="4"/>
      <c r="UNF162" s="4"/>
      <c r="UNG162" s="4"/>
      <c r="UNH162" s="4"/>
      <c r="UNI162" s="4"/>
      <c r="UNJ162" s="4"/>
      <c r="UNK162" s="4"/>
      <c r="UNL162" s="4"/>
      <c r="UNM162" s="4"/>
      <c r="UNN162" s="4"/>
      <c r="UNO162" s="4"/>
      <c r="UNP162" s="4"/>
      <c r="UNQ162" s="4"/>
      <c r="UNR162" s="4"/>
      <c r="UNS162" s="4"/>
      <c r="UNT162" s="4"/>
      <c r="UNU162" s="4"/>
      <c r="UNV162" s="4"/>
      <c r="UNW162" s="4"/>
      <c r="UNX162" s="4"/>
      <c r="UNY162" s="4"/>
      <c r="UNZ162" s="4"/>
      <c r="UOA162" s="4"/>
      <c r="UOB162" s="4"/>
      <c r="UOC162" s="4"/>
      <c r="UOD162" s="4"/>
      <c r="UOE162" s="4"/>
      <c r="UOF162" s="4"/>
      <c r="UOG162" s="4"/>
      <c r="UOH162" s="4"/>
      <c r="UOI162" s="4"/>
      <c r="UOJ162" s="4"/>
      <c r="UOK162" s="4"/>
      <c r="UOL162" s="4"/>
      <c r="UOM162" s="4"/>
      <c r="UON162" s="4"/>
      <c r="UOO162" s="4"/>
      <c r="UOP162" s="4"/>
      <c r="UOQ162" s="4"/>
      <c r="UOR162" s="4"/>
      <c r="UOS162" s="4"/>
      <c r="UOT162" s="4"/>
      <c r="UOU162" s="4"/>
      <c r="UOV162" s="4"/>
      <c r="UOW162" s="4"/>
      <c r="UOX162" s="4"/>
      <c r="UOY162" s="4"/>
      <c r="UOZ162" s="4"/>
      <c r="UPA162" s="4"/>
      <c r="UPB162" s="4"/>
      <c r="UPC162" s="4"/>
      <c r="UPD162" s="4"/>
      <c r="UPE162" s="4"/>
      <c r="UPF162" s="4"/>
      <c r="UPG162" s="4"/>
      <c r="UPH162" s="4"/>
      <c r="UPI162" s="4"/>
      <c r="UPJ162" s="4"/>
      <c r="UPK162" s="4"/>
      <c r="UPL162" s="4"/>
      <c r="UPM162" s="4"/>
      <c r="UPN162" s="4"/>
      <c r="UPO162" s="4"/>
      <c r="UPP162" s="4"/>
      <c r="UPQ162" s="4"/>
      <c r="UPR162" s="4"/>
      <c r="UPS162" s="4"/>
      <c r="UPT162" s="4"/>
      <c r="UPU162" s="4"/>
      <c r="UPV162" s="4"/>
      <c r="UPW162" s="4"/>
      <c r="UPX162" s="4"/>
      <c r="UPY162" s="4"/>
      <c r="UPZ162" s="4"/>
      <c r="UQA162" s="4"/>
      <c r="UQB162" s="4"/>
      <c r="UQC162" s="4"/>
      <c r="UQD162" s="4"/>
      <c r="UQE162" s="4"/>
      <c r="UQF162" s="4"/>
      <c r="UQG162" s="4"/>
      <c r="UQH162" s="4"/>
      <c r="UQI162" s="4"/>
      <c r="UQJ162" s="4"/>
      <c r="UQK162" s="4"/>
      <c r="UQL162" s="4"/>
      <c r="UQM162" s="4"/>
      <c r="UQN162" s="4"/>
      <c r="UQO162" s="4"/>
      <c r="UQP162" s="4"/>
      <c r="UQQ162" s="4"/>
      <c r="UQR162" s="4"/>
      <c r="UQS162" s="4"/>
      <c r="UQT162" s="4"/>
      <c r="UQU162" s="4"/>
      <c r="UQV162" s="4"/>
      <c r="UQW162" s="4"/>
      <c r="UQX162" s="4"/>
      <c r="UQY162" s="4"/>
      <c r="UQZ162" s="4"/>
      <c r="URA162" s="4"/>
      <c r="URB162" s="4"/>
      <c r="URC162" s="4"/>
      <c r="URD162" s="4"/>
      <c r="URE162" s="4"/>
      <c r="URF162" s="4"/>
      <c r="URG162" s="4"/>
      <c r="URH162" s="4"/>
      <c r="URI162" s="4"/>
      <c r="URJ162" s="4"/>
      <c r="URK162" s="4"/>
      <c r="URL162" s="4"/>
      <c r="URM162" s="4"/>
      <c r="URN162" s="4"/>
      <c r="URO162" s="4"/>
      <c r="URP162" s="4"/>
      <c r="URQ162" s="4"/>
      <c r="URR162" s="4"/>
      <c r="URS162" s="4"/>
      <c r="URT162" s="4"/>
      <c r="URU162" s="4"/>
      <c r="URV162" s="4"/>
      <c r="URW162" s="4"/>
      <c r="URX162" s="4"/>
      <c r="URY162" s="4"/>
      <c r="URZ162" s="4"/>
      <c r="USA162" s="4"/>
      <c r="USB162" s="4"/>
      <c r="USC162" s="4"/>
      <c r="USD162" s="4"/>
      <c r="USE162" s="4"/>
      <c r="USF162" s="4"/>
      <c r="USG162" s="4"/>
      <c r="USH162" s="4"/>
      <c r="USI162" s="4"/>
      <c r="USJ162" s="4"/>
      <c r="USK162" s="4"/>
      <c r="USL162" s="4"/>
      <c r="USM162" s="4"/>
      <c r="USN162" s="4"/>
      <c r="USO162" s="4"/>
      <c r="USP162" s="4"/>
      <c r="USQ162" s="4"/>
      <c r="USR162" s="4"/>
      <c r="USS162" s="4"/>
      <c r="UST162" s="4"/>
      <c r="USU162" s="4"/>
      <c r="USV162" s="4"/>
      <c r="USW162" s="4"/>
      <c r="USX162" s="4"/>
      <c r="USY162" s="4"/>
      <c r="USZ162" s="4"/>
      <c r="UTA162" s="4"/>
      <c r="UTB162" s="4"/>
      <c r="UTC162" s="4"/>
      <c r="UTD162" s="4"/>
      <c r="UTE162" s="4"/>
      <c r="UTF162" s="4"/>
      <c r="UTG162" s="4"/>
      <c r="UTH162" s="4"/>
      <c r="UTI162" s="4"/>
      <c r="UTJ162" s="4"/>
      <c r="UTK162" s="4"/>
      <c r="UTL162" s="4"/>
      <c r="UTM162" s="4"/>
      <c r="UTN162" s="4"/>
      <c r="UTO162" s="4"/>
      <c r="UTP162" s="4"/>
      <c r="UTQ162" s="4"/>
      <c r="UTR162" s="4"/>
      <c r="UTS162" s="4"/>
      <c r="UTT162" s="4"/>
      <c r="UTU162" s="4"/>
      <c r="UTV162" s="4"/>
      <c r="UTW162" s="4"/>
      <c r="UTX162" s="4"/>
      <c r="UTY162" s="4"/>
      <c r="UTZ162" s="4"/>
      <c r="UUA162" s="4"/>
      <c r="UUB162" s="4"/>
      <c r="UUC162" s="4"/>
      <c r="UUD162" s="4"/>
      <c r="UUE162" s="4"/>
      <c r="UUF162" s="4"/>
      <c r="UUG162" s="4"/>
      <c r="UUH162" s="4"/>
      <c r="UUI162" s="4"/>
      <c r="UUJ162" s="4"/>
      <c r="UUK162" s="4"/>
      <c r="UUL162" s="4"/>
      <c r="UUM162" s="4"/>
      <c r="UUN162" s="4"/>
      <c r="UUO162" s="4"/>
      <c r="UUP162" s="4"/>
      <c r="UUQ162" s="4"/>
      <c r="UUR162" s="4"/>
      <c r="UUS162" s="4"/>
      <c r="UUT162" s="4"/>
      <c r="UUU162" s="4"/>
      <c r="UUV162" s="4"/>
      <c r="UUW162" s="4"/>
      <c r="UUX162" s="4"/>
      <c r="UUY162" s="4"/>
      <c r="UUZ162" s="4"/>
      <c r="UVA162" s="4"/>
      <c r="UVB162" s="4"/>
      <c r="UVC162" s="4"/>
      <c r="UVD162" s="4"/>
      <c r="UVE162" s="4"/>
      <c r="UVF162" s="4"/>
      <c r="UVG162" s="4"/>
      <c r="UVH162" s="4"/>
      <c r="UVI162" s="4"/>
      <c r="UVJ162" s="4"/>
      <c r="UVK162" s="4"/>
      <c r="UVL162" s="4"/>
      <c r="UVM162" s="4"/>
      <c r="UVN162" s="4"/>
      <c r="UVO162" s="4"/>
      <c r="UVP162" s="4"/>
      <c r="UVQ162" s="4"/>
      <c r="UVR162" s="4"/>
      <c r="UVS162" s="4"/>
      <c r="UVT162" s="4"/>
      <c r="UVU162" s="4"/>
      <c r="UVV162" s="4"/>
      <c r="UVW162" s="4"/>
      <c r="UVX162" s="4"/>
      <c r="UVY162" s="4"/>
      <c r="UVZ162" s="4"/>
      <c r="UWA162" s="4"/>
      <c r="UWB162" s="4"/>
      <c r="UWC162" s="4"/>
      <c r="UWD162" s="4"/>
      <c r="UWE162" s="4"/>
      <c r="UWF162" s="4"/>
      <c r="UWG162" s="4"/>
      <c r="UWH162" s="4"/>
      <c r="UWI162" s="4"/>
      <c r="UWJ162" s="4"/>
      <c r="UWK162" s="4"/>
      <c r="UWL162" s="4"/>
      <c r="UWM162" s="4"/>
      <c r="UWN162" s="4"/>
      <c r="UWO162" s="4"/>
      <c r="UWP162" s="4"/>
      <c r="UWQ162" s="4"/>
      <c r="UWR162" s="4"/>
      <c r="UWS162" s="4"/>
      <c r="UWT162" s="4"/>
      <c r="UWU162" s="4"/>
      <c r="UWV162" s="4"/>
      <c r="UWW162" s="4"/>
      <c r="UWX162" s="4"/>
      <c r="UWY162" s="4"/>
      <c r="UWZ162" s="4"/>
      <c r="UXA162" s="4"/>
      <c r="UXB162" s="4"/>
      <c r="UXC162" s="4"/>
      <c r="UXD162" s="4"/>
      <c r="UXE162" s="4"/>
      <c r="UXF162" s="4"/>
      <c r="UXG162" s="4"/>
      <c r="UXH162" s="4"/>
      <c r="UXI162" s="4"/>
      <c r="UXJ162" s="4"/>
      <c r="UXK162" s="4"/>
      <c r="UXL162" s="4"/>
      <c r="UXM162" s="4"/>
      <c r="UXN162" s="4"/>
      <c r="UXO162" s="4"/>
      <c r="UXP162" s="4"/>
      <c r="UXQ162" s="4"/>
      <c r="UXR162" s="4"/>
      <c r="UXS162" s="4"/>
      <c r="UXT162" s="4"/>
      <c r="UXU162" s="4"/>
      <c r="UXV162" s="4"/>
      <c r="UXW162" s="4"/>
      <c r="UXX162" s="4"/>
      <c r="UXY162" s="4"/>
      <c r="UXZ162" s="4"/>
      <c r="UYA162" s="4"/>
      <c r="UYB162" s="4"/>
      <c r="UYC162" s="4"/>
      <c r="UYD162" s="4"/>
      <c r="UYE162" s="4"/>
      <c r="UYF162" s="4"/>
      <c r="UYG162" s="4"/>
      <c r="UYH162" s="4"/>
      <c r="UYI162" s="4"/>
      <c r="UYJ162" s="4"/>
      <c r="UYK162" s="4"/>
      <c r="UYL162" s="4"/>
      <c r="UYM162" s="4"/>
      <c r="UYN162" s="4"/>
      <c r="UYO162" s="4"/>
      <c r="UYP162" s="4"/>
      <c r="UYQ162" s="4"/>
      <c r="UYR162" s="4"/>
      <c r="UYS162" s="4"/>
      <c r="UYT162" s="4"/>
      <c r="UYU162" s="4"/>
      <c r="UYV162" s="4"/>
      <c r="UYW162" s="4"/>
      <c r="UYX162" s="4"/>
      <c r="UYY162" s="4"/>
      <c r="UYZ162" s="4"/>
      <c r="UZA162" s="4"/>
      <c r="UZB162" s="4"/>
      <c r="UZC162" s="4"/>
      <c r="UZD162" s="4"/>
      <c r="UZE162" s="4"/>
      <c r="UZF162" s="4"/>
      <c r="UZG162" s="4"/>
      <c r="UZH162" s="4"/>
      <c r="UZI162" s="4"/>
      <c r="UZJ162" s="4"/>
      <c r="UZK162" s="4"/>
      <c r="UZL162" s="4"/>
      <c r="UZM162" s="4"/>
      <c r="UZN162" s="4"/>
      <c r="UZO162" s="4"/>
      <c r="UZP162" s="4"/>
      <c r="UZQ162" s="4"/>
      <c r="UZR162" s="4"/>
      <c r="UZS162" s="4"/>
      <c r="UZT162" s="4"/>
      <c r="UZU162" s="4"/>
      <c r="UZV162" s="4"/>
      <c r="UZW162" s="4"/>
      <c r="UZX162" s="4"/>
      <c r="UZY162" s="4"/>
      <c r="UZZ162" s="4"/>
      <c r="VAA162" s="4"/>
      <c r="VAB162" s="4"/>
      <c r="VAC162" s="4"/>
      <c r="VAD162" s="4"/>
      <c r="VAE162" s="4"/>
      <c r="VAF162" s="4"/>
      <c r="VAG162" s="4"/>
      <c r="VAH162" s="4"/>
      <c r="VAI162" s="4"/>
      <c r="VAJ162" s="4"/>
      <c r="VAK162" s="4"/>
      <c r="VAL162" s="4"/>
      <c r="VAM162" s="4"/>
      <c r="VAN162" s="4"/>
      <c r="VAO162" s="4"/>
      <c r="VAP162" s="4"/>
      <c r="VAQ162" s="4"/>
      <c r="VAR162" s="4"/>
      <c r="VAS162" s="4"/>
      <c r="VAT162" s="4"/>
      <c r="VAU162" s="4"/>
      <c r="VAV162" s="4"/>
      <c r="VAW162" s="4"/>
      <c r="VAX162" s="4"/>
      <c r="VAY162" s="4"/>
      <c r="VAZ162" s="4"/>
      <c r="VBA162" s="4"/>
      <c r="VBB162" s="4"/>
      <c r="VBC162" s="4"/>
      <c r="VBD162" s="4"/>
      <c r="VBE162" s="4"/>
      <c r="VBF162" s="4"/>
      <c r="VBG162" s="4"/>
      <c r="VBH162" s="4"/>
      <c r="VBI162" s="4"/>
      <c r="VBJ162" s="4"/>
      <c r="VBK162" s="4"/>
      <c r="VBL162" s="4"/>
      <c r="VBM162" s="4"/>
      <c r="VBN162" s="4"/>
      <c r="VBO162" s="4"/>
      <c r="VBP162" s="4"/>
      <c r="VBQ162" s="4"/>
      <c r="VBR162" s="4"/>
      <c r="VBS162" s="4"/>
      <c r="VBT162" s="4"/>
      <c r="VBU162" s="4"/>
      <c r="VBV162" s="4"/>
      <c r="VBW162" s="4"/>
      <c r="VBX162" s="4"/>
      <c r="VBY162" s="4"/>
      <c r="VBZ162" s="4"/>
      <c r="VCA162" s="4"/>
      <c r="VCB162" s="4"/>
      <c r="VCC162" s="4"/>
      <c r="VCD162" s="4"/>
      <c r="VCE162" s="4"/>
      <c r="VCF162" s="4"/>
      <c r="VCG162" s="4"/>
      <c r="VCH162" s="4"/>
      <c r="VCI162" s="4"/>
      <c r="VCJ162" s="4"/>
      <c r="VCK162" s="4"/>
      <c r="VCL162" s="4"/>
      <c r="VCM162" s="4"/>
      <c r="VCN162" s="4"/>
      <c r="VCO162" s="4"/>
      <c r="VCP162" s="4"/>
      <c r="VCQ162" s="4"/>
      <c r="VCR162" s="4"/>
      <c r="VCS162" s="4"/>
      <c r="VCT162" s="4"/>
      <c r="VCU162" s="4"/>
      <c r="VCV162" s="4"/>
      <c r="VCW162" s="4"/>
      <c r="VCX162" s="4"/>
      <c r="VCY162" s="4"/>
      <c r="VCZ162" s="4"/>
      <c r="VDA162" s="4"/>
      <c r="VDB162" s="4"/>
      <c r="VDC162" s="4"/>
      <c r="VDD162" s="4"/>
      <c r="VDE162" s="4"/>
      <c r="VDF162" s="4"/>
      <c r="VDG162" s="4"/>
      <c r="VDH162" s="4"/>
      <c r="VDI162" s="4"/>
      <c r="VDJ162" s="4"/>
      <c r="VDK162" s="4"/>
      <c r="VDL162" s="4"/>
      <c r="VDM162" s="4"/>
      <c r="VDN162" s="4"/>
      <c r="VDO162" s="4"/>
      <c r="VDP162" s="4"/>
      <c r="VDQ162" s="4"/>
      <c r="VDR162" s="4"/>
      <c r="VDS162" s="4"/>
      <c r="VDT162" s="4"/>
      <c r="VDU162" s="4"/>
      <c r="VDV162" s="4"/>
      <c r="VDW162" s="4"/>
      <c r="VDX162" s="4"/>
      <c r="VDY162" s="4"/>
      <c r="VDZ162" s="4"/>
      <c r="VEA162" s="4"/>
      <c r="VEB162" s="4"/>
      <c r="VEC162" s="4"/>
      <c r="VED162" s="4"/>
      <c r="VEE162" s="4"/>
      <c r="VEF162" s="4"/>
      <c r="VEG162" s="4"/>
      <c r="VEH162" s="4"/>
      <c r="VEI162" s="4"/>
      <c r="VEJ162" s="4"/>
      <c r="VEK162" s="4"/>
      <c r="VEL162" s="4"/>
      <c r="VEM162" s="4"/>
      <c r="VEN162" s="4"/>
      <c r="VEO162" s="4"/>
      <c r="VEP162" s="4"/>
      <c r="VEQ162" s="4"/>
      <c r="VER162" s="4"/>
      <c r="VES162" s="4"/>
      <c r="VET162" s="4"/>
      <c r="VEU162" s="4"/>
      <c r="VEV162" s="4"/>
      <c r="VEW162" s="4"/>
      <c r="VEX162" s="4"/>
      <c r="VEY162" s="4"/>
      <c r="VEZ162" s="4"/>
      <c r="VFA162" s="4"/>
      <c r="VFB162" s="4"/>
      <c r="VFC162" s="4"/>
      <c r="VFD162" s="4"/>
      <c r="VFE162" s="4"/>
      <c r="VFF162" s="4"/>
      <c r="VFG162" s="4"/>
      <c r="VFH162" s="4"/>
      <c r="VFI162" s="4"/>
      <c r="VFJ162" s="4"/>
      <c r="VFK162" s="4"/>
      <c r="VFL162" s="4"/>
      <c r="VFM162" s="4"/>
      <c r="VFN162" s="4"/>
      <c r="VFO162" s="4"/>
      <c r="VFP162" s="4"/>
      <c r="VFQ162" s="4"/>
      <c r="VFR162" s="4"/>
      <c r="VFS162" s="4"/>
      <c r="VFT162" s="4"/>
      <c r="VFU162" s="4"/>
      <c r="VFV162" s="4"/>
      <c r="VFW162" s="4"/>
      <c r="VFX162" s="4"/>
      <c r="VFY162" s="4"/>
      <c r="VFZ162" s="4"/>
      <c r="VGA162" s="4"/>
      <c r="VGB162" s="4"/>
      <c r="VGC162" s="4"/>
      <c r="VGD162" s="4"/>
      <c r="VGE162" s="4"/>
      <c r="VGF162" s="4"/>
      <c r="VGG162" s="4"/>
      <c r="VGH162" s="4"/>
      <c r="VGI162" s="4"/>
      <c r="VGJ162" s="4"/>
      <c r="VGK162" s="4"/>
      <c r="VGL162" s="4"/>
      <c r="VGM162" s="4"/>
      <c r="VGN162" s="4"/>
      <c r="VGO162" s="4"/>
      <c r="VGP162" s="4"/>
      <c r="VGQ162" s="4"/>
      <c r="VGR162" s="4"/>
      <c r="VGS162" s="4"/>
      <c r="VGT162" s="4"/>
      <c r="VGU162" s="4"/>
      <c r="VGV162" s="4"/>
      <c r="VGW162" s="4"/>
      <c r="VGX162" s="4"/>
      <c r="VGY162" s="4"/>
      <c r="VGZ162" s="4"/>
      <c r="VHA162" s="4"/>
      <c r="VHB162" s="4"/>
      <c r="VHC162" s="4"/>
      <c r="VHD162" s="4"/>
      <c r="VHE162" s="4"/>
      <c r="VHF162" s="4"/>
      <c r="VHG162" s="4"/>
      <c r="VHH162" s="4"/>
      <c r="VHI162" s="4"/>
      <c r="VHJ162" s="4"/>
      <c r="VHK162" s="4"/>
      <c r="VHL162" s="4"/>
      <c r="VHM162" s="4"/>
      <c r="VHN162" s="4"/>
      <c r="VHO162" s="4"/>
      <c r="VHP162" s="4"/>
      <c r="VHQ162" s="4"/>
      <c r="VHR162" s="4"/>
      <c r="VHS162" s="4"/>
      <c r="VHT162" s="4"/>
      <c r="VHU162" s="4"/>
      <c r="VHV162" s="4"/>
      <c r="VHW162" s="4"/>
      <c r="VHX162" s="4"/>
      <c r="VHY162" s="4"/>
      <c r="VHZ162" s="4"/>
      <c r="VIA162" s="4"/>
      <c r="VIB162" s="4"/>
      <c r="VIC162" s="4"/>
      <c r="VID162" s="4"/>
      <c r="VIE162" s="4"/>
      <c r="VIF162" s="4"/>
      <c r="VIG162" s="4"/>
      <c r="VIH162" s="4"/>
      <c r="VII162" s="4"/>
      <c r="VIJ162" s="4"/>
      <c r="VIK162" s="4"/>
      <c r="VIL162" s="4"/>
      <c r="VIM162" s="4"/>
      <c r="VIN162" s="4"/>
      <c r="VIO162" s="4"/>
      <c r="VIP162" s="4"/>
      <c r="VIQ162" s="4"/>
      <c r="VIR162" s="4"/>
      <c r="VIS162" s="4"/>
      <c r="VIT162" s="4"/>
      <c r="VIU162" s="4"/>
      <c r="VIV162" s="4"/>
      <c r="VIW162" s="4"/>
      <c r="VIX162" s="4"/>
      <c r="VIY162" s="4"/>
      <c r="VIZ162" s="4"/>
      <c r="VJA162" s="4"/>
      <c r="VJB162" s="4"/>
      <c r="VJC162" s="4"/>
      <c r="VJD162" s="4"/>
      <c r="VJE162" s="4"/>
      <c r="VJF162" s="4"/>
      <c r="VJG162" s="4"/>
      <c r="VJH162" s="4"/>
      <c r="VJI162" s="4"/>
      <c r="VJJ162" s="4"/>
      <c r="VJK162" s="4"/>
      <c r="VJL162" s="4"/>
      <c r="VJM162" s="4"/>
      <c r="VJN162" s="4"/>
      <c r="VJO162" s="4"/>
      <c r="VJP162" s="4"/>
      <c r="VJQ162" s="4"/>
      <c r="VJR162" s="4"/>
      <c r="VJS162" s="4"/>
      <c r="VJT162" s="4"/>
      <c r="VJU162" s="4"/>
      <c r="VJV162" s="4"/>
      <c r="VJW162" s="4"/>
      <c r="VJX162" s="4"/>
      <c r="VJY162" s="4"/>
      <c r="VJZ162" s="4"/>
      <c r="VKA162" s="4"/>
      <c r="VKB162" s="4"/>
      <c r="VKC162" s="4"/>
      <c r="VKD162" s="4"/>
      <c r="VKE162" s="4"/>
      <c r="VKF162" s="4"/>
      <c r="VKG162" s="4"/>
      <c r="VKH162" s="4"/>
      <c r="VKI162" s="4"/>
      <c r="VKJ162" s="4"/>
      <c r="VKK162" s="4"/>
      <c r="VKL162" s="4"/>
      <c r="VKM162" s="4"/>
      <c r="VKN162" s="4"/>
      <c r="VKO162" s="4"/>
      <c r="VKP162" s="4"/>
      <c r="VKQ162" s="4"/>
      <c r="VKR162" s="4"/>
      <c r="VKS162" s="4"/>
      <c r="VKT162" s="4"/>
      <c r="VKU162" s="4"/>
      <c r="VKV162" s="4"/>
      <c r="VKW162" s="4"/>
      <c r="VKX162" s="4"/>
      <c r="VKY162" s="4"/>
      <c r="VKZ162" s="4"/>
      <c r="VLA162" s="4"/>
      <c r="VLB162" s="4"/>
      <c r="VLC162" s="4"/>
      <c r="VLD162" s="4"/>
      <c r="VLE162" s="4"/>
      <c r="VLF162" s="4"/>
      <c r="VLG162" s="4"/>
      <c r="VLH162" s="4"/>
      <c r="VLI162" s="4"/>
      <c r="VLJ162" s="4"/>
      <c r="VLK162" s="4"/>
      <c r="VLL162" s="4"/>
      <c r="VLM162" s="4"/>
      <c r="VLN162" s="4"/>
      <c r="VLO162" s="4"/>
      <c r="VLP162" s="4"/>
      <c r="VLQ162" s="4"/>
      <c r="VLR162" s="4"/>
      <c r="VLS162" s="4"/>
      <c r="VLT162" s="4"/>
      <c r="VLU162" s="4"/>
      <c r="VLV162" s="4"/>
      <c r="VLW162" s="4"/>
      <c r="VLX162" s="4"/>
      <c r="VLY162" s="4"/>
      <c r="VLZ162" s="4"/>
      <c r="VMA162" s="4"/>
      <c r="VMB162" s="4"/>
      <c r="VMC162" s="4"/>
      <c r="VMD162" s="4"/>
      <c r="VME162" s="4"/>
      <c r="VMF162" s="4"/>
      <c r="VMG162" s="4"/>
      <c r="VMH162" s="4"/>
      <c r="VMI162" s="4"/>
      <c r="VMJ162" s="4"/>
      <c r="VMK162" s="4"/>
      <c r="VML162" s="4"/>
      <c r="VMM162" s="4"/>
      <c r="VMN162" s="4"/>
      <c r="VMO162" s="4"/>
      <c r="VMP162" s="4"/>
      <c r="VMQ162" s="4"/>
      <c r="VMR162" s="4"/>
      <c r="VMS162" s="4"/>
      <c r="VMT162" s="4"/>
      <c r="VMU162" s="4"/>
      <c r="VMV162" s="4"/>
      <c r="VMW162" s="4"/>
      <c r="VMX162" s="4"/>
      <c r="VMY162" s="4"/>
      <c r="VMZ162" s="4"/>
      <c r="VNA162" s="4"/>
      <c r="VNB162" s="4"/>
      <c r="VNC162" s="4"/>
      <c r="VND162" s="4"/>
      <c r="VNE162" s="4"/>
      <c r="VNF162" s="4"/>
      <c r="VNG162" s="4"/>
      <c r="VNH162" s="4"/>
      <c r="VNI162" s="4"/>
      <c r="VNJ162" s="4"/>
      <c r="VNK162" s="4"/>
      <c r="VNL162" s="4"/>
      <c r="VNM162" s="4"/>
      <c r="VNN162" s="4"/>
      <c r="VNO162" s="4"/>
      <c r="VNP162" s="4"/>
      <c r="VNQ162" s="4"/>
      <c r="VNR162" s="4"/>
      <c r="VNS162" s="4"/>
      <c r="VNT162" s="4"/>
      <c r="VNU162" s="4"/>
      <c r="VNV162" s="4"/>
      <c r="VNW162" s="4"/>
      <c r="VNX162" s="4"/>
      <c r="VNY162" s="4"/>
      <c r="VNZ162" s="4"/>
      <c r="VOA162" s="4"/>
      <c r="VOB162" s="4"/>
      <c r="VOC162" s="4"/>
      <c r="VOD162" s="4"/>
      <c r="VOE162" s="4"/>
      <c r="VOF162" s="4"/>
      <c r="VOG162" s="4"/>
      <c r="VOH162" s="4"/>
      <c r="VOI162" s="4"/>
      <c r="VOJ162" s="4"/>
      <c r="VOK162" s="4"/>
      <c r="VOL162" s="4"/>
      <c r="VOM162" s="4"/>
      <c r="VON162" s="4"/>
      <c r="VOO162" s="4"/>
      <c r="VOP162" s="4"/>
      <c r="VOQ162" s="4"/>
      <c r="VOR162" s="4"/>
      <c r="VOS162" s="4"/>
      <c r="VOT162" s="4"/>
      <c r="VOU162" s="4"/>
      <c r="VOV162" s="4"/>
      <c r="VOW162" s="4"/>
      <c r="VOX162" s="4"/>
      <c r="VOY162" s="4"/>
      <c r="VOZ162" s="4"/>
      <c r="VPA162" s="4"/>
      <c r="VPB162" s="4"/>
      <c r="VPC162" s="4"/>
      <c r="VPD162" s="4"/>
      <c r="VPE162" s="4"/>
      <c r="VPF162" s="4"/>
      <c r="VPG162" s="4"/>
      <c r="VPH162" s="4"/>
      <c r="VPI162" s="4"/>
      <c r="VPJ162" s="4"/>
      <c r="VPK162" s="4"/>
      <c r="VPL162" s="4"/>
      <c r="VPM162" s="4"/>
      <c r="VPN162" s="4"/>
      <c r="VPO162" s="4"/>
      <c r="VPP162" s="4"/>
      <c r="VPQ162" s="4"/>
      <c r="VPR162" s="4"/>
      <c r="VPS162" s="4"/>
      <c r="VPT162" s="4"/>
      <c r="VPU162" s="4"/>
      <c r="VPV162" s="4"/>
      <c r="VPW162" s="4"/>
      <c r="VPX162" s="4"/>
      <c r="VPY162" s="4"/>
      <c r="VPZ162" s="4"/>
      <c r="VQA162" s="4"/>
      <c r="VQB162" s="4"/>
      <c r="VQC162" s="4"/>
      <c r="VQD162" s="4"/>
      <c r="VQE162" s="4"/>
      <c r="VQF162" s="4"/>
      <c r="VQG162" s="4"/>
      <c r="VQH162" s="4"/>
      <c r="VQI162" s="4"/>
      <c r="VQJ162" s="4"/>
      <c r="VQK162" s="4"/>
      <c r="VQL162" s="4"/>
      <c r="VQM162" s="4"/>
      <c r="VQN162" s="4"/>
      <c r="VQO162" s="4"/>
      <c r="VQP162" s="4"/>
      <c r="VQQ162" s="4"/>
      <c r="VQR162" s="4"/>
      <c r="VQS162" s="4"/>
      <c r="VQT162" s="4"/>
      <c r="VQU162" s="4"/>
      <c r="VQV162" s="4"/>
      <c r="VQW162" s="4"/>
      <c r="VQX162" s="4"/>
      <c r="VQY162" s="4"/>
      <c r="VQZ162" s="4"/>
      <c r="VRA162" s="4"/>
      <c r="VRB162" s="4"/>
      <c r="VRC162" s="4"/>
      <c r="VRD162" s="4"/>
      <c r="VRE162" s="4"/>
      <c r="VRF162" s="4"/>
      <c r="VRG162" s="4"/>
      <c r="VRH162" s="4"/>
      <c r="VRI162" s="4"/>
      <c r="VRJ162" s="4"/>
      <c r="VRK162" s="4"/>
      <c r="VRL162" s="4"/>
      <c r="VRM162" s="4"/>
      <c r="VRN162" s="4"/>
      <c r="VRO162" s="4"/>
      <c r="VRP162" s="4"/>
      <c r="VRQ162" s="4"/>
      <c r="VRR162" s="4"/>
      <c r="VRS162" s="4"/>
      <c r="VRT162" s="4"/>
      <c r="VRU162" s="4"/>
      <c r="VRV162" s="4"/>
      <c r="VRW162" s="4"/>
      <c r="VRX162" s="4"/>
      <c r="VRY162" s="4"/>
      <c r="VRZ162" s="4"/>
      <c r="VSA162" s="4"/>
      <c r="VSB162" s="4"/>
      <c r="VSC162" s="4"/>
      <c r="VSD162" s="4"/>
      <c r="VSE162" s="4"/>
      <c r="VSF162" s="4"/>
      <c r="VSG162" s="4"/>
      <c r="VSH162" s="4"/>
      <c r="VSI162" s="4"/>
      <c r="VSJ162" s="4"/>
      <c r="VSK162" s="4"/>
      <c r="VSL162" s="4"/>
      <c r="VSM162" s="4"/>
      <c r="VSN162" s="4"/>
      <c r="VSO162" s="4"/>
      <c r="VSP162" s="4"/>
      <c r="VSQ162" s="4"/>
      <c r="VSR162" s="4"/>
      <c r="VSS162" s="4"/>
      <c r="VST162" s="4"/>
      <c r="VSU162" s="4"/>
      <c r="VSV162" s="4"/>
      <c r="VSW162" s="4"/>
      <c r="VSX162" s="4"/>
      <c r="VSY162" s="4"/>
      <c r="VSZ162" s="4"/>
      <c r="VTA162" s="4"/>
      <c r="VTB162" s="4"/>
      <c r="VTC162" s="4"/>
      <c r="VTD162" s="4"/>
      <c r="VTE162" s="4"/>
      <c r="VTF162" s="4"/>
      <c r="VTG162" s="4"/>
      <c r="VTH162" s="4"/>
      <c r="VTI162" s="4"/>
      <c r="VTJ162" s="4"/>
      <c r="VTK162" s="4"/>
      <c r="VTL162" s="4"/>
      <c r="VTM162" s="4"/>
      <c r="VTN162" s="4"/>
      <c r="VTO162" s="4"/>
      <c r="VTP162" s="4"/>
      <c r="VTQ162" s="4"/>
      <c r="VTR162" s="4"/>
      <c r="VTS162" s="4"/>
      <c r="VTT162" s="4"/>
      <c r="VTU162" s="4"/>
      <c r="VTV162" s="4"/>
      <c r="VTW162" s="4"/>
      <c r="VTX162" s="4"/>
      <c r="VTY162" s="4"/>
      <c r="VTZ162" s="4"/>
      <c r="VUA162" s="4"/>
      <c r="VUB162" s="4"/>
      <c r="VUC162" s="4"/>
      <c r="VUD162" s="4"/>
      <c r="VUE162" s="4"/>
      <c r="VUF162" s="4"/>
      <c r="VUG162" s="4"/>
      <c r="VUH162" s="4"/>
      <c r="VUI162" s="4"/>
      <c r="VUJ162" s="4"/>
      <c r="VUK162" s="4"/>
      <c r="VUL162" s="4"/>
      <c r="VUM162" s="4"/>
      <c r="VUN162" s="4"/>
      <c r="VUO162" s="4"/>
      <c r="VUP162" s="4"/>
      <c r="VUQ162" s="4"/>
      <c r="VUR162" s="4"/>
      <c r="VUS162" s="4"/>
      <c r="VUT162" s="4"/>
      <c r="VUU162" s="4"/>
      <c r="VUV162" s="4"/>
      <c r="VUW162" s="4"/>
      <c r="VUX162" s="4"/>
      <c r="VUY162" s="4"/>
      <c r="VUZ162" s="4"/>
      <c r="VVA162" s="4"/>
      <c r="VVB162" s="4"/>
      <c r="VVC162" s="4"/>
      <c r="VVD162" s="4"/>
      <c r="VVE162" s="4"/>
      <c r="VVF162" s="4"/>
      <c r="VVG162" s="4"/>
      <c r="VVH162" s="4"/>
      <c r="VVI162" s="4"/>
      <c r="VVJ162" s="4"/>
      <c r="VVK162" s="4"/>
      <c r="VVL162" s="4"/>
      <c r="VVM162" s="4"/>
      <c r="VVN162" s="4"/>
      <c r="VVO162" s="4"/>
      <c r="VVP162" s="4"/>
      <c r="VVQ162" s="4"/>
      <c r="VVR162" s="4"/>
      <c r="VVS162" s="4"/>
      <c r="VVT162" s="4"/>
      <c r="VVU162" s="4"/>
      <c r="VVV162" s="4"/>
      <c r="VVW162" s="4"/>
      <c r="VVX162" s="4"/>
      <c r="VVY162" s="4"/>
      <c r="VVZ162" s="4"/>
      <c r="VWA162" s="4"/>
      <c r="VWB162" s="4"/>
      <c r="VWC162" s="4"/>
      <c r="VWD162" s="4"/>
      <c r="VWE162" s="4"/>
      <c r="VWF162" s="4"/>
      <c r="VWG162" s="4"/>
      <c r="VWH162" s="4"/>
      <c r="VWI162" s="4"/>
      <c r="VWJ162" s="4"/>
      <c r="VWK162" s="4"/>
      <c r="VWL162" s="4"/>
      <c r="VWM162" s="4"/>
      <c r="VWN162" s="4"/>
      <c r="VWO162" s="4"/>
      <c r="VWP162" s="4"/>
      <c r="VWQ162" s="4"/>
      <c r="VWR162" s="4"/>
      <c r="VWS162" s="4"/>
      <c r="VWT162" s="4"/>
      <c r="VWU162" s="4"/>
      <c r="VWV162" s="4"/>
      <c r="VWW162" s="4"/>
      <c r="VWX162" s="4"/>
      <c r="VWY162" s="4"/>
      <c r="VWZ162" s="4"/>
      <c r="VXA162" s="4"/>
      <c r="VXB162" s="4"/>
      <c r="VXC162" s="4"/>
      <c r="VXD162" s="4"/>
      <c r="VXE162" s="4"/>
      <c r="VXF162" s="4"/>
      <c r="VXG162" s="4"/>
      <c r="VXH162" s="4"/>
      <c r="VXI162" s="4"/>
      <c r="VXJ162" s="4"/>
      <c r="VXK162" s="4"/>
      <c r="VXL162" s="4"/>
      <c r="VXM162" s="4"/>
      <c r="VXN162" s="4"/>
      <c r="VXO162" s="4"/>
      <c r="VXP162" s="4"/>
      <c r="VXQ162" s="4"/>
      <c r="VXR162" s="4"/>
      <c r="VXS162" s="4"/>
      <c r="VXT162" s="4"/>
      <c r="VXU162" s="4"/>
      <c r="VXV162" s="4"/>
      <c r="VXW162" s="4"/>
      <c r="VXX162" s="4"/>
      <c r="VXY162" s="4"/>
      <c r="VXZ162" s="4"/>
      <c r="VYA162" s="4"/>
      <c r="VYB162" s="4"/>
      <c r="VYC162" s="4"/>
      <c r="VYD162" s="4"/>
      <c r="VYE162" s="4"/>
      <c r="VYF162" s="4"/>
      <c r="VYG162" s="4"/>
      <c r="VYH162" s="4"/>
      <c r="VYI162" s="4"/>
      <c r="VYJ162" s="4"/>
      <c r="VYK162" s="4"/>
      <c r="VYL162" s="4"/>
      <c r="VYM162" s="4"/>
      <c r="VYN162" s="4"/>
      <c r="VYO162" s="4"/>
      <c r="VYP162" s="4"/>
      <c r="VYQ162" s="4"/>
      <c r="VYR162" s="4"/>
      <c r="VYS162" s="4"/>
      <c r="VYT162" s="4"/>
      <c r="VYU162" s="4"/>
      <c r="VYV162" s="4"/>
      <c r="VYW162" s="4"/>
      <c r="VYX162" s="4"/>
      <c r="VYY162" s="4"/>
      <c r="VYZ162" s="4"/>
      <c r="VZA162" s="4"/>
      <c r="VZB162" s="4"/>
      <c r="VZC162" s="4"/>
      <c r="VZD162" s="4"/>
      <c r="VZE162" s="4"/>
      <c r="VZF162" s="4"/>
      <c r="VZG162" s="4"/>
      <c r="VZH162" s="4"/>
      <c r="VZI162" s="4"/>
      <c r="VZJ162" s="4"/>
      <c r="VZK162" s="4"/>
      <c r="VZL162" s="4"/>
      <c r="VZM162" s="4"/>
      <c r="VZN162" s="4"/>
      <c r="VZO162" s="4"/>
      <c r="VZP162" s="4"/>
      <c r="VZQ162" s="4"/>
      <c r="VZR162" s="4"/>
      <c r="VZS162" s="4"/>
      <c r="VZT162" s="4"/>
      <c r="VZU162" s="4"/>
      <c r="VZV162" s="4"/>
      <c r="VZW162" s="4"/>
      <c r="VZX162" s="4"/>
      <c r="VZY162" s="4"/>
      <c r="VZZ162" s="4"/>
      <c r="WAA162" s="4"/>
      <c r="WAB162" s="4"/>
      <c r="WAC162" s="4"/>
      <c r="WAD162" s="4"/>
      <c r="WAE162" s="4"/>
      <c r="WAF162" s="4"/>
      <c r="WAG162" s="4"/>
      <c r="WAH162" s="4"/>
      <c r="WAI162" s="4"/>
      <c r="WAJ162" s="4"/>
      <c r="WAK162" s="4"/>
      <c r="WAL162" s="4"/>
      <c r="WAM162" s="4"/>
      <c r="WAN162" s="4"/>
      <c r="WAO162" s="4"/>
      <c r="WAP162" s="4"/>
      <c r="WAQ162" s="4"/>
      <c r="WAR162" s="4"/>
      <c r="WAS162" s="4"/>
      <c r="WAT162" s="4"/>
      <c r="WAU162" s="4"/>
      <c r="WAV162" s="4"/>
      <c r="WAW162" s="4"/>
      <c r="WAX162" s="4"/>
      <c r="WAY162" s="4"/>
      <c r="WAZ162" s="4"/>
      <c r="WBA162" s="4"/>
      <c r="WBB162" s="4"/>
      <c r="WBC162" s="4"/>
      <c r="WBD162" s="4"/>
      <c r="WBE162" s="4"/>
      <c r="WBF162" s="4"/>
      <c r="WBG162" s="4"/>
      <c r="WBH162" s="4"/>
      <c r="WBI162" s="4"/>
      <c r="WBJ162" s="4"/>
      <c r="WBK162" s="4"/>
      <c r="WBL162" s="4"/>
      <c r="WBM162" s="4"/>
      <c r="WBN162" s="4"/>
      <c r="WBO162" s="4"/>
      <c r="WBP162" s="4"/>
      <c r="WBQ162" s="4"/>
      <c r="WBR162" s="4"/>
      <c r="WBS162" s="4"/>
      <c r="WBT162" s="4"/>
      <c r="WBU162" s="4"/>
      <c r="WBV162" s="4"/>
      <c r="WBW162" s="4"/>
      <c r="WBX162" s="4"/>
      <c r="WBY162" s="4"/>
      <c r="WBZ162" s="4"/>
      <c r="WCA162" s="4"/>
      <c r="WCB162" s="4"/>
      <c r="WCC162" s="4"/>
      <c r="WCD162" s="4"/>
      <c r="WCE162" s="4"/>
      <c r="WCF162" s="4"/>
      <c r="WCG162" s="4"/>
      <c r="WCH162" s="4"/>
      <c r="WCI162" s="4"/>
      <c r="WCJ162" s="4"/>
      <c r="WCK162" s="4"/>
      <c r="WCL162" s="4"/>
      <c r="WCM162" s="4"/>
      <c r="WCN162" s="4"/>
      <c r="WCO162" s="4"/>
      <c r="WCP162" s="4"/>
      <c r="WCQ162" s="4"/>
      <c r="WCR162" s="4"/>
      <c r="WCS162" s="4"/>
      <c r="WCT162" s="4"/>
      <c r="WCU162" s="4"/>
      <c r="WCV162" s="4"/>
      <c r="WCW162" s="4"/>
      <c r="WCX162" s="4"/>
      <c r="WCY162" s="4"/>
      <c r="WCZ162" s="4"/>
      <c r="WDA162" s="4"/>
      <c r="WDB162" s="4"/>
      <c r="WDC162" s="4"/>
      <c r="WDD162" s="4"/>
      <c r="WDE162" s="4"/>
      <c r="WDF162" s="4"/>
      <c r="WDG162" s="4"/>
      <c r="WDH162" s="4"/>
      <c r="WDI162" s="4"/>
      <c r="WDJ162" s="4"/>
      <c r="WDK162" s="4"/>
      <c r="WDL162" s="4"/>
      <c r="WDM162" s="4"/>
      <c r="WDN162" s="4"/>
      <c r="WDO162" s="4"/>
      <c r="WDP162" s="4"/>
      <c r="WDQ162" s="4"/>
      <c r="WDR162" s="4"/>
      <c r="WDS162" s="4"/>
      <c r="WDT162" s="4"/>
      <c r="WDU162" s="4"/>
      <c r="WDV162" s="4"/>
      <c r="WDW162" s="4"/>
      <c r="WDX162" s="4"/>
      <c r="WDY162" s="4"/>
      <c r="WDZ162" s="4"/>
      <c r="WEA162" s="4"/>
      <c r="WEB162" s="4"/>
      <c r="WEC162" s="4"/>
      <c r="WED162" s="4"/>
      <c r="WEE162" s="4"/>
      <c r="WEF162" s="4"/>
      <c r="WEG162" s="4"/>
      <c r="WEH162" s="4"/>
      <c r="WEI162" s="4"/>
      <c r="WEJ162" s="4"/>
      <c r="WEK162" s="4"/>
      <c r="WEL162" s="4"/>
      <c r="WEM162" s="4"/>
      <c r="WEN162" s="4"/>
      <c r="WEO162" s="4"/>
      <c r="WEP162" s="4"/>
      <c r="WEQ162" s="4"/>
      <c r="WER162" s="4"/>
      <c r="WES162" s="4"/>
      <c r="WET162" s="4"/>
      <c r="WEU162" s="4"/>
      <c r="WEV162" s="4"/>
      <c r="WEW162" s="4"/>
      <c r="WEX162" s="4"/>
      <c r="WEY162" s="4"/>
      <c r="WEZ162" s="4"/>
      <c r="WFA162" s="4"/>
      <c r="WFB162" s="4"/>
      <c r="WFC162" s="4"/>
      <c r="WFD162" s="4"/>
      <c r="WFE162" s="4"/>
      <c r="WFF162" s="4"/>
      <c r="WFG162" s="4"/>
      <c r="WFH162" s="4"/>
      <c r="WFI162" s="4"/>
      <c r="WFJ162" s="4"/>
      <c r="WFK162" s="4"/>
      <c r="WFL162" s="4"/>
      <c r="WFM162" s="4"/>
      <c r="WFN162" s="4"/>
      <c r="WFO162" s="4"/>
      <c r="WFP162" s="4"/>
      <c r="WFQ162" s="4"/>
      <c r="WFR162" s="4"/>
      <c r="WFS162" s="4"/>
      <c r="WFT162" s="4"/>
      <c r="WFU162" s="4"/>
      <c r="WFV162" s="4"/>
      <c r="WFW162" s="4"/>
      <c r="WFX162" s="4"/>
      <c r="WFY162" s="4"/>
      <c r="WFZ162" s="4"/>
      <c r="WGA162" s="4"/>
      <c r="WGB162" s="4"/>
      <c r="WGC162" s="4"/>
      <c r="WGD162" s="4"/>
      <c r="WGE162" s="4"/>
      <c r="WGF162" s="4"/>
      <c r="WGG162" s="4"/>
      <c r="WGH162" s="4"/>
      <c r="WGI162" s="4"/>
      <c r="WGJ162" s="4"/>
      <c r="WGK162" s="4"/>
      <c r="WGL162" s="4"/>
      <c r="WGM162" s="4"/>
      <c r="WGN162" s="4"/>
      <c r="WGO162" s="4"/>
      <c r="WGP162" s="4"/>
      <c r="WGQ162" s="4"/>
      <c r="WGR162" s="4"/>
      <c r="WGS162" s="4"/>
      <c r="WGT162" s="4"/>
      <c r="WGU162" s="4"/>
      <c r="WGV162" s="4"/>
      <c r="WGW162" s="4"/>
      <c r="WGX162" s="4"/>
      <c r="WGY162" s="4"/>
      <c r="WGZ162" s="4"/>
      <c r="WHA162" s="4"/>
      <c r="WHB162" s="4"/>
      <c r="WHC162" s="4"/>
      <c r="WHD162" s="4"/>
      <c r="WHE162" s="4"/>
      <c r="WHF162" s="4"/>
      <c r="WHG162" s="4"/>
      <c r="WHH162" s="4"/>
      <c r="WHI162" s="4"/>
      <c r="WHJ162" s="4"/>
      <c r="WHK162" s="4"/>
      <c r="WHL162" s="4"/>
      <c r="WHM162" s="4"/>
      <c r="WHN162" s="4"/>
      <c r="WHO162" s="4"/>
      <c r="WHP162" s="4"/>
      <c r="WHQ162" s="4"/>
      <c r="WHR162" s="4"/>
      <c r="WHS162" s="4"/>
      <c r="WHT162" s="4"/>
      <c r="WHU162" s="4"/>
      <c r="WHV162" s="4"/>
      <c r="WHW162" s="4"/>
      <c r="WHX162" s="4"/>
      <c r="WHY162" s="4"/>
      <c r="WHZ162" s="4"/>
      <c r="WIA162" s="4"/>
      <c r="WIB162" s="4"/>
      <c r="WIC162" s="4"/>
      <c r="WID162" s="4"/>
      <c r="WIE162" s="4"/>
      <c r="WIF162" s="4"/>
      <c r="WIG162" s="4"/>
      <c r="WIH162" s="4"/>
      <c r="WII162" s="4"/>
      <c r="WIJ162" s="4"/>
      <c r="WIK162" s="4"/>
      <c r="WIL162" s="4"/>
      <c r="WIM162" s="4"/>
      <c r="WIN162" s="4"/>
      <c r="WIO162" s="4"/>
      <c r="WIP162" s="4"/>
      <c r="WIQ162" s="4"/>
      <c r="WIR162" s="4"/>
      <c r="WIS162" s="4"/>
      <c r="WIT162" s="4"/>
      <c r="WIU162" s="4"/>
      <c r="WIV162" s="4"/>
      <c r="WIW162" s="4"/>
      <c r="WIX162" s="4"/>
      <c r="WIY162" s="4"/>
      <c r="WIZ162" s="4"/>
      <c r="WJA162" s="4"/>
      <c r="WJB162" s="4"/>
      <c r="WJC162" s="4"/>
      <c r="WJD162" s="4"/>
      <c r="WJE162" s="4"/>
      <c r="WJF162" s="4"/>
      <c r="WJG162" s="4"/>
      <c r="WJH162" s="4"/>
      <c r="WJI162" s="4"/>
      <c r="WJJ162" s="4"/>
      <c r="WJK162" s="4"/>
      <c r="WJL162" s="4"/>
      <c r="WJM162" s="4"/>
      <c r="WJN162" s="4"/>
      <c r="WJO162" s="4"/>
      <c r="WJP162" s="4"/>
      <c r="WJQ162" s="4"/>
      <c r="WJR162" s="4"/>
      <c r="WJS162" s="4"/>
      <c r="WJT162" s="4"/>
      <c r="WJU162" s="4"/>
      <c r="WJV162" s="4"/>
      <c r="WJW162" s="4"/>
      <c r="WJX162" s="4"/>
      <c r="WJY162" s="4"/>
      <c r="WJZ162" s="4"/>
      <c r="WKA162" s="4"/>
      <c r="WKB162" s="4"/>
      <c r="WKC162" s="4"/>
      <c r="WKD162" s="4"/>
      <c r="WKE162" s="4"/>
      <c r="WKF162" s="4"/>
      <c r="WKG162" s="4"/>
      <c r="WKH162" s="4"/>
      <c r="WKI162" s="4"/>
      <c r="WKJ162" s="4"/>
      <c r="WKK162" s="4"/>
      <c r="WKL162" s="4"/>
      <c r="WKM162" s="4"/>
      <c r="WKN162" s="4"/>
      <c r="WKO162" s="4"/>
      <c r="WKP162" s="4"/>
      <c r="WKQ162" s="4"/>
      <c r="WKR162" s="4"/>
      <c r="WKS162" s="4"/>
      <c r="WKT162" s="4"/>
      <c r="WKU162" s="4"/>
      <c r="WKV162" s="4"/>
      <c r="WKW162" s="4"/>
      <c r="WKX162" s="4"/>
      <c r="WKY162" s="4"/>
      <c r="WKZ162" s="4"/>
      <c r="WLA162" s="4"/>
      <c r="WLB162" s="4"/>
      <c r="WLC162" s="4"/>
      <c r="WLD162" s="4"/>
      <c r="WLE162" s="4"/>
      <c r="WLF162" s="4"/>
      <c r="WLG162" s="4"/>
      <c r="WLH162" s="4"/>
      <c r="WLI162" s="4"/>
      <c r="WLJ162" s="4"/>
      <c r="WLK162" s="4"/>
      <c r="WLL162" s="4"/>
      <c r="WLM162" s="4"/>
      <c r="WLN162" s="4"/>
      <c r="WLO162" s="4"/>
      <c r="WLP162" s="4"/>
      <c r="WLQ162" s="4"/>
      <c r="WLR162" s="4"/>
      <c r="WLS162" s="4"/>
      <c r="WLT162" s="4"/>
      <c r="WLU162" s="4"/>
      <c r="WLV162" s="4"/>
      <c r="WLW162" s="4"/>
      <c r="WLX162" s="4"/>
      <c r="WLY162" s="4"/>
      <c r="WLZ162" s="4"/>
      <c r="WMA162" s="4"/>
      <c r="WMB162" s="4"/>
      <c r="WMC162" s="4"/>
      <c r="WMD162" s="4"/>
      <c r="WME162" s="4"/>
      <c r="WMF162" s="4"/>
      <c r="WMG162" s="4"/>
      <c r="WMH162" s="4"/>
      <c r="WMI162" s="4"/>
      <c r="WMJ162" s="4"/>
      <c r="WMK162" s="4"/>
      <c r="WML162" s="4"/>
      <c r="WMM162" s="4"/>
      <c r="WMN162" s="4"/>
      <c r="WMO162" s="4"/>
      <c r="WMP162" s="4"/>
      <c r="WMQ162" s="4"/>
      <c r="WMR162" s="4"/>
      <c r="WMS162" s="4"/>
      <c r="WMT162" s="4"/>
      <c r="WMU162" s="4"/>
      <c r="WMV162" s="4"/>
      <c r="WMW162" s="4"/>
      <c r="WMX162" s="4"/>
      <c r="WMY162" s="4"/>
      <c r="WMZ162" s="4"/>
      <c r="WNA162" s="4"/>
      <c r="WNB162" s="4"/>
      <c r="WNC162" s="4"/>
      <c r="WND162" s="4"/>
      <c r="WNE162" s="4"/>
      <c r="WNF162" s="4"/>
      <c r="WNG162" s="4"/>
      <c r="WNH162" s="4"/>
      <c r="WNI162" s="4"/>
      <c r="WNJ162" s="4"/>
      <c r="WNK162" s="4"/>
      <c r="WNL162" s="4"/>
      <c r="WNM162" s="4"/>
      <c r="WNN162" s="4"/>
      <c r="WNO162" s="4"/>
      <c r="WNP162" s="4"/>
      <c r="WNQ162" s="4"/>
      <c r="WNR162" s="4"/>
      <c r="WNS162" s="4"/>
      <c r="WNT162" s="4"/>
      <c r="WNU162" s="4"/>
      <c r="WNV162" s="4"/>
      <c r="WNW162" s="4"/>
      <c r="WNX162" s="4"/>
      <c r="WNY162" s="4"/>
      <c r="WNZ162" s="4"/>
      <c r="WOA162" s="4"/>
      <c r="WOB162" s="4"/>
      <c r="WOC162" s="4"/>
      <c r="WOD162" s="4"/>
      <c r="WOE162" s="4"/>
      <c r="WOF162" s="4"/>
      <c r="WOG162" s="4"/>
      <c r="WOH162" s="4"/>
      <c r="WOI162" s="4"/>
      <c r="WOJ162" s="4"/>
      <c r="WOK162" s="4"/>
      <c r="WOL162" s="4"/>
      <c r="WOM162" s="4"/>
      <c r="WON162" s="4"/>
      <c r="WOO162" s="4"/>
      <c r="WOP162" s="4"/>
      <c r="WOQ162" s="4"/>
      <c r="WOR162" s="4"/>
      <c r="WOS162" s="4"/>
      <c r="WOT162" s="4"/>
      <c r="WOU162" s="4"/>
      <c r="WOV162" s="4"/>
      <c r="WOW162" s="4"/>
      <c r="WOX162" s="4"/>
      <c r="WOY162" s="4"/>
      <c r="WOZ162" s="4"/>
      <c r="WPA162" s="4"/>
      <c r="WPB162" s="4"/>
      <c r="WPC162" s="4"/>
      <c r="WPD162" s="4"/>
      <c r="WPE162" s="4"/>
      <c r="WPF162" s="4"/>
      <c r="WPG162" s="4"/>
      <c r="WPH162" s="4"/>
      <c r="WPI162" s="4"/>
      <c r="WPJ162" s="4"/>
      <c r="WPK162" s="4"/>
      <c r="WPL162" s="4"/>
      <c r="WPM162" s="4"/>
      <c r="WPN162" s="4"/>
      <c r="WPO162" s="4"/>
      <c r="WPP162" s="4"/>
      <c r="WPQ162" s="4"/>
      <c r="WPR162" s="4"/>
      <c r="WPS162" s="4"/>
      <c r="WPT162" s="4"/>
      <c r="WPU162" s="4"/>
      <c r="WPV162" s="4"/>
      <c r="WPW162" s="4"/>
      <c r="WPX162" s="4"/>
      <c r="WPY162" s="4"/>
      <c r="WPZ162" s="4"/>
      <c r="WQA162" s="4"/>
      <c r="WQB162" s="4"/>
      <c r="WQC162" s="4"/>
      <c r="WQD162" s="4"/>
      <c r="WQE162" s="4"/>
      <c r="WQF162" s="4"/>
      <c r="WQG162" s="4"/>
      <c r="WQH162" s="4"/>
      <c r="WQI162" s="4"/>
      <c r="WQJ162" s="4"/>
      <c r="WQK162" s="4"/>
      <c r="WQL162" s="4"/>
      <c r="WQM162" s="4"/>
      <c r="WQN162" s="4"/>
      <c r="WQO162" s="4"/>
      <c r="WQP162" s="4"/>
      <c r="WQQ162" s="4"/>
      <c r="WQR162" s="4"/>
      <c r="WQS162" s="4"/>
      <c r="WQT162" s="4"/>
      <c r="WQU162" s="4"/>
      <c r="WQV162" s="4"/>
      <c r="WQW162" s="4"/>
      <c r="WQX162" s="4"/>
      <c r="WQY162" s="4"/>
      <c r="WQZ162" s="4"/>
      <c r="WRA162" s="4"/>
      <c r="WRB162" s="4"/>
      <c r="WRC162" s="4"/>
      <c r="WRD162" s="4"/>
      <c r="WRE162" s="4"/>
      <c r="WRF162" s="4"/>
      <c r="WRG162" s="4"/>
      <c r="WRH162" s="4"/>
      <c r="WRI162" s="4"/>
      <c r="WRJ162" s="4"/>
      <c r="WRK162" s="4"/>
      <c r="WRL162" s="4"/>
      <c r="WRM162" s="4"/>
      <c r="WRN162" s="4"/>
      <c r="WRO162" s="4"/>
      <c r="WRP162" s="4"/>
      <c r="WRQ162" s="4"/>
      <c r="WRR162" s="4"/>
      <c r="WRS162" s="4"/>
      <c r="WRT162" s="4"/>
      <c r="WRU162" s="4"/>
      <c r="WRV162" s="4"/>
      <c r="WRW162" s="4"/>
      <c r="WRX162" s="4"/>
      <c r="WRY162" s="4"/>
      <c r="WRZ162" s="4"/>
      <c r="WSA162" s="4"/>
      <c r="WSB162" s="4"/>
      <c r="WSC162" s="4"/>
      <c r="WSD162" s="4"/>
      <c r="WSE162" s="4"/>
      <c r="WSF162" s="4"/>
      <c r="WSG162" s="4"/>
      <c r="WSH162" s="4"/>
      <c r="WSI162" s="4"/>
      <c r="WSJ162" s="4"/>
      <c r="WSK162" s="4"/>
      <c r="WSL162" s="4"/>
      <c r="WSM162" s="4"/>
      <c r="WSN162" s="4"/>
      <c r="WSO162" s="4"/>
      <c r="WSP162" s="4"/>
      <c r="WSQ162" s="4"/>
      <c r="WSR162" s="4"/>
      <c r="WSS162" s="4"/>
      <c r="WST162" s="4"/>
      <c r="WSU162" s="4"/>
      <c r="WSV162" s="4"/>
      <c r="WSW162" s="4"/>
      <c r="WSX162" s="4"/>
      <c r="WSY162" s="4"/>
      <c r="WSZ162" s="4"/>
      <c r="WTA162" s="4"/>
      <c r="WTB162" s="4"/>
      <c r="WTC162" s="4"/>
      <c r="WTD162" s="4"/>
      <c r="WTE162" s="4"/>
      <c r="WTF162" s="4"/>
      <c r="WTG162" s="4"/>
      <c r="WTH162" s="4"/>
      <c r="WTI162" s="4"/>
      <c r="WTJ162" s="4"/>
      <c r="WTK162" s="4"/>
      <c r="WTL162" s="4"/>
      <c r="WTM162" s="4"/>
      <c r="WTN162" s="4"/>
      <c r="WTO162" s="4"/>
      <c r="WTP162" s="4"/>
      <c r="WTQ162" s="4"/>
      <c r="WTR162" s="4"/>
      <c r="WTS162" s="4"/>
      <c r="WTT162" s="4"/>
      <c r="WTU162" s="4"/>
      <c r="WTV162" s="4"/>
      <c r="WTW162" s="4"/>
      <c r="WTX162" s="4"/>
      <c r="WTY162" s="4"/>
      <c r="WTZ162" s="4"/>
      <c r="WUA162" s="4"/>
      <c r="WUB162" s="4"/>
      <c r="WUC162" s="4"/>
      <c r="WUD162" s="4"/>
      <c r="WUE162" s="4"/>
      <c r="WUF162" s="4"/>
      <c r="WUG162" s="4"/>
      <c r="WUH162" s="4"/>
      <c r="WUI162" s="4"/>
      <c r="WUJ162" s="4"/>
      <c r="WUK162" s="4"/>
      <c r="WUL162" s="4"/>
      <c r="WUM162" s="4"/>
      <c r="WUN162" s="4"/>
      <c r="WUO162" s="4"/>
      <c r="WUP162" s="4"/>
      <c r="WUQ162" s="4"/>
      <c r="WUR162" s="4"/>
      <c r="WUS162" s="4"/>
      <c r="WUT162" s="4"/>
      <c r="WUU162" s="4"/>
      <c r="WUV162" s="4"/>
      <c r="WUW162" s="4"/>
      <c r="WUX162" s="4"/>
      <c r="WUY162" s="4"/>
      <c r="WUZ162" s="4"/>
      <c r="WVA162" s="4"/>
    </row>
    <row r="163" spans="1:16121">
      <c r="J163" s="115"/>
    </row>
  </sheetData>
  <mergeCells count="20">
    <mergeCell ref="Q9:Q11"/>
    <mergeCell ref="G9:G11"/>
    <mergeCell ref="O9:O11"/>
    <mergeCell ref="A68:A69"/>
    <mergeCell ref="B68:B69"/>
    <mergeCell ref="J9:J11"/>
    <mergeCell ref="P9:P11"/>
    <mergeCell ref="I9:I11"/>
    <mergeCell ref="K9:K11"/>
    <mergeCell ref="N9:N11"/>
    <mergeCell ref="L9:L11"/>
    <mergeCell ref="E9:E11"/>
    <mergeCell ref="F9:F11"/>
    <mergeCell ref="M9:M11"/>
    <mergeCell ref="H9:H11"/>
    <mergeCell ref="B7:C7"/>
    <mergeCell ref="A9:A11"/>
    <mergeCell ref="B9:B11"/>
    <mergeCell ref="C9:C11"/>
    <mergeCell ref="D9:D11"/>
  </mergeCells>
  <pageMargins left="3.937007874015748E-2" right="3.937007874015748E-2" top="0.39370078740157483" bottom="0.19685039370078741" header="0.31496062992125984" footer="0.31496062992125984"/>
  <pageSetup paperSize="9" scale="3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UQ158"/>
  <sheetViews>
    <sheetView zoomScale="68" zoomScaleNormal="68" workbookViewId="0">
      <selection activeCell="A5" sqref="A5:G5"/>
    </sheetView>
  </sheetViews>
  <sheetFormatPr defaultRowHeight="15.75"/>
  <cols>
    <col min="1" max="1" width="8" style="1" customWidth="1"/>
    <col min="2" max="2" width="40.140625" style="2" customWidth="1"/>
    <col min="3" max="3" width="12.85546875" style="2" customWidth="1"/>
    <col min="4" max="4" width="14.7109375" style="2" customWidth="1"/>
    <col min="5" max="5" width="19.140625" style="6" customWidth="1"/>
    <col min="6" max="6" width="8.140625" style="7" customWidth="1"/>
    <col min="7" max="7" width="40.140625" style="7" customWidth="1"/>
    <col min="8" max="8" width="16.5703125" style="4" hidden="1" customWidth="1"/>
    <col min="9" max="9" width="13.5703125" style="4" hidden="1" customWidth="1"/>
    <col min="10" max="14" width="9.140625" style="4" hidden="1" customWidth="1"/>
    <col min="15" max="227" width="9.140625" style="4"/>
    <col min="228" max="228" width="5.7109375" style="4" customWidth="1"/>
    <col min="229" max="229" width="65" style="4" customWidth="1"/>
    <col min="230" max="230" width="20" style="4" customWidth="1"/>
    <col min="231" max="231" width="26.28515625" style="4" customWidth="1"/>
    <col min="232" max="232" width="22.140625" style="4" customWidth="1"/>
    <col min="233" max="233" width="0.140625" style="4" customWidth="1"/>
    <col min="234" max="234" width="19.140625" style="4" customWidth="1"/>
    <col min="235" max="236" width="0" style="4" hidden="1" customWidth="1"/>
    <col min="237" max="237" width="153.85546875" style="4" customWidth="1"/>
    <col min="238" max="238" width="14.85546875" style="4" customWidth="1"/>
    <col min="239" max="239" width="16.7109375" style="4" bestFit="1" customWidth="1"/>
    <col min="240" max="483" width="9.140625" style="4"/>
    <col min="484" max="484" width="5.7109375" style="4" customWidth="1"/>
    <col min="485" max="485" width="65" style="4" customWidth="1"/>
    <col min="486" max="486" width="20" style="4" customWidth="1"/>
    <col min="487" max="487" width="26.28515625" style="4" customWidth="1"/>
    <col min="488" max="488" width="22.140625" style="4" customWidth="1"/>
    <col min="489" max="489" width="0.140625" style="4" customWidth="1"/>
    <col min="490" max="490" width="19.140625" style="4" customWidth="1"/>
    <col min="491" max="492" width="0" style="4" hidden="1" customWidth="1"/>
    <col min="493" max="493" width="153.85546875" style="4" customWidth="1"/>
    <col min="494" max="494" width="14.85546875" style="4" customWidth="1"/>
    <col min="495" max="495" width="16.7109375" style="4" bestFit="1" customWidth="1"/>
    <col min="496" max="739" width="9.140625" style="4"/>
    <col min="740" max="740" width="5.7109375" style="4" customWidth="1"/>
    <col min="741" max="741" width="65" style="4" customWidth="1"/>
    <col min="742" max="742" width="20" style="4" customWidth="1"/>
    <col min="743" max="743" width="26.28515625" style="4" customWidth="1"/>
    <col min="744" max="744" width="22.140625" style="4" customWidth="1"/>
    <col min="745" max="745" width="0.140625" style="4" customWidth="1"/>
    <col min="746" max="746" width="19.140625" style="4" customWidth="1"/>
    <col min="747" max="748" width="0" style="4" hidden="1" customWidth="1"/>
    <col min="749" max="749" width="153.85546875" style="4" customWidth="1"/>
    <col min="750" max="750" width="14.85546875" style="4" customWidth="1"/>
    <col min="751" max="751" width="16.7109375" style="4" bestFit="1" customWidth="1"/>
    <col min="752" max="995" width="9.140625" style="4"/>
    <col min="996" max="996" width="5.7109375" style="4" customWidth="1"/>
    <col min="997" max="997" width="65" style="4" customWidth="1"/>
    <col min="998" max="998" width="20" style="4" customWidth="1"/>
    <col min="999" max="999" width="26.28515625" style="4" customWidth="1"/>
    <col min="1000" max="1000" width="22.140625" style="4" customWidth="1"/>
    <col min="1001" max="1001" width="0.140625" style="4" customWidth="1"/>
    <col min="1002" max="1002" width="19.140625" style="4" customWidth="1"/>
    <col min="1003" max="1004" width="0" style="4" hidden="1" customWidth="1"/>
    <col min="1005" max="1005" width="153.85546875" style="4" customWidth="1"/>
    <col min="1006" max="1006" width="14.85546875" style="4" customWidth="1"/>
    <col min="1007" max="1007" width="16.7109375" style="4" bestFit="1" customWidth="1"/>
    <col min="1008" max="1251" width="9.140625" style="4"/>
    <col min="1252" max="1252" width="5.7109375" style="4" customWidth="1"/>
    <col min="1253" max="1253" width="65" style="4" customWidth="1"/>
    <col min="1254" max="1254" width="20" style="4" customWidth="1"/>
    <col min="1255" max="1255" width="26.28515625" style="4" customWidth="1"/>
    <col min="1256" max="1256" width="22.140625" style="4" customWidth="1"/>
    <col min="1257" max="1257" width="0.140625" style="4" customWidth="1"/>
    <col min="1258" max="1258" width="19.140625" style="4" customWidth="1"/>
    <col min="1259" max="1260" width="0" style="4" hidden="1" customWidth="1"/>
    <col min="1261" max="1261" width="153.85546875" style="4" customWidth="1"/>
    <col min="1262" max="1262" width="14.85546875" style="4" customWidth="1"/>
    <col min="1263" max="1263" width="16.7109375" style="4" bestFit="1" customWidth="1"/>
    <col min="1264" max="1507" width="9.140625" style="4"/>
    <col min="1508" max="1508" width="5.7109375" style="4" customWidth="1"/>
    <col min="1509" max="1509" width="65" style="4" customWidth="1"/>
    <col min="1510" max="1510" width="20" style="4" customWidth="1"/>
    <col min="1511" max="1511" width="26.28515625" style="4" customWidth="1"/>
    <col min="1512" max="1512" width="22.140625" style="4" customWidth="1"/>
    <col min="1513" max="1513" width="0.140625" style="4" customWidth="1"/>
    <col min="1514" max="1514" width="19.140625" style="4" customWidth="1"/>
    <col min="1515" max="1516" width="0" style="4" hidden="1" customWidth="1"/>
    <col min="1517" max="1517" width="153.85546875" style="4" customWidth="1"/>
    <col min="1518" max="1518" width="14.85546875" style="4" customWidth="1"/>
    <col min="1519" max="1519" width="16.7109375" style="4" bestFit="1" customWidth="1"/>
    <col min="1520" max="1763" width="9.140625" style="4"/>
    <col min="1764" max="1764" width="5.7109375" style="4" customWidth="1"/>
    <col min="1765" max="1765" width="65" style="4" customWidth="1"/>
    <col min="1766" max="1766" width="20" style="4" customWidth="1"/>
    <col min="1767" max="1767" width="26.28515625" style="4" customWidth="1"/>
    <col min="1768" max="1768" width="22.140625" style="4" customWidth="1"/>
    <col min="1769" max="1769" width="0.140625" style="4" customWidth="1"/>
    <col min="1770" max="1770" width="19.140625" style="4" customWidth="1"/>
    <col min="1771" max="1772" width="0" style="4" hidden="1" customWidth="1"/>
    <col min="1773" max="1773" width="153.85546875" style="4" customWidth="1"/>
    <col min="1774" max="1774" width="14.85546875" style="4" customWidth="1"/>
    <col min="1775" max="1775" width="16.7109375" style="4" bestFit="1" customWidth="1"/>
    <col min="1776" max="2019" width="9.140625" style="4"/>
    <col min="2020" max="2020" width="5.7109375" style="4" customWidth="1"/>
    <col min="2021" max="2021" width="65" style="4" customWidth="1"/>
    <col min="2022" max="2022" width="20" style="4" customWidth="1"/>
    <col min="2023" max="2023" width="26.28515625" style="4" customWidth="1"/>
    <col min="2024" max="2024" width="22.140625" style="4" customWidth="1"/>
    <col min="2025" max="2025" width="0.140625" style="4" customWidth="1"/>
    <col min="2026" max="2026" width="19.140625" style="4" customWidth="1"/>
    <col min="2027" max="2028" width="0" style="4" hidden="1" customWidth="1"/>
    <col min="2029" max="2029" width="153.85546875" style="4" customWidth="1"/>
    <col min="2030" max="2030" width="14.85546875" style="4" customWidth="1"/>
    <col min="2031" max="2031" width="16.7109375" style="4" bestFit="1" customWidth="1"/>
    <col min="2032" max="2275" width="9.140625" style="4"/>
    <col min="2276" max="2276" width="5.7109375" style="4" customWidth="1"/>
    <col min="2277" max="2277" width="65" style="4" customWidth="1"/>
    <col min="2278" max="2278" width="20" style="4" customWidth="1"/>
    <col min="2279" max="2279" width="26.28515625" style="4" customWidth="1"/>
    <col min="2280" max="2280" width="22.140625" style="4" customWidth="1"/>
    <col min="2281" max="2281" width="0.140625" style="4" customWidth="1"/>
    <col min="2282" max="2282" width="19.140625" style="4" customWidth="1"/>
    <col min="2283" max="2284" width="0" style="4" hidden="1" customWidth="1"/>
    <col min="2285" max="2285" width="153.85546875" style="4" customWidth="1"/>
    <col min="2286" max="2286" width="14.85546875" style="4" customWidth="1"/>
    <col min="2287" max="2287" width="16.7109375" style="4" bestFit="1" customWidth="1"/>
    <col min="2288" max="2531" width="9.140625" style="4"/>
    <col min="2532" max="2532" width="5.7109375" style="4" customWidth="1"/>
    <col min="2533" max="2533" width="65" style="4" customWidth="1"/>
    <col min="2534" max="2534" width="20" style="4" customWidth="1"/>
    <col min="2535" max="2535" width="26.28515625" style="4" customWidth="1"/>
    <col min="2536" max="2536" width="22.140625" style="4" customWidth="1"/>
    <col min="2537" max="2537" width="0.140625" style="4" customWidth="1"/>
    <col min="2538" max="2538" width="19.140625" style="4" customWidth="1"/>
    <col min="2539" max="2540" width="0" style="4" hidden="1" customWidth="1"/>
    <col min="2541" max="2541" width="153.85546875" style="4" customWidth="1"/>
    <col min="2542" max="2542" width="14.85546875" style="4" customWidth="1"/>
    <col min="2543" max="2543" width="16.7109375" style="4" bestFit="1" customWidth="1"/>
    <col min="2544" max="2787" width="9.140625" style="4"/>
    <col min="2788" max="2788" width="5.7109375" style="4" customWidth="1"/>
    <col min="2789" max="2789" width="65" style="4" customWidth="1"/>
    <col min="2790" max="2790" width="20" style="4" customWidth="1"/>
    <col min="2791" max="2791" width="26.28515625" style="4" customWidth="1"/>
    <col min="2792" max="2792" width="22.140625" style="4" customWidth="1"/>
    <col min="2793" max="2793" width="0.140625" style="4" customWidth="1"/>
    <col min="2794" max="2794" width="19.140625" style="4" customWidth="1"/>
    <col min="2795" max="2796" width="0" style="4" hidden="1" customWidth="1"/>
    <col min="2797" max="2797" width="153.85546875" style="4" customWidth="1"/>
    <col min="2798" max="2798" width="14.85546875" style="4" customWidth="1"/>
    <col min="2799" max="2799" width="16.7109375" style="4" bestFit="1" customWidth="1"/>
    <col min="2800" max="3043" width="9.140625" style="4"/>
    <col min="3044" max="3044" width="5.7109375" style="4" customWidth="1"/>
    <col min="3045" max="3045" width="65" style="4" customWidth="1"/>
    <col min="3046" max="3046" width="20" style="4" customWidth="1"/>
    <col min="3047" max="3047" width="26.28515625" style="4" customWidth="1"/>
    <col min="3048" max="3048" width="22.140625" style="4" customWidth="1"/>
    <col min="3049" max="3049" width="0.140625" style="4" customWidth="1"/>
    <col min="3050" max="3050" width="19.140625" style="4" customWidth="1"/>
    <col min="3051" max="3052" width="0" style="4" hidden="1" customWidth="1"/>
    <col min="3053" max="3053" width="153.85546875" style="4" customWidth="1"/>
    <col min="3054" max="3054" width="14.85546875" style="4" customWidth="1"/>
    <col min="3055" max="3055" width="16.7109375" style="4" bestFit="1" customWidth="1"/>
    <col min="3056" max="3299" width="9.140625" style="4"/>
    <col min="3300" max="3300" width="5.7109375" style="4" customWidth="1"/>
    <col min="3301" max="3301" width="65" style="4" customWidth="1"/>
    <col min="3302" max="3302" width="20" style="4" customWidth="1"/>
    <col min="3303" max="3303" width="26.28515625" style="4" customWidth="1"/>
    <col min="3304" max="3304" width="22.140625" style="4" customWidth="1"/>
    <col min="3305" max="3305" width="0.140625" style="4" customWidth="1"/>
    <col min="3306" max="3306" width="19.140625" style="4" customWidth="1"/>
    <col min="3307" max="3308" width="0" style="4" hidden="1" customWidth="1"/>
    <col min="3309" max="3309" width="153.85546875" style="4" customWidth="1"/>
    <col min="3310" max="3310" width="14.85546875" style="4" customWidth="1"/>
    <col min="3311" max="3311" width="16.7109375" style="4" bestFit="1" customWidth="1"/>
    <col min="3312" max="3555" width="9.140625" style="4"/>
    <col min="3556" max="3556" width="5.7109375" style="4" customWidth="1"/>
    <col min="3557" max="3557" width="65" style="4" customWidth="1"/>
    <col min="3558" max="3558" width="20" style="4" customWidth="1"/>
    <col min="3559" max="3559" width="26.28515625" style="4" customWidth="1"/>
    <col min="3560" max="3560" width="22.140625" style="4" customWidth="1"/>
    <col min="3561" max="3561" width="0.140625" style="4" customWidth="1"/>
    <col min="3562" max="3562" width="19.140625" style="4" customWidth="1"/>
    <col min="3563" max="3564" width="0" style="4" hidden="1" customWidth="1"/>
    <col min="3565" max="3565" width="153.85546875" style="4" customWidth="1"/>
    <col min="3566" max="3566" width="14.85546875" style="4" customWidth="1"/>
    <col min="3567" max="3567" width="16.7109375" style="4" bestFit="1" customWidth="1"/>
    <col min="3568" max="3811" width="9.140625" style="4"/>
    <col min="3812" max="3812" width="5.7109375" style="4" customWidth="1"/>
    <col min="3813" max="3813" width="65" style="4" customWidth="1"/>
    <col min="3814" max="3814" width="20" style="4" customWidth="1"/>
    <col min="3815" max="3815" width="26.28515625" style="4" customWidth="1"/>
    <col min="3816" max="3816" width="22.140625" style="4" customWidth="1"/>
    <col min="3817" max="3817" width="0.140625" style="4" customWidth="1"/>
    <col min="3818" max="3818" width="19.140625" style="4" customWidth="1"/>
    <col min="3819" max="3820" width="0" style="4" hidden="1" customWidth="1"/>
    <col min="3821" max="3821" width="153.85546875" style="4" customWidth="1"/>
    <col min="3822" max="3822" width="14.85546875" style="4" customWidth="1"/>
    <col min="3823" max="3823" width="16.7109375" style="4" bestFit="1" customWidth="1"/>
    <col min="3824" max="4067" width="9.140625" style="4"/>
    <col min="4068" max="4068" width="5.7109375" style="4" customWidth="1"/>
    <col min="4069" max="4069" width="65" style="4" customWidth="1"/>
    <col min="4070" max="4070" width="20" style="4" customWidth="1"/>
    <col min="4071" max="4071" width="26.28515625" style="4" customWidth="1"/>
    <col min="4072" max="4072" width="22.140625" style="4" customWidth="1"/>
    <col min="4073" max="4073" width="0.140625" style="4" customWidth="1"/>
    <col min="4074" max="4074" width="19.140625" style="4" customWidth="1"/>
    <col min="4075" max="4076" width="0" style="4" hidden="1" customWidth="1"/>
    <col min="4077" max="4077" width="153.85546875" style="4" customWidth="1"/>
    <col min="4078" max="4078" width="14.85546875" style="4" customWidth="1"/>
    <col min="4079" max="4079" width="16.7109375" style="4" bestFit="1" customWidth="1"/>
    <col min="4080" max="4323" width="9.140625" style="4"/>
    <col min="4324" max="4324" width="5.7109375" style="4" customWidth="1"/>
    <col min="4325" max="4325" width="65" style="4" customWidth="1"/>
    <col min="4326" max="4326" width="20" style="4" customWidth="1"/>
    <col min="4327" max="4327" width="26.28515625" style="4" customWidth="1"/>
    <col min="4328" max="4328" width="22.140625" style="4" customWidth="1"/>
    <col min="4329" max="4329" width="0.140625" style="4" customWidth="1"/>
    <col min="4330" max="4330" width="19.140625" style="4" customWidth="1"/>
    <col min="4331" max="4332" width="0" style="4" hidden="1" customWidth="1"/>
    <col min="4333" max="4333" width="153.85546875" style="4" customWidth="1"/>
    <col min="4334" max="4334" width="14.85546875" style="4" customWidth="1"/>
    <col min="4335" max="4335" width="16.7109375" style="4" bestFit="1" customWidth="1"/>
    <col min="4336" max="4579" width="9.140625" style="4"/>
    <col min="4580" max="4580" width="5.7109375" style="4" customWidth="1"/>
    <col min="4581" max="4581" width="65" style="4" customWidth="1"/>
    <col min="4582" max="4582" width="20" style="4" customWidth="1"/>
    <col min="4583" max="4583" width="26.28515625" style="4" customWidth="1"/>
    <col min="4584" max="4584" width="22.140625" style="4" customWidth="1"/>
    <col min="4585" max="4585" width="0.140625" style="4" customWidth="1"/>
    <col min="4586" max="4586" width="19.140625" style="4" customWidth="1"/>
    <col min="4587" max="4588" width="0" style="4" hidden="1" customWidth="1"/>
    <col min="4589" max="4589" width="153.85546875" style="4" customWidth="1"/>
    <col min="4590" max="4590" width="14.85546875" style="4" customWidth="1"/>
    <col min="4591" max="4591" width="16.7109375" style="4" bestFit="1" customWidth="1"/>
    <col min="4592" max="4835" width="9.140625" style="4"/>
    <col min="4836" max="4836" width="5.7109375" style="4" customWidth="1"/>
    <col min="4837" max="4837" width="65" style="4" customWidth="1"/>
    <col min="4838" max="4838" width="20" style="4" customWidth="1"/>
    <col min="4839" max="4839" width="26.28515625" style="4" customWidth="1"/>
    <col min="4840" max="4840" width="22.140625" style="4" customWidth="1"/>
    <col min="4841" max="4841" width="0.140625" style="4" customWidth="1"/>
    <col min="4842" max="4842" width="19.140625" style="4" customWidth="1"/>
    <col min="4843" max="4844" width="0" style="4" hidden="1" customWidth="1"/>
    <col min="4845" max="4845" width="153.85546875" style="4" customWidth="1"/>
    <col min="4846" max="4846" width="14.85546875" style="4" customWidth="1"/>
    <col min="4847" max="4847" width="16.7109375" style="4" bestFit="1" customWidth="1"/>
    <col min="4848" max="5091" width="9.140625" style="4"/>
    <col min="5092" max="5092" width="5.7109375" style="4" customWidth="1"/>
    <col min="5093" max="5093" width="65" style="4" customWidth="1"/>
    <col min="5094" max="5094" width="20" style="4" customWidth="1"/>
    <col min="5095" max="5095" width="26.28515625" style="4" customWidth="1"/>
    <col min="5096" max="5096" width="22.140625" style="4" customWidth="1"/>
    <col min="5097" max="5097" width="0.140625" style="4" customWidth="1"/>
    <col min="5098" max="5098" width="19.140625" style="4" customWidth="1"/>
    <col min="5099" max="5100" width="0" style="4" hidden="1" customWidth="1"/>
    <col min="5101" max="5101" width="153.85546875" style="4" customWidth="1"/>
    <col min="5102" max="5102" width="14.85546875" style="4" customWidth="1"/>
    <col min="5103" max="5103" width="16.7109375" style="4" bestFit="1" customWidth="1"/>
    <col min="5104" max="5347" width="9.140625" style="4"/>
    <col min="5348" max="5348" width="5.7109375" style="4" customWidth="1"/>
    <col min="5349" max="5349" width="65" style="4" customWidth="1"/>
    <col min="5350" max="5350" width="20" style="4" customWidth="1"/>
    <col min="5351" max="5351" width="26.28515625" style="4" customWidth="1"/>
    <col min="5352" max="5352" width="22.140625" style="4" customWidth="1"/>
    <col min="5353" max="5353" width="0.140625" style="4" customWidth="1"/>
    <col min="5354" max="5354" width="19.140625" style="4" customWidth="1"/>
    <col min="5355" max="5356" width="0" style="4" hidden="1" customWidth="1"/>
    <col min="5357" max="5357" width="153.85546875" style="4" customWidth="1"/>
    <col min="5358" max="5358" width="14.85546875" style="4" customWidth="1"/>
    <col min="5359" max="5359" width="16.7109375" style="4" bestFit="1" customWidth="1"/>
    <col min="5360" max="5603" width="9.140625" style="4"/>
    <col min="5604" max="5604" width="5.7109375" style="4" customWidth="1"/>
    <col min="5605" max="5605" width="65" style="4" customWidth="1"/>
    <col min="5606" max="5606" width="20" style="4" customWidth="1"/>
    <col min="5607" max="5607" width="26.28515625" style="4" customWidth="1"/>
    <col min="5608" max="5608" width="22.140625" style="4" customWidth="1"/>
    <col min="5609" max="5609" width="0.140625" style="4" customWidth="1"/>
    <col min="5610" max="5610" width="19.140625" style="4" customWidth="1"/>
    <col min="5611" max="5612" width="0" style="4" hidden="1" customWidth="1"/>
    <col min="5613" max="5613" width="153.85546875" style="4" customWidth="1"/>
    <col min="5614" max="5614" width="14.85546875" style="4" customWidth="1"/>
    <col min="5615" max="5615" width="16.7109375" style="4" bestFit="1" customWidth="1"/>
    <col min="5616" max="5859" width="9.140625" style="4"/>
    <col min="5860" max="5860" width="5.7109375" style="4" customWidth="1"/>
    <col min="5861" max="5861" width="65" style="4" customWidth="1"/>
    <col min="5862" max="5862" width="20" style="4" customWidth="1"/>
    <col min="5863" max="5863" width="26.28515625" style="4" customWidth="1"/>
    <col min="5864" max="5864" width="22.140625" style="4" customWidth="1"/>
    <col min="5865" max="5865" width="0.140625" style="4" customWidth="1"/>
    <col min="5866" max="5866" width="19.140625" style="4" customWidth="1"/>
    <col min="5867" max="5868" width="0" style="4" hidden="1" customWidth="1"/>
    <col min="5869" max="5869" width="153.85546875" style="4" customWidth="1"/>
    <col min="5870" max="5870" width="14.85546875" style="4" customWidth="1"/>
    <col min="5871" max="5871" width="16.7109375" style="4" bestFit="1" customWidth="1"/>
    <col min="5872" max="6115" width="9.140625" style="4"/>
    <col min="6116" max="6116" width="5.7109375" style="4" customWidth="1"/>
    <col min="6117" max="6117" width="65" style="4" customWidth="1"/>
    <col min="6118" max="6118" width="20" style="4" customWidth="1"/>
    <col min="6119" max="6119" width="26.28515625" style="4" customWidth="1"/>
    <col min="6120" max="6120" width="22.140625" style="4" customWidth="1"/>
    <col min="6121" max="6121" width="0.140625" style="4" customWidth="1"/>
    <col min="6122" max="6122" width="19.140625" style="4" customWidth="1"/>
    <col min="6123" max="6124" width="0" style="4" hidden="1" customWidth="1"/>
    <col min="6125" max="6125" width="153.85546875" style="4" customWidth="1"/>
    <col min="6126" max="6126" width="14.85546875" style="4" customWidth="1"/>
    <col min="6127" max="6127" width="16.7109375" style="4" bestFit="1" customWidth="1"/>
    <col min="6128" max="6371" width="9.140625" style="4"/>
    <col min="6372" max="6372" width="5.7109375" style="4" customWidth="1"/>
    <col min="6373" max="6373" width="65" style="4" customWidth="1"/>
    <col min="6374" max="6374" width="20" style="4" customWidth="1"/>
    <col min="6375" max="6375" width="26.28515625" style="4" customWidth="1"/>
    <col min="6376" max="6376" width="22.140625" style="4" customWidth="1"/>
    <col min="6377" max="6377" width="0.140625" style="4" customWidth="1"/>
    <col min="6378" max="6378" width="19.140625" style="4" customWidth="1"/>
    <col min="6379" max="6380" width="0" style="4" hidden="1" customWidth="1"/>
    <col min="6381" max="6381" width="153.85546875" style="4" customWidth="1"/>
    <col min="6382" max="6382" width="14.85546875" style="4" customWidth="1"/>
    <col min="6383" max="6383" width="16.7109375" style="4" bestFit="1" customWidth="1"/>
    <col min="6384" max="6627" width="9.140625" style="4"/>
    <col min="6628" max="6628" width="5.7109375" style="4" customWidth="1"/>
    <col min="6629" max="6629" width="65" style="4" customWidth="1"/>
    <col min="6630" max="6630" width="20" style="4" customWidth="1"/>
    <col min="6631" max="6631" width="26.28515625" style="4" customWidth="1"/>
    <col min="6632" max="6632" width="22.140625" style="4" customWidth="1"/>
    <col min="6633" max="6633" width="0.140625" style="4" customWidth="1"/>
    <col min="6634" max="6634" width="19.140625" style="4" customWidth="1"/>
    <col min="6635" max="6636" width="0" style="4" hidden="1" customWidth="1"/>
    <col min="6637" max="6637" width="153.85546875" style="4" customWidth="1"/>
    <col min="6638" max="6638" width="14.85546875" style="4" customWidth="1"/>
    <col min="6639" max="6639" width="16.7109375" style="4" bestFit="1" customWidth="1"/>
    <col min="6640" max="6883" width="9.140625" style="4"/>
    <col min="6884" max="6884" width="5.7109375" style="4" customWidth="1"/>
    <col min="6885" max="6885" width="65" style="4" customWidth="1"/>
    <col min="6886" max="6886" width="20" style="4" customWidth="1"/>
    <col min="6887" max="6887" width="26.28515625" style="4" customWidth="1"/>
    <col min="6888" max="6888" width="22.140625" style="4" customWidth="1"/>
    <col min="6889" max="6889" width="0.140625" style="4" customWidth="1"/>
    <col min="6890" max="6890" width="19.140625" style="4" customWidth="1"/>
    <col min="6891" max="6892" width="0" style="4" hidden="1" customWidth="1"/>
    <col min="6893" max="6893" width="153.85546875" style="4" customWidth="1"/>
    <col min="6894" max="6894" width="14.85546875" style="4" customWidth="1"/>
    <col min="6895" max="6895" width="16.7109375" style="4" bestFit="1" customWidth="1"/>
    <col min="6896" max="7139" width="9.140625" style="4"/>
    <col min="7140" max="7140" width="5.7109375" style="4" customWidth="1"/>
    <col min="7141" max="7141" width="65" style="4" customWidth="1"/>
    <col min="7142" max="7142" width="20" style="4" customWidth="1"/>
    <col min="7143" max="7143" width="26.28515625" style="4" customWidth="1"/>
    <col min="7144" max="7144" width="22.140625" style="4" customWidth="1"/>
    <col min="7145" max="7145" width="0.140625" style="4" customWidth="1"/>
    <col min="7146" max="7146" width="19.140625" style="4" customWidth="1"/>
    <col min="7147" max="7148" width="0" style="4" hidden="1" customWidth="1"/>
    <col min="7149" max="7149" width="153.85546875" style="4" customWidth="1"/>
    <col min="7150" max="7150" width="14.85546875" style="4" customWidth="1"/>
    <col min="7151" max="7151" width="16.7109375" style="4" bestFit="1" customWidth="1"/>
    <col min="7152" max="7395" width="9.140625" style="4"/>
    <col min="7396" max="7396" width="5.7109375" style="4" customWidth="1"/>
    <col min="7397" max="7397" width="65" style="4" customWidth="1"/>
    <col min="7398" max="7398" width="20" style="4" customWidth="1"/>
    <col min="7399" max="7399" width="26.28515625" style="4" customWidth="1"/>
    <col min="7400" max="7400" width="22.140625" style="4" customWidth="1"/>
    <col min="7401" max="7401" width="0.140625" style="4" customWidth="1"/>
    <col min="7402" max="7402" width="19.140625" style="4" customWidth="1"/>
    <col min="7403" max="7404" width="0" style="4" hidden="1" customWidth="1"/>
    <col min="7405" max="7405" width="153.85546875" style="4" customWidth="1"/>
    <col min="7406" max="7406" width="14.85546875" style="4" customWidth="1"/>
    <col min="7407" max="7407" width="16.7109375" style="4" bestFit="1" customWidth="1"/>
    <col min="7408" max="7651" width="9.140625" style="4"/>
    <col min="7652" max="7652" width="5.7109375" style="4" customWidth="1"/>
    <col min="7653" max="7653" width="65" style="4" customWidth="1"/>
    <col min="7654" max="7654" width="20" style="4" customWidth="1"/>
    <col min="7655" max="7655" width="26.28515625" style="4" customWidth="1"/>
    <col min="7656" max="7656" width="22.140625" style="4" customWidth="1"/>
    <col min="7657" max="7657" width="0.140625" style="4" customWidth="1"/>
    <col min="7658" max="7658" width="19.140625" style="4" customWidth="1"/>
    <col min="7659" max="7660" width="0" style="4" hidden="1" customWidth="1"/>
    <col min="7661" max="7661" width="153.85546875" style="4" customWidth="1"/>
    <col min="7662" max="7662" width="14.85546875" style="4" customWidth="1"/>
    <col min="7663" max="7663" width="16.7109375" style="4" bestFit="1" customWidth="1"/>
    <col min="7664" max="7907" width="9.140625" style="4"/>
    <col min="7908" max="7908" width="5.7109375" style="4" customWidth="1"/>
    <col min="7909" max="7909" width="65" style="4" customWidth="1"/>
    <col min="7910" max="7910" width="20" style="4" customWidth="1"/>
    <col min="7911" max="7911" width="26.28515625" style="4" customWidth="1"/>
    <col min="7912" max="7912" width="22.140625" style="4" customWidth="1"/>
    <col min="7913" max="7913" width="0.140625" style="4" customWidth="1"/>
    <col min="7914" max="7914" width="19.140625" style="4" customWidth="1"/>
    <col min="7915" max="7916" width="0" style="4" hidden="1" customWidth="1"/>
    <col min="7917" max="7917" width="153.85546875" style="4" customWidth="1"/>
    <col min="7918" max="7918" width="14.85546875" style="4" customWidth="1"/>
    <col min="7919" max="7919" width="16.7109375" style="4" bestFit="1" customWidth="1"/>
    <col min="7920" max="8163" width="9.140625" style="4"/>
    <col min="8164" max="8164" width="5.7109375" style="4" customWidth="1"/>
    <col min="8165" max="8165" width="65" style="4" customWidth="1"/>
    <col min="8166" max="8166" width="20" style="4" customWidth="1"/>
    <col min="8167" max="8167" width="26.28515625" style="4" customWidth="1"/>
    <col min="8168" max="8168" width="22.140625" style="4" customWidth="1"/>
    <col min="8169" max="8169" width="0.140625" style="4" customWidth="1"/>
    <col min="8170" max="8170" width="19.140625" style="4" customWidth="1"/>
    <col min="8171" max="8172" width="0" style="4" hidden="1" customWidth="1"/>
    <col min="8173" max="8173" width="153.85546875" style="4" customWidth="1"/>
    <col min="8174" max="8174" width="14.85546875" style="4" customWidth="1"/>
    <col min="8175" max="8175" width="16.7109375" style="4" bestFit="1" customWidth="1"/>
    <col min="8176" max="8419" width="9.140625" style="4"/>
    <col min="8420" max="8420" width="5.7109375" style="4" customWidth="1"/>
    <col min="8421" max="8421" width="65" style="4" customWidth="1"/>
    <col min="8422" max="8422" width="20" style="4" customWidth="1"/>
    <col min="8423" max="8423" width="26.28515625" style="4" customWidth="1"/>
    <col min="8424" max="8424" width="22.140625" style="4" customWidth="1"/>
    <col min="8425" max="8425" width="0.140625" style="4" customWidth="1"/>
    <col min="8426" max="8426" width="19.140625" style="4" customWidth="1"/>
    <col min="8427" max="8428" width="0" style="4" hidden="1" customWidth="1"/>
    <col min="8429" max="8429" width="153.85546875" style="4" customWidth="1"/>
    <col min="8430" max="8430" width="14.85546875" style="4" customWidth="1"/>
    <col min="8431" max="8431" width="16.7109375" style="4" bestFit="1" customWidth="1"/>
    <col min="8432" max="8675" width="9.140625" style="4"/>
    <col min="8676" max="8676" width="5.7109375" style="4" customWidth="1"/>
    <col min="8677" max="8677" width="65" style="4" customWidth="1"/>
    <col min="8678" max="8678" width="20" style="4" customWidth="1"/>
    <col min="8679" max="8679" width="26.28515625" style="4" customWidth="1"/>
    <col min="8680" max="8680" width="22.140625" style="4" customWidth="1"/>
    <col min="8681" max="8681" width="0.140625" style="4" customWidth="1"/>
    <col min="8682" max="8682" width="19.140625" style="4" customWidth="1"/>
    <col min="8683" max="8684" width="0" style="4" hidden="1" customWidth="1"/>
    <col min="8685" max="8685" width="153.85546875" style="4" customWidth="1"/>
    <col min="8686" max="8686" width="14.85546875" style="4" customWidth="1"/>
    <col min="8687" max="8687" width="16.7109375" style="4" bestFit="1" customWidth="1"/>
    <col min="8688" max="8931" width="9.140625" style="4"/>
    <col min="8932" max="8932" width="5.7109375" style="4" customWidth="1"/>
    <col min="8933" max="8933" width="65" style="4" customWidth="1"/>
    <col min="8934" max="8934" width="20" style="4" customWidth="1"/>
    <col min="8935" max="8935" width="26.28515625" style="4" customWidth="1"/>
    <col min="8936" max="8936" width="22.140625" style="4" customWidth="1"/>
    <col min="8937" max="8937" width="0.140625" style="4" customWidth="1"/>
    <col min="8938" max="8938" width="19.140625" style="4" customWidth="1"/>
    <col min="8939" max="8940" width="0" style="4" hidden="1" customWidth="1"/>
    <col min="8941" max="8941" width="153.85546875" style="4" customWidth="1"/>
    <col min="8942" max="8942" width="14.85546875" style="4" customWidth="1"/>
    <col min="8943" max="8943" width="16.7109375" style="4" bestFit="1" customWidth="1"/>
    <col min="8944" max="9187" width="9.140625" style="4"/>
    <col min="9188" max="9188" width="5.7109375" style="4" customWidth="1"/>
    <col min="9189" max="9189" width="65" style="4" customWidth="1"/>
    <col min="9190" max="9190" width="20" style="4" customWidth="1"/>
    <col min="9191" max="9191" width="26.28515625" style="4" customWidth="1"/>
    <col min="9192" max="9192" width="22.140625" style="4" customWidth="1"/>
    <col min="9193" max="9193" width="0.140625" style="4" customWidth="1"/>
    <col min="9194" max="9194" width="19.140625" style="4" customWidth="1"/>
    <col min="9195" max="9196" width="0" style="4" hidden="1" customWidth="1"/>
    <col min="9197" max="9197" width="153.85546875" style="4" customWidth="1"/>
    <col min="9198" max="9198" width="14.85546875" style="4" customWidth="1"/>
    <col min="9199" max="9199" width="16.7109375" style="4" bestFit="1" customWidth="1"/>
    <col min="9200" max="9443" width="9.140625" style="4"/>
    <col min="9444" max="9444" width="5.7109375" style="4" customWidth="1"/>
    <col min="9445" max="9445" width="65" style="4" customWidth="1"/>
    <col min="9446" max="9446" width="20" style="4" customWidth="1"/>
    <col min="9447" max="9447" width="26.28515625" style="4" customWidth="1"/>
    <col min="9448" max="9448" width="22.140625" style="4" customWidth="1"/>
    <col min="9449" max="9449" width="0.140625" style="4" customWidth="1"/>
    <col min="9450" max="9450" width="19.140625" style="4" customWidth="1"/>
    <col min="9451" max="9452" width="0" style="4" hidden="1" customWidth="1"/>
    <col min="9453" max="9453" width="153.85546875" style="4" customWidth="1"/>
    <col min="9454" max="9454" width="14.85546875" style="4" customWidth="1"/>
    <col min="9455" max="9455" width="16.7109375" style="4" bestFit="1" customWidth="1"/>
    <col min="9456" max="9699" width="9.140625" style="4"/>
    <col min="9700" max="9700" width="5.7109375" style="4" customWidth="1"/>
    <col min="9701" max="9701" width="65" style="4" customWidth="1"/>
    <col min="9702" max="9702" width="20" style="4" customWidth="1"/>
    <col min="9703" max="9703" width="26.28515625" style="4" customWidth="1"/>
    <col min="9704" max="9704" width="22.140625" style="4" customWidth="1"/>
    <col min="9705" max="9705" width="0.140625" style="4" customWidth="1"/>
    <col min="9706" max="9706" width="19.140625" style="4" customWidth="1"/>
    <col min="9707" max="9708" width="0" style="4" hidden="1" customWidth="1"/>
    <col min="9709" max="9709" width="153.85546875" style="4" customWidth="1"/>
    <col min="9710" max="9710" width="14.85546875" style="4" customWidth="1"/>
    <col min="9711" max="9711" width="16.7109375" style="4" bestFit="1" customWidth="1"/>
    <col min="9712" max="9955" width="9.140625" style="4"/>
    <col min="9956" max="9956" width="5.7109375" style="4" customWidth="1"/>
    <col min="9957" max="9957" width="65" style="4" customWidth="1"/>
    <col min="9958" max="9958" width="20" style="4" customWidth="1"/>
    <col min="9959" max="9959" width="26.28515625" style="4" customWidth="1"/>
    <col min="9960" max="9960" width="22.140625" style="4" customWidth="1"/>
    <col min="9961" max="9961" width="0.140625" style="4" customWidth="1"/>
    <col min="9962" max="9962" width="19.140625" style="4" customWidth="1"/>
    <col min="9963" max="9964" width="0" style="4" hidden="1" customWidth="1"/>
    <col min="9965" max="9965" width="153.85546875" style="4" customWidth="1"/>
    <col min="9966" max="9966" width="14.85546875" style="4" customWidth="1"/>
    <col min="9967" max="9967" width="16.7109375" style="4" bestFit="1" customWidth="1"/>
    <col min="9968" max="10211" width="9.140625" style="4"/>
    <col min="10212" max="10212" width="5.7109375" style="4" customWidth="1"/>
    <col min="10213" max="10213" width="65" style="4" customWidth="1"/>
    <col min="10214" max="10214" width="20" style="4" customWidth="1"/>
    <col min="10215" max="10215" width="26.28515625" style="4" customWidth="1"/>
    <col min="10216" max="10216" width="22.140625" style="4" customWidth="1"/>
    <col min="10217" max="10217" width="0.140625" style="4" customWidth="1"/>
    <col min="10218" max="10218" width="19.140625" style="4" customWidth="1"/>
    <col min="10219" max="10220" width="0" style="4" hidden="1" customWidth="1"/>
    <col min="10221" max="10221" width="153.85546875" style="4" customWidth="1"/>
    <col min="10222" max="10222" width="14.85546875" style="4" customWidth="1"/>
    <col min="10223" max="10223" width="16.7109375" style="4" bestFit="1" customWidth="1"/>
    <col min="10224" max="10467" width="9.140625" style="4"/>
    <col min="10468" max="10468" width="5.7109375" style="4" customWidth="1"/>
    <col min="10469" max="10469" width="65" style="4" customWidth="1"/>
    <col min="10470" max="10470" width="20" style="4" customWidth="1"/>
    <col min="10471" max="10471" width="26.28515625" style="4" customWidth="1"/>
    <col min="10472" max="10472" width="22.140625" style="4" customWidth="1"/>
    <col min="10473" max="10473" width="0.140625" style="4" customWidth="1"/>
    <col min="10474" max="10474" width="19.140625" style="4" customWidth="1"/>
    <col min="10475" max="10476" width="0" style="4" hidden="1" customWidth="1"/>
    <col min="10477" max="10477" width="153.85546875" style="4" customWidth="1"/>
    <col min="10478" max="10478" width="14.85546875" style="4" customWidth="1"/>
    <col min="10479" max="10479" width="16.7109375" style="4" bestFit="1" customWidth="1"/>
    <col min="10480" max="10723" width="9.140625" style="4"/>
    <col min="10724" max="10724" width="5.7109375" style="4" customWidth="1"/>
    <col min="10725" max="10725" width="65" style="4" customWidth="1"/>
    <col min="10726" max="10726" width="20" style="4" customWidth="1"/>
    <col min="10727" max="10727" width="26.28515625" style="4" customWidth="1"/>
    <col min="10728" max="10728" width="22.140625" style="4" customWidth="1"/>
    <col min="10729" max="10729" width="0.140625" style="4" customWidth="1"/>
    <col min="10730" max="10730" width="19.140625" style="4" customWidth="1"/>
    <col min="10731" max="10732" width="0" style="4" hidden="1" customWidth="1"/>
    <col min="10733" max="10733" width="153.85546875" style="4" customWidth="1"/>
    <col min="10734" max="10734" width="14.85546875" style="4" customWidth="1"/>
    <col min="10735" max="10735" width="16.7109375" style="4" bestFit="1" customWidth="1"/>
    <col min="10736" max="10979" width="9.140625" style="4"/>
    <col min="10980" max="10980" width="5.7109375" style="4" customWidth="1"/>
    <col min="10981" max="10981" width="65" style="4" customWidth="1"/>
    <col min="10982" max="10982" width="20" style="4" customWidth="1"/>
    <col min="10983" max="10983" width="26.28515625" style="4" customWidth="1"/>
    <col min="10984" max="10984" width="22.140625" style="4" customWidth="1"/>
    <col min="10985" max="10985" width="0.140625" style="4" customWidth="1"/>
    <col min="10986" max="10986" width="19.140625" style="4" customWidth="1"/>
    <col min="10987" max="10988" width="0" style="4" hidden="1" customWidth="1"/>
    <col min="10989" max="10989" width="153.85546875" style="4" customWidth="1"/>
    <col min="10990" max="10990" width="14.85546875" style="4" customWidth="1"/>
    <col min="10991" max="10991" width="16.7109375" style="4" bestFit="1" customWidth="1"/>
    <col min="10992" max="11235" width="9.140625" style="4"/>
    <col min="11236" max="11236" width="5.7109375" style="4" customWidth="1"/>
    <col min="11237" max="11237" width="65" style="4" customWidth="1"/>
    <col min="11238" max="11238" width="20" style="4" customWidth="1"/>
    <col min="11239" max="11239" width="26.28515625" style="4" customWidth="1"/>
    <col min="11240" max="11240" width="22.140625" style="4" customWidth="1"/>
    <col min="11241" max="11241" width="0.140625" style="4" customWidth="1"/>
    <col min="11242" max="11242" width="19.140625" style="4" customWidth="1"/>
    <col min="11243" max="11244" width="0" style="4" hidden="1" customWidth="1"/>
    <col min="11245" max="11245" width="153.85546875" style="4" customWidth="1"/>
    <col min="11246" max="11246" width="14.85546875" style="4" customWidth="1"/>
    <col min="11247" max="11247" width="16.7109375" style="4" bestFit="1" customWidth="1"/>
    <col min="11248" max="11491" width="9.140625" style="4"/>
    <col min="11492" max="11492" width="5.7109375" style="4" customWidth="1"/>
    <col min="11493" max="11493" width="65" style="4" customWidth="1"/>
    <col min="11494" max="11494" width="20" style="4" customWidth="1"/>
    <col min="11495" max="11495" width="26.28515625" style="4" customWidth="1"/>
    <col min="11496" max="11496" width="22.140625" style="4" customWidth="1"/>
    <col min="11497" max="11497" width="0.140625" style="4" customWidth="1"/>
    <col min="11498" max="11498" width="19.140625" style="4" customWidth="1"/>
    <col min="11499" max="11500" width="0" style="4" hidden="1" customWidth="1"/>
    <col min="11501" max="11501" width="153.85546875" style="4" customWidth="1"/>
    <col min="11502" max="11502" width="14.85546875" style="4" customWidth="1"/>
    <col min="11503" max="11503" width="16.7109375" style="4" bestFit="1" customWidth="1"/>
    <col min="11504" max="11747" width="9.140625" style="4"/>
    <col min="11748" max="11748" width="5.7109375" style="4" customWidth="1"/>
    <col min="11749" max="11749" width="65" style="4" customWidth="1"/>
    <col min="11750" max="11750" width="20" style="4" customWidth="1"/>
    <col min="11751" max="11751" width="26.28515625" style="4" customWidth="1"/>
    <col min="11752" max="11752" width="22.140625" style="4" customWidth="1"/>
    <col min="11753" max="11753" width="0.140625" style="4" customWidth="1"/>
    <col min="11754" max="11754" width="19.140625" style="4" customWidth="1"/>
    <col min="11755" max="11756" width="0" style="4" hidden="1" customWidth="1"/>
    <col min="11757" max="11757" width="153.85546875" style="4" customWidth="1"/>
    <col min="11758" max="11758" width="14.85546875" style="4" customWidth="1"/>
    <col min="11759" max="11759" width="16.7109375" style="4" bestFit="1" customWidth="1"/>
    <col min="11760" max="12003" width="9.140625" style="4"/>
    <col min="12004" max="12004" width="5.7109375" style="4" customWidth="1"/>
    <col min="12005" max="12005" width="65" style="4" customWidth="1"/>
    <col min="12006" max="12006" width="20" style="4" customWidth="1"/>
    <col min="12007" max="12007" width="26.28515625" style="4" customWidth="1"/>
    <col min="12008" max="12008" width="22.140625" style="4" customWidth="1"/>
    <col min="12009" max="12009" width="0.140625" style="4" customWidth="1"/>
    <col min="12010" max="12010" width="19.140625" style="4" customWidth="1"/>
    <col min="12011" max="12012" width="0" style="4" hidden="1" customWidth="1"/>
    <col min="12013" max="12013" width="153.85546875" style="4" customWidth="1"/>
    <col min="12014" max="12014" width="14.85546875" style="4" customWidth="1"/>
    <col min="12015" max="12015" width="16.7109375" style="4" bestFit="1" customWidth="1"/>
    <col min="12016" max="12259" width="9.140625" style="4"/>
    <col min="12260" max="12260" width="5.7109375" style="4" customWidth="1"/>
    <col min="12261" max="12261" width="65" style="4" customWidth="1"/>
    <col min="12262" max="12262" width="20" style="4" customWidth="1"/>
    <col min="12263" max="12263" width="26.28515625" style="4" customWidth="1"/>
    <col min="12264" max="12264" width="22.140625" style="4" customWidth="1"/>
    <col min="12265" max="12265" width="0.140625" style="4" customWidth="1"/>
    <col min="12266" max="12266" width="19.140625" style="4" customWidth="1"/>
    <col min="12267" max="12268" width="0" style="4" hidden="1" customWidth="1"/>
    <col min="12269" max="12269" width="153.85546875" style="4" customWidth="1"/>
    <col min="12270" max="12270" width="14.85546875" style="4" customWidth="1"/>
    <col min="12271" max="12271" width="16.7109375" style="4" bestFit="1" customWidth="1"/>
    <col min="12272" max="12515" width="9.140625" style="4"/>
    <col min="12516" max="12516" width="5.7109375" style="4" customWidth="1"/>
    <col min="12517" max="12517" width="65" style="4" customWidth="1"/>
    <col min="12518" max="12518" width="20" style="4" customWidth="1"/>
    <col min="12519" max="12519" width="26.28515625" style="4" customWidth="1"/>
    <col min="12520" max="12520" width="22.140625" style="4" customWidth="1"/>
    <col min="12521" max="12521" width="0.140625" style="4" customWidth="1"/>
    <col min="12522" max="12522" width="19.140625" style="4" customWidth="1"/>
    <col min="12523" max="12524" width="0" style="4" hidden="1" customWidth="1"/>
    <col min="12525" max="12525" width="153.85546875" style="4" customWidth="1"/>
    <col min="12526" max="12526" width="14.85546875" style="4" customWidth="1"/>
    <col min="12527" max="12527" width="16.7109375" style="4" bestFit="1" customWidth="1"/>
    <col min="12528" max="12771" width="9.140625" style="4"/>
    <col min="12772" max="12772" width="5.7109375" style="4" customWidth="1"/>
    <col min="12773" max="12773" width="65" style="4" customWidth="1"/>
    <col min="12774" max="12774" width="20" style="4" customWidth="1"/>
    <col min="12775" max="12775" width="26.28515625" style="4" customWidth="1"/>
    <col min="12776" max="12776" width="22.140625" style="4" customWidth="1"/>
    <col min="12777" max="12777" width="0.140625" style="4" customWidth="1"/>
    <col min="12778" max="12778" width="19.140625" style="4" customWidth="1"/>
    <col min="12779" max="12780" width="0" style="4" hidden="1" customWidth="1"/>
    <col min="12781" max="12781" width="153.85546875" style="4" customWidth="1"/>
    <col min="12782" max="12782" width="14.85546875" style="4" customWidth="1"/>
    <col min="12783" max="12783" width="16.7109375" style="4" bestFit="1" customWidth="1"/>
    <col min="12784" max="13027" width="9.140625" style="4"/>
    <col min="13028" max="13028" width="5.7109375" style="4" customWidth="1"/>
    <col min="13029" max="13029" width="65" style="4" customWidth="1"/>
    <col min="13030" max="13030" width="20" style="4" customWidth="1"/>
    <col min="13031" max="13031" width="26.28515625" style="4" customWidth="1"/>
    <col min="13032" max="13032" width="22.140625" style="4" customWidth="1"/>
    <col min="13033" max="13033" width="0.140625" style="4" customWidth="1"/>
    <col min="13034" max="13034" width="19.140625" style="4" customWidth="1"/>
    <col min="13035" max="13036" width="0" style="4" hidden="1" customWidth="1"/>
    <col min="13037" max="13037" width="153.85546875" style="4" customWidth="1"/>
    <col min="13038" max="13038" width="14.85546875" style="4" customWidth="1"/>
    <col min="13039" max="13039" width="16.7109375" style="4" bestFit="1" customWidth="1"/>
    <col min="13040" max="13283" width="9.140625" style="4"/>
    <col min="13284" max="13284" width="5.7109375" style="4" customWidth="1"/>
    <col min="13285" max="13285" width="65" style="4" customWidth="1"/>
    <col min="13286" max="13286" width="20" style="4" customWidth="1"/>
    <col min="13287" max="13287" width="26.28515625" style="4" customWidth="1"/>
    <col min="13288" max="13288" width="22.140625" style="4" customWidth="1"/>
    <col min="13289" max="13289" width="0.140625" style="4" customWidth="1"/>
    <col min="13290" max="13290" width="19.140625" style="4" customWidth="1"/>
    <col min="13291" max="13292" width="0" style="4" hidden="1" customWidth="1"/>
    <col min="13293" max="13293" width="153.85546875" style="4" customWidth="1"/>
    <col min="13294" max="13294" width="14.85546875" style="4" customWidth="1"/>
    <col min="13295" max="13295" width="16.7109375" style="4" bestFit="1" customWidth="1"/>
    <col min="13296" max="13539" width="9.140625" style="4"/>
    <col min="13540" max="13540" width="5.7109375" style="4" customWidth="1"/>
    <col min="13541" max="13541" width="65" style="4" customWidth="1"/>
    <col min="13542" max="13542" width="20" style="4" customWidth="1"/>
    <col min="13543" max="13543" width="26.28515625" style="4" customWidth="1"/>
    <col min="13544" max="13544" width="22.140625" style="4" customWidth="1"/>
    <col min="13545" max="13545" width="0.140625" style="4" customWidth="1"/>
    <col min="13546" max="13546" width="19.140625" style="4" customWidth="1"/>
    <col min="13547" max="13548" width="0" style="4" hidden="1" customWidth="1"/>
    <col min="13549" max="13549" width="153.85546875" style="4" customWidth="1"/>
    <col min="13550" max="13550" width="14.85546875" style="4" customWidth="1"/>
    <col min="13551" max="13551" width="16.7109375" style="4" bestFit="1" customWidth="1"/>
    <col min="13552" max="13795" width="9.140625" style="4"/>
    <col min="13796" max="13796" width="5.7109375" style="4" customWidth="1"/>
    <col min="13797" max="13797" width="65" style="4" customWidth="1"/>
    <col min="13798" max="13798" width="20" style="4" customWidth="1"/>
    <col min="13799" max="13799" width="26.28515625" style="4" customWidth="1"/>
    <col min="13800" max="13800" width="22.140625" style="4" customWidth="1"/>
    <col min="13801" max="13801" width="0.140625" style="4" customWidth="1"/>
    <col min="13802" max="13802" width="19.140625" style="4" customWidth="1"/>
    <col min="13803" max="13804" width="0" style="4" hidden="1" customWidth="1"/>
    <col min="13805" max="13805" width="153.85546875" style="4" customWidth="1"/>
    <col min="13806" max="13806" width="14.85546875" style="4" customWidth="1"/>
    <col min="13807" max="13807" width="16.7109375" style="4" bestFit="1" customWidth="1"/>
    <col min="13808" max="14051" width="9.140625" style="4"/>
    <col min="14052" max="14052" width="5.7109375" style="4" customWidth="1"/>
    <col min="14053" max="14053" width="65" style="4" customWidth="1"/>
    <col min="14054" max="14054" width="20" style="4" customWidth="1"/>
    <col min="14055" max="14055" width="26.28515625" style="4" customWidth="1"/>
    <col min="14056" max="14056" width="22.140625" style="4" customWidth="1"/>
    <col min="14057" max="14057" width="0.140625" style="4" customWidth="1"/>
    <col min="14058" max="14058" width="19.140625" style="4" customWidth="1"/>
    <col min="14059" max="14060" width="0" style="4" hidden="1" customWidth="1"/>
    <col min="14061" max="14061" width="153.85546875" style="4" customWidth="1"/>
    <col min="14062" max="14062" width="14.85546875" style="4" customWidth="1"/>
    <col min="14063" max="14063" width="16.7109375" style="4" bestFit="1" customWidth="1"/>
    <col min="14064" max="14307" width="9.140625" style="4"/>
    <col min="14308" max="14308" width="5.7109375" style="4" customWidth="1"/>
    <col min="14309" max="14309" width="65" style="4" customWidth="1"/>
    <col min="14310" max="14310" width="20" style="4" customWidth="1"/>
    <col min="14311" max="14311" width="26.28515625" style="4" customWidth="1"/>
    <col min="14312" max="14312" width="22.140625" style="4" customWidth="1"/>
    <col min="14313" max="14313" width="0.140625" style="4" customWidth="1"/>
    <col min="14314" max="14314" width="19.140625" style="4" customWidth="1"/>
    <col min="14315" max="14316" width="0" style="4" hidden="1" customWidth="1"/>
    <col min="14317" max="14317" width="153.85546875" style="4" customWidth="1"/>
    <col min="14318" max="14318" width="14.85546875" style="4" customWidth="1"/>
    <col min="14319" max="14319" width="16.7109375" style="4" bestFit="1" customWidth="1"/>
    <col min="14320" max="14563" width="9.140625" style="4"/>
    <col min="14564" max="14564" width="5.7109375" style="4" customWidth="1"/>
    <col min="14565" max="14565" width="65" style="4" customWidth="1"/>
    <col min="14566" max="14566" width="20" style="4" customWidth="1"/>
    <col min="14567" max="14567" width="26.28515625" style="4" customWidth="1"/>
    <col min="14568" max="14568" width="22.140625" style="4" customWidth="1"/>
    <col min="14569" max="14569" width="0.140625" style="4" customWidth="1"/>
    <col min="14570" max="14570" width="19.140625" style="4" customWidth="1"/>
    <col min="14571" max="14572" width="0" style="4" hidden="1" customWidth="1"/>
    <col min="14573" max="14573" width="153.85546875" style="4" customWidth="1"/>
    <col min="14574" max="14574" width="14.85546875" style="4" customWidth="1"/>
    <col min="14575" max="14575" width="16.7109375" style="4" bestFit="1" customWidth="1"/>
    <col min="14576" max="14819" width="9.140625" style="4"/>
    <col min="14820" max="14820" width="5.7109375" style="4" customWidth="1"/>
    <col min="14821" max="14821" width="65" style="4" customWidth="1"/>
    <col min="14822" max="14822" width="20" style="4" customWidth="1"/>
    <col min="14823" max="14823" width="26.28515625" style="4" customWidth="1"/>
    <col min="14824" max="14824" width="22.140625" style="4" customWidth="1"/>
    <col min="14825" max="14825" width="0.140625" style="4" customWidth="1"/>
    <col min="14826" max="14826" width="19.140625" style="4" customWidth="1"/>
    <col min="14827" max="14828" width="0" style="4" hidden="1" customWidth="1"/>
    <col min="14829" max="14829" width="153.85546875" style="4" customWidth="1"/>
    <col min="14830" max="14830" width="14.85546875" style="4" customWidth="1"/>
    <col min="14831" max="14831" width="16.7109375" style="4" bestFit="1" customWidth="1"/>
    <col min="14832" max="15075" width="9.140625" style="4"/>
    <col min="15076" max="15076" width="5.7109375" style="4" customWidth="1"/>
    <col min="15077" max="15077" width="65" style="4" customWidth="1"/>
    <col min="15078" max="15078" width="20" style="4" customWidth="1"/>
    <col min="15079" max="15079" width="26.28515625" style="4" customWidth="1"/>
    <col min="15080" max="15080" width="22.140625" style="4" customWidth="1"/>
    <col min="15081" max="15081" width="0.140625" style="4" customWidth="1"/>
    <col min="15082" max="15082" width="19.140625" style="4" customWidth="1"/>
    <col min="15083" max="15084" width="0" style="4" hidden="1" customWidth="1"/>
    <col min="15085" max="15085" width="153.85546875" style="4" customWidth="1"/>
    <col min="15086" max="15086" width="14.85546875" style="4" customWidth="1"/>
    <col min="15087" max="15087" width="16.7109375" style="4" bestFit="1" customWidth="1"/>
    <col min="15088" max="15331" width="9.140625" style="4"/>
    <col min="15332" max="15332" width="5.7109375" style="4" customWidth="1"/>
    <col min="15333" max="15333" width="65" style="4" customWidth="1"/>
    <col min="15334" max="15334" width="20" style="4" customWidth="1"/>
    <col min="15335" max="15335" width="26.28515625" style="4" customWidth="1"/>
    <col min="15336" max="15336" width="22.140625" style="4" customWidth="1"/>
    <col min="15337" max="15337" width="0.140625" style="4" customWidth="1"/>
    <col min="15338" max="15338" width="19.140625" style="4" customWidth="1"/>
    <col min="15339" max="15340" width="0" style="4" hidden="1" customWidth="1"/>
    <col min="15341" max="15341" width="153.85546875" style="4" customWidth="1"/>
    <col min="15342" max="15342" width="14.85546875" style="4" customWidth="1"/>
    <col min="15343" max="15343" width="16.7109375" style="4" bestFit="1" customWidth="1"/>
    <col min="15344" max="15587" width="9.140625" style="4"/>
    <col min="15588" max="15588" width="5.7109375" style="4" customWidth="1"/>
    <col min="15589" max="15589" width="65" style="4" customWidth="1"/>
    <col min="15590" max="15590" width="20" style="4" customWidth="1"/>
    <col min="15591" max="15591" width="26.28515625" style="4" customWidth="1"/>
    <col min="15592" max="15592" width="22.140625" style="4" customWidth="1"/>
    <col min="15593" max="15593" width="0.140625" style="4" customWidth="1"/>
    <col min="15594" max="15594" width="19.140625" style="4" customWidth="1"/>
    <col min="15595" max="15596" width="0" style="4" hidden="1" customWidth="1"/>
    <col min="15597" max="15597" width="153.85546875" style="4" customWidth="1"/>
    <col min="15598" max="15598" width="14.85546875" style="4" customWidth="1"/>
    <col min="15599" max="15599" width="16.7109375" style="4" bestFit="1" customWidth="1"/>
    <col min="15600" max="15843" width="9.140625" style="4"/>
    <col min="15844" max="15844" width="5.7109375" style="4" customWidth="1"/>
    <col min="15845" max="15845" width="65" style="4" customWidth="1"/>
    <col min="15846" max="15846" width="20" style="4" customWidth="1"/>
    <col min="15847" max="15847" width="26.28515625" style="4" customWidth="1"/>
    <col min="15848" max="15848" width="22.140625" style="4" customWidth="1"/>
    <col min="15849" max="15849" width="0.140625" style="4" customWidth="1"/>
    <col min="15850" max="15850" width="19.140625" style="4" customWidth="1"/>
    <col min="15851" max="15852" width="0" style="4" hidden="1" customWidth="1"/>
    <col min="15853" max="15853" width="153.85546875" style="4" customWidth="1"/>
    <col min="15854" max="15854" width="14.85546875" style="4" customWidth="1"/>
    <col min="15855" max="15855" width="16.7109375" style="4" bestFit="1" customWidth="1"/>
    <col min="15856" max="16099" width="9.140625" style="4"/>
    <col min="16100" max="16100" width="5.7109375" style="4" customWidth="1"/>
    <col min="16101" max="16101" width="65" style="4" customWidth="1"/>
    <col min="16102" max="16102" width="20" style="4" customWidth="1"/>
    <col min="16103" max="16103" width="26.28515625" style="4" customWidth="1"/>
    <col min="16104" max="16104" width="22.140625" style="4" customWidth="1"/>
    <col min="16105" max="16105" width="0.140625" style="4" customWidth="1"/>
    <col min="16106" max="16106" width="19.140625" style="4" customWidth="1"/>
    <col min="16107" max="16108" width="0" style="4" hidden="1" customWidth="1"/>
    <col min="16109" max="16109" width="153.85546875" style="4" customWidth="1"/>
    <col min="16110" max="16110" width="14.85546875" style="4" customWidth="1"/>
    <col min="16111" max="16111" width="16.7109375" style="4" bestFit="1" customWidth="1"/>
    <col min="16112" max="16373" width="9.140625" style="4"/>
    <col min="16374" max="16384" width="9.140625" style="4" customWidth="1"/>
  </cols>
  <sheetData>
    <row r="1" spans="1:11">
      <c r="E1" s="157"/>
      <c r="F1" s="157"/>
      <c r="G1" s="159"/>
    </row>
    <row r="2" spans="1:11">
      <c r="E2" s="156"/>
      <c r="F2" s="156"/>
      <c r="G2" s="160"/>
    </row>
    <row r="3" spans="1:11">
      <c r="E3" s="155"/>
      <c r="F3" s="155"/>
      <c r="G3" s="155"/>
    </row>
    <row r="4" spans="1:11" s="11" customFormat="1">
      <c r="A4" s="208"/>
      <c r="B4" s="208"/>
      <c r="C4" s="208"/>
      <c r="D4" s="208"/>
      <c r="E4" s="208"/>
      <c r="F4" s="208"/>
      <c r="G4" s="208"/>
    </row>
    <row r="5" spans="1:11" s="11" customFormat="1">
      <c r="A5" s="245" t="s">
        <v>179</v>
      </c>
      <c r="B5" s="245"/>
      <c r="C5" s="245"/>
      <c r="D5" s="245"/>
      <c r="E5" s="245"/>
      <c r="F5" s="245"/>
      <c r="G5" s="245"/>
    </row>
    <row r="6" spans="1:11" s="11" customFormat="1">
      <c r="A6" s="8" t="s">
        <v>148</v>
      </c>
      <c r="B6" s="8"/>
      <c r="C6" s="8"/>
      <c r="D6" s="8"/>
      <c r="E6" s="9"/>
      <c r="F6" s="10"/>
      <c r="G6" s="10"/>
      <c r="H6" s="146"/>
      <c r="I6" s="146"/>
      <c r="J6" s="146"/>
      <c r="K6" s="146"/>
    </row>
    <row r="7" spans="1:11" s="11" customFormat="1">
      <c r="A7" s="247" t="s">
        <v>2</v>
      </c>
      <c r="B7" s="247"/>
      <c r="C7" s="12"/>
      <c r="D7" s="12"/>
      <c r="E7" s="9"/>
      <c r="F7" s="10"/>
      <c r="G7" s="10"/>
    </row>
    <row r="8" spans="1:11" s="11" customFormat="1" ht="39" customHeight="1">
      <c r="A8" s="209" t="s">
        <v>178</v>
      </c>
      <c r="B8" s="209"/>
      <c r="C8" s="209"/>
      <c r="D8" s="209"/>
      <c r="E8" s="209"/>
      <c r="F8" s="209"/>
      <c r="G8" s="209"/>
    </row>
    <row r="9" spans="1:11" s="11" customFormat="1">
      <c r="A9" s="12"/>
      <c r="B9" s="16"/>
      <c r="C9" s="16"/>
      <c r="D9" s="168"/>
      <c r="E9" s="13"/>
      <c r="F9" s="14"/>
      <c r="G9" s="14"/>
    </row>
    <row r="10" spans="1:11" s="16" customFormat="1" ht="15.75" customHeight="1">
      <c r="A10" s="168"/>
      <c r="E10" s="17"/>
      <c r="F10" s="18"/>
      <c r="G10" s="18"/>
    </row>
    <row r="11" spans="1:11" ht="15.75" customHeight="1">
      <c r="A11" s="211" t="s">
        <v>6</v>
      </c>
      <c r="B11" s="212" t="s">
        <v>7</v>
      </c>
      <c r="C11" s="212" t="s">
        <v>8</v>
      </c>
      <c r="D11" s="246" t="s">
        <v>149</v>
      </c>
      <c r="E11" s="222" t="s">
        <v>147</v>
      </c>
      <c r="F11" s="219" t="s">
        <v>133</v>
      </c>
      <c r="G11" s="219" t="s">
        <v>139</v>
      </c>
    </row>
    <row r="12" spans="1:11">
      <c r="A12" s="211"/>
      <c r="B12" s="213"/>
      <c r="C12" s="213"/>
      <c r="D12" s="246"/>
      <c r="E12" s="223"/>
      <c r="F12" s="220"/>
      <c r="G12" s="220"/>
    </row>
    <row r="13" spans="1:11" ht="87" customHeight="1">
      <c r="A13" s="211"/>
      <c r="B13" s="214"/>
      <c r="C13" s="214"/>
      <c r="D13" s="246"/>
      <c r="E13" s="224"/>
      <c r="F13" s="221"/>
      <c r="G13" s="221"/>
    </row>
    <row r="14" spans="1:11">
      <c r="A14" s="169"/>
      <c r="B14" s="20"/>
      <c r="C14" s="20"/>
      <c r="D14" s="20"/>
      <c r="E14" s="21"/>
      <c r="F14" s="22"/>
      <c r="G14" s="22"/>
    </row>
    <row r="15" spans="1:11">
      <c r="A15" s="169"/>
      <c r="B15" s="20"/>
      <c r="C15" s="20"/>
      <c r="D15" s="20"/>
      <c r="E15" s="21"/>
      <c r="F15" s="22"/>
      <c r="G15" s="22"/>
    </row>
    <row r="16" spans="1:11" s="149" customFormat="1" ht="47.25">
      <c r="A16" s="170" t="s">
        <v>19</v>
      </c>
      <c r="B16" s="70" t="s">
        <v>20</v>
      </c>
      <c r="C16" s="65" t="s">
        <v>21</v>
      </c>
      <c r="D16" s="171">
        <f>D17+D23+D28+D30+D35</f>
        <v>49495.9</v>
      </c>
      <c r="E16" s="171">
        <f>SUM(E17+E23+E27+E28+E30+E35)</f>
        <v>97802.66</v>
      </c>
      <c r="F16" s="203">
        <f>SUM(E16/D16*100)</f>
        <v>197.59749797457971</v>
      </c>
      <c r="G16" s="147"/>
    </row>
    <row r="17" spans="1:7" s="115" customFormat="1" ht="31.5">
      <c r="A17" s="170">
        <v>1</v>
      </c>
      <c r="B17" s="70" t="s">
        <v>22</v>
      </c>
      <c r="C17" s="170" t="s">
        <v>23</v>
      </c>
      <c r="D17" s="171">
        <f>SUM(D18:D22)</f>
        <v>2474.6795000000002</v>
      </c>
      <c r="E17" s="99"/>
      <c r="F17" s="203">
        <f t="shared" ref="F17:F71" si="0">SUM(E17/D17*100)</f>
        <v>0</v>
      </c>
      <c r="G17" s="147"/>
    </row>
    <row r="18" spans="1:7" s="115" customFormat="1">
      <c r="A18" s="75" t="s">
        <v>24</v>
      </c>
      <c r="B18" s="40" t="s">
        <v>25</v>
      </c>
      <c r="C18" s="75" t="s">
        <v>23</v>
      </c>
      <c r="D18" s="172">
        <f>901.653/2</f>
        <v>450.82650000000001</v>
      </c>
      <c r="E18" s="148"/>
      <c r="F18" s="203">
        <f t="shared" si="0"/>
        <v>0</v>
      </c>
      <c r="G18" s="147"/>
    </row>
    <row r="19" spans="1:7" s="115" customFormat="1">
      <c r="A19" s="75" t="s">
        <v>26</v>
      </c>
      <c r="B19" s="40" t="s">
        <v>27</v>
      </c>
      <c r="C19" s="75" t="s">
        <v>23</v>
      </c>
      <c r="D19" s="172">
        <f>2993.052/2</f>
        <v>1496.5260000000001</v>
      </c>
      <c r="E19" s="148"/>
      <c r="F19" s="203">
        <f t="shared" si="0"/>
        <v>0</v>
      </c>
      <c r="G19" s="147"/>
    </row>
    <row r="20" spans="1:7" s="115" customFormat="1">
      <c r="A20" s="75" t="s">
        <v>28</v>
      </c>
      <c r="B20" s="40" t="s">
        <v>29</v>
      </c>
      <c r="C20" s="75" t="s">
        <v>23</v>
      </c>
      <c r="D20" s="172"/>
      <c r="E20" s="148"/>
      <c r="F20" s="203"/>
      <c r="G20" s="147"/>
    </row>
    <row r="21" spans="1:7" s="115" customFormat="1">
      <c r="A21" s="75" t="s">
        <v>30</v>
      </c>
      <c r="B21" s="40" t="s">
        <v>31</v>
      </c>
      <c r="C21" s="75" t="s">
        <v>23</v>
      </c>
      <c r="D21" s="172">
        <f>1054.654/2</f>
        <v>527.327</v>
      </c>
      <c r="E21" s="148"/>
      <c r="F21" s="203">
        <f t="shared" si="0"/>
        <v>0</v>
      </c>
      <c r="G21" s="147"/>
    </row>
    <row r="22" spans="1:7" s="115" customFormat="1">
      <c r="A22" s="75" t="s">
        <v>32</v>
      </c>
      <c r="B22" s="40" t="s">
        <v>33</v>
      </c>
      <c r="C22" s="75" t="s">
        <v>23</v>
      </c>
      <c r="D22" s="172"/>
      <c r="E22" s="148"/>
      <c r="F22" s="203"/>
      <c r="G22" s="147"/>
    </row>
    <row r="23" spans="1:7" s="115" customFormat="1" ht="31.5">
      <c r="A23" s="170" t="s">
        <v>34</v>
      </c>
      <c r="B23" s="70" t="s">
        <v>35</v>
      </c>
      <c r="C23" s="170" t="s">
        <v>23</v>
      </c>
      <c r="D23" s="171">
        <f>SUM(D24:D26)</f>
        <v>42412.894999999997</v>
      </c>
      <c r="E23" s="171">
        <f>SUM(E24:E25)</f>
        <v>68023.184000000008</v>
      </c>
      <c r="F23" s="203">
        <f t="shared" si="0"/>
        <v>160.38326079839638</v>
      </c>
      <c r="G23" s="154"/>
    </row>
    <row r="24" spans="1:7" s="115" customFormat="1">
      <c r="A24" s="75" t="s">
        <v>36</v>
      </c>
      <c r="B24" s="40" t="s">
        <v>37</v>
      </c>
      <c r="C24" s="75" t="s">
        <v>23</v>
      </c>
      <c r="D24" s="172">
        <f>77246.988/2</f>
        <v>38623.493999999999</v>
      </c>
      <c r="E24" s="148">
        <v>62466.51</v>
      </c>
      <c r="F24" s="203">
        <f t="shared" si="0"/>
        <v>161.7318982068272</v>
      </c>
      <c r="G24" s="147"/>
    </row>
    <row r="25" spans="1:7" s="115" customFormat="1">
      <c r="A25" s="75" t="s">
        <v>38</v>
      </c>
      <c r="B25" s="40" t="s">
        <v>39</v>
      </c>
      <c r="C25" s="75" t="s">
        <v>23</v>
      </c>
      <c r="D25" s="172">
        <f>7578.802/2</f>
        <v>3789.4009999999998</v>
      </c>
      <c r="E25" s="148">
        <v>5556.674</v>
      </c>
      <c r="F25" s="203">
        <f t="shared" si="0"/>
        <v>146.63726536199258</v>
      </c>
      <c r="G25" s="147"/>
    </row>
    <row r="26" spans="1:7" s="115" customFormat="1" ht="31.5">
      <c r="A26" s="75" t="s">
        <v>40</v>
      </c>
      <c r="B26" s="40" t="s">
        <v>41</v>
      </c>
      <c r="C26" s="75" t="s">
        <v>23</v>
      </c>
      <c r="D26" s="171"/>
      <c r="E26" s="148">
        <v>1105.752</v>
      </c>
      <c r="F26" s="203"/>
      <c r="G26" s="147"/>
    </row>
    <row r="27" spans="1:7" s="149" customFormat="1">
      <c r="A27" s="170" t="s">
        <v>42</v>
      </c>
      <c r="B27" s="70" t="s">
        <v>43</v>
      </c>
      <c r="C27" s="170" t="s">
        <v>23</v>
      </c>
      <c r="D27" s="171"/>
      <c r="E27" s="148">
        <v>28441.691999999999</v>
      </c>
      <c r="F27" s="203"/>
      <c r="G27" s="147"/>
    </row>
    <row r="28" spans="1:7" s="115" customFormat="1" ht="31.5">
      <c r="A28" s="170" t="s">
        <v>44</v>
      </c>
      <c r="B28" s="70" t="s">
        <v>45</v>
      </c>
      <c r="C28" s="170" t="s">
        <v>23</v>
      </c>
      <c r="D28" s="171">
        <f>SUM(D29)</f>
        <v>3459.6745000000001</v>
      </c>
      <c r="E28" s="148"/>
      <c r="F28" s="203">
        <f t="shared" si="0"/>
        <v>0</v>
      </c>
      <c r="G28" s="147"/>
    </row>
    <row r="29" spans="1:7" s="115" customFormat="1" ht="47.25">
      <c r="A29" s="75" t="s">
        <v>46</v>
      </c>
      <c r="B29" s="40" t="s">
        <v>47</v>
      </c>
      <c r="C29" s="75" t="s">
        <v>23</v>
      </c>
      <c r="D29" s="172">
        <f>6919.349/2</f>
        <v>3459.6745000000001</v>
      </c>
      <c r="E29" s="148"/>
      <c r="F29" s="203">
        <f t="shared" si="0"/>
        <v>0</v>
      </c>
      <c r="G29" s="147"/>
    </row>
    <row r="30" spans="1:7" s="115" customFormat="1" ht="31.5">
      <c r="A30" s="170" t="s">
        <v>48</v>
      </c>
      <c r="B30" s="70" t="s">
        <v>49</v>
      </c>
      <c r="C30" s="170" t="s">
        <v>23</v>
      </c>
      <c r="D30" s="171">
        <f>SUM(D31:D34)</f>
        <v>956.5575</v>
      </c>
      <c r="E30" s="99"/>
      <c r="F30" s="203">
        <f t="shared" si="0"/>
        <v>0</v>
      </c>
      <c r="G30" s="147"/>
    </row>
    <row r="31" spans="1:7" s="115" customFormat="1" ht="47.25">
      <c r="A31" s="75" t="s">
        <v>50</v>
      </c>
      <c r="B31" s="40" t="s">
        <v>51</v>
      </c>
      <c r="C31" s="75" t="s">
        <v>23</v>
      </c>
      <c r="D31" s="171"/>
      <c r="E31" s="148"/>
      <c r="F31" s="203"/>
      <c r="G31" s="147"/>
    </row>
    <row r="32" spans="1:7" s="115" customFormat="1" ht="47.25">
      <c r="A32" s="75" t="s">
        <v>52</v>
      </c>
      <c r="B32" s="40" t="s">
        <v>53</v>
      </c>
      <c r="C32" s="75" t="s">
        <v>23</v>
      </c>
      <c r="D32" s="172">
        <f>1794.502/2</f>
        <v>897.25099999999998</v>
      </c>
      <c r="E32" s="148"/>
      <c r="F32" s="203">
        <f t="shared" si="0"/>
        <v>0</v>
      </c>
      <c r="G32" s="147"/>
    </row>
    <row r="33" spans="1:7" s="115" customFormat="1" ht="31.5">
      <c r="A33" s="75" t="s">
        <v>54</v>
      </c>
      <c r="B33" s="40" t="s">
        <v>55</v>
      </c>
      <c r="C33" s="75" t="s">
        <v>23</v>
      </c>
      <c r="D33" s="172"/>
      <c r="E33" s="148"/>
      <c r="F33" s="203"/>
      <c r="G33" s="147"/>
    </row>
    <row r="34" spans="1:7" s="115" customFormat="1">
      <c r="A34" s="75" t="s">
        <v>56</v>
      </c>
      <c r="B34" s="40" t="s">
        <v>57</v>
      </c>
      <c r="C34" s="75" t="s">
        <v>23</v>
      </c>
      <c r="D34" s="172">
        <f>118.613/2</f>
        <v>59.3065</v>
      </c>
      <c r="E34" s="148"/>
      <c r="F34" s="203">
        <f t="shared" si="0"/>
        <v>0</v>
      </c>
      <c r="G34" s="147"/>
    </row>
    <row r="35" spans="1:7" s="115" customFormat="1" ht="31.5">
      <c r="A35" s="170" t="s">
        <v>58</v>
      </c>
      <c r="B35" s="70" t="s">
        <v>59</v>
      </c>
      <c r="C35" s="170" t="s">
        <v>23</v>
      </c>
      <c r="D35" s="171">
        <f>SUM(D36:D40)</f>
        <v>192.09350000000001</v>
      </c>
      <c r="E35" s="171">
        <f>SUM(E36:E40)</f>
        <v>1337.7840000000001</v>
      </c>
      <c r="F35" s="203">
        <f t="shared" si="0"/>
        <v>696.42335633428513</v>
      </c>
      <c r="G35" s="147"/>
    </row>
    <row r="36" spans="1:7" s="115" customFormat="1">
      <c r="A36" s="75" t="s">
        <v>60</v>
      </c>
      <c r="B36" s="40" t="s">
        <v>61</v>
      </c>
      <c r="C36" s="75" t="s">
        <v>23</v>
      </c>
      <c r="D36" s="171"/>
      <c r="E36" s="148"/>
      <c r="F36" s="203"/>
      <c r="G36" s="147"/>
    </row>
    <row r="37" spans="1:7" s="115" customFormat="1">
      <c r="A37" s="75" t="s">
        <v>62</v>
      </c>
      <c r="B37" s="40" t="s">
        <v>63</v>
      </c>
      <c r="C37" s="75"/>
      <c r="D37" s="171"/>
      <c r="E37" s="148">
        <f>455.914+285.252</f>
        <v>741.16599999999994</v>
      </c>
      <c r="F37" s="203"/>
      <c r="G37" s="198" t="s">
        <v>176</v>
      </c>
    </row>
    <row r="38" spans="1:7" s="115" customFormat="1">
      <c r="A38" s="75" t="s">
        <v>64</v>
      </c>
      <c r="B38" s="40" t="s">
        <v>65</v>
      </c>
      <c r="C38" s="75"/>
      <c r="D38" s="171"/>
      <c r="E38" s="148"/>
      <c r="F38" s="203"/>
      <c r="G38" s="147"/>
    </row>
    <row r="39" spans="1:7" s="115" customFormat="1" ht="31.5">
      <c r="A39" s="75" t="s">
        <v>66</v>
      </c>
      <c r="B39" s="40" t="s">
        <v>67</v>
      </c>
      <c r="C39" s="75" t="s">
        <v>23</v>
      </c>
      <c r="D39" s="171"/>
      <c r="E39" s="148"/>
      <c r="F39" s="203"/>
      <c r="G39" s="147"/>
    </row>
    <row r="40" spans="1:7" s="115" customFormat="1" ht="31.5">
      <c r="A40" s="75" t="s">
        <v>68</v>
      </c>
      <c r="B40" s="40" t="s">
        <v>69</v>
      </c>
      <c r="C40" s="75"/>
      <c r="D40" s="172">
        <f>384.187/2</f>
        <v>192.09350000000001</v>
      </c>
      <c r="E40" s="148">
        <f>596.618</f>
        <v>596.61800000000005</v>
      </c>
      <c r="F40" s="203">
        <f t="shared" si="0"/>
        <v>310.58729212596995</v>
      </c>
      <c r="G40" s="198" t="s">
        <v>176</v>
      </c>
    </row>
    <row r="41" spans="1:7" s="149" customFormat="1">
      <c r="A41" s="170"/>
      <c r="B41" s="70"/>
      <c r="C41" s="170"/>
      <c r="D41" s="170"/>
      <c r="E41" s="99"/>
      <c r="F41" s="203"/>
      <c r="G41" s="147"/>
    </row>
    <row r="42" spans="1:7" s="149" customFormat="1" ht="31.5">
      <c r="A42" s="170" t="s">
        <v>70</v>
      </c>
      <c r="B42" s="70" t="s">
        <v>71</v>
      </c>
      <c r="C42" s="65" t="s">
        <v>23</v>
      </c>
      <c r="D42" s="171">
        <f>D43+D63</f>
        <v>12215.9085</v>
      </c>
      <c r="E42" s="171">
        <f>E43+E63</f>
        <v>33150.504000000001</v>
      </c>
      <c r="F42" s="203">
        <f t="shared" si="0"/>
        <v>271.37158075471837</v>
      </c>
      <c r="G42" s="147"/>
    </row>
    <row r="43" spans="1:7" s="115" customFormat="1" ht="47.25">
      <c r="A43" s="170" t="s">
        <v>72</v>
      </c>
      <c r="B43" s="70" t="s">
        <v>73</v>
      </c>
      <c r="C43" s="170" t="s">
        <v>23</v>
      </c>
      <c r="D43" s="171">
        <f>SUM(D44:D57)</f>
        <v>2799.6854999999996</v>
      </c>
      <c r="E43" s="194">
        <f>SUM(E44:E57)</f>
        <v>28846.566999999999</v>
      </c>
      <c r="F43" s="203">
        <f t="shared" si="0"/>
        <v>1030.3502661281063</v>
      </c>
      <c r="G43" s="147"/>
    </row>
    <row r="44" spans="1:7" s="115" customFormat="1">
      <c r="A44" s="75" t="s">
        <v>74</v>
      </c>
      <c r="B44" s="40" t="s">
        <v>25</v>
      </c>
      <c r="C44" s="75" t="s">
        <v>23</v>
      </c>
      <c r="D44" s="171"/>
      <c r="E44" s="195">
        <v>180</v>
      </c>
      <c r="F44" s="203"/>
      <c r="G44" s="198" t="s">
        <v>176</v>
      </c>
    </row>
    <row r="45" spans="1:7" s="115" customFormat="1" ht="31.5">
      <c r="A45" s="75" t="s">
        <v>75</v>
      </c>
      <c r="B45" s="40" t="s">
        <v>76</v>
      </c>
      <c r="C45" s="75" t="s">
        <v>23</v>
      </c>
      <c r="D45" s="171"/>
      <c r="E45" s="195">
        <f>19188.304+808.106+328.893+11.81</f>
        <v>20337.113000000001</v>
      </c>
      <c r="F45" s="203"/>
      <c r="G45" s="198" t="s">
        <v>176</v>
      </c>
    </row>
    <row r="46" spans="1:7" s="115" customFormat="1">
      <c r="A46" s="75" t="s">
        <v>77</v>
      </c>
      <c r="B46" s="40" t="s">
        <v>39</v>
      </c>
      <c r="C46" s="75" t="s">
        <v>23</v>
      </c>
      <c r="D46" s="171"/>
      <c r="E46" s="195">
        <v>1676.7449999999999</v>
      </c>
      <c r="F46" s="203"/>
      <c r="G46" s="198" t="s">
        <v>176</v>
      </c>
    </row>
    <row r="47" spans="1:7" s="115" customFormat="1" ht="31.5">
      <c r="A47" s="75" t="s">
        <v>78</v>
      </c>
      <c r="B47" s="40" t="s">
        <v>41</v>
      </c>
      <c r="C47" s="75" t="s">
        <v>23</v>
      </c>
      <c r="D47" s="171"/>
      <c r="E47" s="195">
        <v>372.959</v>
      </c>
      <c r="F47" s="203"/>
      <c r="G47" s="198" t="s">
        <v>176</v>
      </c>
    </row>
    <row r="48" spans="1:7" s="115" customFormat="1">
      <c r="A48" s="75" t="s">
        <v>79</v>
      </c>
      <c r="B48" s="40" t="s">
        <v>80</v>
      </c>
      <c r="C48" s="75" t="s">
        <v>23</v>
      </c>
      <c r="D48" s="171"/>
      <c r="E48" s="195">
        <v>40</v>
      </c>
      <c r="F48" s="203"/>
      <c r="G48" s="198" t="s">
        <v>176</v>
      </c>
    </row>
    <row r="49" spans="1:9" s="115" customFormat="1">
      <c r="A49" s="75" t="s">
        <v>81</v>
      </c>
      <c r="B49" s="40" t="s">
        <v>82</v>
      </c>
      <c r="C49" s="75" t="s">
        <v>23</v>
      </c>
      <c r="D49" s="171"/>
      <c r="E49" s="195"/>
      <c r="F49" s="203"/>
      <c r="G49" s="198" t="s">
        <v>176</v>
      </c>
    </row>
    <row r="50" spans="1:9" s="115" customFormat="1" ht="31.5">
      <c r="A50" s="75" t="s">
        <v>83</v>
      </c>
      <c r="B50" s="40" t="s">
        <v>84</v>
      </c>
      <c r="C50" s="75" t="s">
        <v>23</v>
      </c>
      <c r="D50" s="171"/>
      <c r="E50" s="195"/>
      <c r="F50" s="203"/>
      <c r="G50" s="147"/>
    </row>
    <row r="51" spans="1:9" s="115" customFormat="1">
      <c r="A51" s="75" t="s">
        <v>85</v>
      </c>
      <c r="B51" s="40" t="s">
        <v>86</v>
      </c>
      <c r="C51" s="75" t="s">
        <v>23</v>
      </c>
      <c r="D51" s="171"/>
      <c r="E51" s="195"/>
      <c r="F51" s="203"/>
      <c r="G51" s="147"/>
    </row>
    <row r="52" spans="1:9" s="115" customFormat="1">
      <c r="A52" s="75" t="s">
        <v>87</v>
      </c>
      <c r="B52" s="40" t="s">
        <v>88</v>
      </c>
      <c r="C52" s="75" t="s">
        <v>23</v>
      </c>
      <c r="D52" s="172">
        <f>47.1/2</f>
        <v>23.55</v>
      </c>
      <c r="E52" s="195">
        <v>8</v>
      </c>
      <c r="F52" s="203">
        <f t="shared" si="0"/>
        <v>33.970276008492569</v>
      </c>
      <c r="G52" s="147"/>
    </row>
    <row r="53" spans="1:9" s="115" customFormat="1">
      <c r="A53" s="75" t="s">
        <v>89</v>
      </c>
      <c r="B53" s="40" t="s">
        <v>65</v>
      </c>
      <c r="C53" s="75" t="s">
        <v>23</v>
      </c>
      <c r="D53" s="172"/>
      <c r="E53" s="195">
        <v>175</v>
      </c>
      <c r="F53" s="203"/>
      <c r="G53" s="198" t="s">
        <v>176</v>
      </c>
    </row>
    <row r="54" spans="1:9" s="115" customFormat="1">
      <c r="A54" s="75" t="s">
        <v>90</v>
      </c>
      <c r="B54" s="40" t="s">
        <v>91</v>
      </c>
      <c r="C54" s="75" t="s">
        <v>23</v>
      </c>
      <c r="D54" s="172"/>
      <c r="E54" s="195"/>
      <c r="F54" s="203"/>
      <c r="G54" s="147"/>
    </row>
    <row r="55" spans="1:9" s="115" customFormat="1">
      <c r="A55" s="75" t="s">
        <v>92</v>
      </c>
      <c r="B55" s="40" t="s">
        <v>93</v>
      </c>
      <c r="C55" s="75" t="s">
        <v>23</v>
      </c>
      <c r="D55" s="172"/>
      <c r="E55" s="195"/>
      <c r="F55" s="203"/>
      <c r="G55" s="147"/>
    </row>
    <row r="56" spans="1:9" s="115" customFormat="1">
      <c r="A56" s="75" t="s">
        <v>94</v>
      </c>
      <c r="B56" s="40" t="s">
        <v>63</v>
      </c>
      <c r="C56" s="75" t="s">
        <v>23</v>
      </c>
      <c r="D56" s="172">
        <f>1169.273/2</f>
        <v>584.63649999999996</v>
      </c>
      <c r="E56" s="195">
        <f>5202.747+102.274</f>
        <v>5305.0210000000006</v>
      </c>
      <c r="F56" s="203">
        <f t="shared" si="0"/>
        <v>907.40502859469098</v>
      </c>
      <c r="G56" s="147"/>
    </row>
    <row r="57" spans="1:9" s="149" customFormat="1" ht="31.5">
      <c r="A57" s="170" t="s">
        <v>95</v>
      </c>
      <c r="B57" s="70" t="s">
        <v>96</v>
      </c>
      <c r="C57" s="170" t="s">
        <v>23</v>
      </c>
      <c r="D57" s="171">
        <f>SUM(D58:D62)</f>
        <v>2191.4989999999998</v>
      </c>
      <c r="E57" s="194">
        <f>SUM(E58:E62)</f>
        <v>751.72899999999993</v>
      </c>
      <c r="F57" s="203"/>
      <c r="G57" s="147"/>
    </row>
    <row r="58" spans="1:9" s="115" customFormat="1">
      <c r="A58" s="75" t="s">
        <v>97</v>
      </c>
      <c r="B58" s="40" t="s">
        <v>98</v>
      </c>
      <c r="C58" s="75" t="s">
        <v>23</v>
      </c>
      <c r="D58" s="172"/>
      <c r="E58" s="195"/>
      <c r="F58" s="203"/>
      <c r="G58" s="147"/>
    </row>
    <row r="59" spans="1:9" s="115" customFormat="1">
      <c r="A59" s="75" t="s">
        <v>99</v>
      </c>
      <c r="B59" s="40" t="s">
        <v>100</v>
      </c>
      <c r="C59" s="75" t="s">
        <v>23</v>
      </c>
      <c r="D59" s="172"/>
      <c r="E59" s="196">
        <v>16.428999999999998</v>
      </c>
      <c r="F59" s="203"/>
      <c r="G59" s="198" t="s">
        <v>176</v>
      </c>
    </row>
    <row r="60" spans="1:9" s="115" customFormat="1">
      <c r="A60" s="75" t="s">
        <v>101</v>
      </c>
      <c r="B60" s="40" t="s">
        <v>102</v>
      </c>
      <c r="C60" s="75" t="s">
        <v>23</v>
      </c>
      <c r="D60" s="172"/>
      <c r="E60" s="196"/>
      <c r="F60" s="203"/>
      <c r="G60" s="198" t="s">
        <v>176</v>
      </c>
    </row>
    <row r="61" spans="1:9" s="115" customFormat="1" ht="31.5">
      <c r="A61" s="75" t="s">
        <v>103</v>
      </c>
      <c r="B61" s="40" t="s">
        <v>104</v>
      </c>
      <c r="C61" s="75" t="s">
        <v>23</v>
      </c>
      <c r="D61" s="172"/>
      <c r="E61" s="196">
        <v>0</v>
      </c>
      <c r="F61" s="203"/>
      <c r="G61" s="198" t="s">
        <v>176</v>
      </c>
    </row>
    <row r="62" spans="1:9" s="151" customFormat="1">
      <c r="A62" s="75" t="s">
        <v>105</v>
      </c>
      <c r="B62" s="40" t="s">
        <v>106</v>
      </c>
      <c r="C62" s="87" t="s">
        <v>23</v>
      </c>
      <c r="D62" s="172">
        <f>4382.998/2</f>
        <v>2191.4989999999998</v>
      </c>
      <c r="E62" s="196">
        <v>735.3</v>
      </c>
      <c r="F62" s="203">
        <f t="shared" si="0"/>
        <v>33.552376706537402</v>
      </c>
      <c r="G62" s="198" t="s">
        <v>176</v>
      </c>
    </row>
    <row r="63" spans="1:9" s="152" customFormat="1" ht="31.5">
      <c r="A63" s="170" t="s">
        <v>138</v>
      </c>
      <c r="B63" s="70" t="s">
        <v>107</v>
      </c>
      <c r="C63" s="170"/>
      <c r="D63" s="171">
        <f>18832.446/2</f>
        <v>9416.223</v>
      </c>
      <c r="E63" s="195">
        <v>4303.9369999999999</v>
      </c>
      <c r="F63" s="203">
        <f t="shared" si="0"/>
        <v>45.707679183043986</v>
      </c>
      <c r="G63" s="147"/>
    </row>
    <row r="64" spans="1:9" s="149" customFormat="1">
      <c r="A64" s="170" t="s">
        <v>108</v>
      </c>
      <c r="B64" s="70" t="s">
        <v>109</v>
      </c>
      <c r="C64" s="170" t="s">
        <v>23</v>
      </c>
      <c r="D64" s="171">
        <f>D16+D42</f>
        <v>61711.808499999999</v>
      </c>
      <c r="E64" s="194">
        <f>E16+E42</f>
        <v>130953.164</v>
      </c>
      <c r="F64" s="203">
        <f t="shared" si="0"/>
        <v>212.20114461562085</v>
      </c>
      <c r="G64" s="147"/>
      <c r="I64" s="197"/>
    </row>
    <row r="65" spans="1:9" s="149" customFormat="1">
      <c r="A65" s="170" t="s">
        <v>110</v>
      </c>
      <c r="B65" s="70" t="s">
        <v>111</v>
      </c>
      <c r="C65" s="170" t="s">
        <v>23</v>
      </c>
      <c r="D65" s="171"/>
      <c r="E65" s="148">
        <f>SUM(E67-E64)</f>
        <v>-33689.399000000005</v>
      </c>
      <c r="F65" s="203"/>
      <c r="G65" s="147"/>
      <c r="H65" s="193"/>
      <c r="I65" s="197"/>
    </row>
    <row r="66" spans="1:9" s="149" customFormat="1" ht="63">
      <c r="A66" s="170"/>
      <c r="B66" s="70" t="s">
        <v>112</v>
      </c>
      <c r="C66" s="170"/>
      <c r="E66" s="148"/>
      <c r="F66" s="203"/>
      <c r="G66" s="147"/>
    </row>
    <row r="67" spans="1:9" s="149" customFormat="1">
      <c r="A67" s="170" t="s">
        <v>113</v>
      </c>
      <c r="B67" s="70" t="s">
        <v>114</v>
      </c>
      <c r="C67" s="170" t="s">
        <v>23</v>
      </c>
      <c r="D67" s="173">
        <f>D64</f>
        <v>61711.808499999999</v>
      </c>
      <c r="E67" s="148">
        <f>80845.694+16418.071</f>
        <v>97263.764999999999</v>
      </c>
      <c r="F67" s="203">
        <f t="shared" si="0"/>
        <v>157.60964937528934</v>
      </c>
      <c r="G67" s="147"/>
    </row>
    <row r="68" spans="1:9" s="149" customFormat="1" ht="124.5" customHeight="1">
      <c r="A68" s="170" t="s">
        <v>115</v>
      </c>
      <c r="B68" s="88" t="s">
        <v>116</v>
      </c>
      <c r="C68" s="170" t="s">
        <v>117</v>
      </c>
      <c r="D68" s="173">
        <f>896550/2</f>
        <v>448275</v>
      </c>
      <c r="E68" s="148">
        <f>272484.712+72326.304</f>
        <v>344811.016</v>
      </c>
      <c r="F68" s="203">
        <f t="shared" si="0"/>
        <v>76.919528414477725</v>
      </c>
      <c r="G68" s="199" t="s">
        <v>177</v>
      </c>
    </row>
    <row r="69" spans="1:9" s="149" customFormat="1">
      <c r="A69" s="170"/>
      <c r="B69" s="88" t="s">
        <v>128</v>
      </c>
      <c r="C69" s="170"/>
      <c r="D69" s="174">
        <f>D67/D68</f>
        <v>0.13766506831743908</v>
      </c>
      <c r="E69" s="174">
        <f>E67/E68</f>
        <v>0.28207847338612868</v>
      </c>
      <c r="F69" s="203">
        <f t="shared" si="0"/>
        <v>204.90199644232891</v>
      </c>
      <c r="G69" s="147"/>
    </row>
    <row r="70" spans="1:9" s="153" customFormat="1">
      <c r="A70" s="216" t="s">
        <v>118</v>
      </c>
      <c r="B70" s="217" t="s">
        <v>119</v>
      </c>
      <c r="C70" s="167" t="s">
        <v>9</v>
      </c>
      <c r="D70" s="175">
        <v>0.20396</v>
      </c>
      <c r="E70" s="175">
        <v>0.20396</v>
      </c>
      <c r="F70" s="203">
        <f t="shared" si="0"/>
        <v>100</v>
      </c>
      <c r="G70" s="95"/>
    </row>
    <row r="71" spans="1:9" s="153" customFormat="1">
      <c r="A71" s="216"/>
      <c r="B71" s="218"/>
      <c r="C71" s="167" t="s">
        <v>117</v>
      </c>
      <c r="D71" s="176">
        <f>SUM(D68*D70/(100%-D70))</f>
        <v>114856.24968594543</v>
      </c>
      <c r="E71" s="176">
        <f>SUM(E68*E70/(100%-E70))</f>
        <v>88346.885612984275</v>
      </c>
      <c r="F71" s="203">
        <f t="shared" si="0"/>
        <v>76.919528414477725</v>
      </c>
      <c r="G71" s="95"/>
    </row>
    <row r="72" spans="1:9" s="153" customFormat="1">
      <c r="A72" s="167"/>
      <c r="B72" s="92"/>
      <c r="C72" s="167"/>
      <c r="D72" s="167"/>
      <c r="E72" s="94"/>
      <c r="F72" s="203"/>
      <c r="G72" s="95"/>
    </row>
    <row r="73" spans="1:9" s="115" customFormat="1">
      <c r="A73" s="97"/>
      <c r="B73" s="98" t="s">
        <v>120</v>
      </c>
      <c r="C73" s="97"/>
      <c r="D73" s="97"/>
      <c r="E73" s="35"/>
      <c r="F73" s="204"/>
      <c r="G73" s="67"/>
    </row>
    <row r="74" spans="1:9" s="115" customFormat="1" ht="31.5">
      <c r="A74" s="75"/>
      <c r="B74" s="70" t="s">
        <v>121</v>
      </c>
      <c r="C74" s="75" t="s">
        <v>122</v>
      </c>
      <c r="D74" s="75"/>
      <c r="E74" s="35"/>
      <c r="F74" s="204"/>
      <c r="G74" s="67"/>
    </row>
    <row r="75" spans="1:9" s="115" customFormat="1">
      <c r="A75" s="97"/>
      <c r="B75" s="100" t="s">
        <v>123</v>
      </c>
      <c r="C75" s="97"/>
      <c r="D75" s="97"/>
      <c r="E75" s="35"/>
      <c r="F75" s="204"/>
      <c r="G75" s="67"/>
    </row>
    <row r="76" spans="1:9" s="115" customFormat="1">
      <c r="A76" s="101"/>
      <c r="B76" s="101" t="s">
        <v>124</v>
      </c>
      <c r="C76" s="102" t="s">
        <v>122</v>
      </c>
      <c r="D76" s="102">
        <v>122</v>
      </c>
      <c r="E76" s="200">
        <v>122</v>
      </c>
      <c r="F76" s="204"/>
      <c r="G76" s="67"/>
    </row>
    <row r="77" spans="1:9" s="115" customFormat="1">
      <c r="A77" s="75"/>
      <c r="B77" s="40" t="s">
        <v>125</v>
      </c>
      <c r="C77" s="102" t="s">
        <v>122</v>
      </c>
      <c r="D77" s="102">
        <v>27</v>
      </c>
      <c r="E77" s="200">
        <v>27</v>
      </c>
      <c r="F77" s="204"/>
      <c r="G77" s="67"/>
    </row>
    <row r="78" spans="1:9" s="149" customFormat="1">
      <c r="A78" s="97"/>
      <c r="B78" s="97" t="s">
        <v>126</v>
      </c>
      <c r="C78" s="170" t="s">
        <v>127</v>
      </c>
      <c r="D78" s="170"/>
      <c r="E78" s="99"/>
      <c r="F78" s="205"/>
      <c r="G78" s="103"/>
    </row>
    <row r="79" spans="1:9" s="115" customFormat="1">
      <c r="A79" s="170"/>
      <c r="B79" s="100" t="s">
        <v>123</v>
      </c>
      <c r="C79" s="170"/>
      <c r="D79" s="170"/>
      <c r="E79" s="35"/>
      <c r="F79" s="204"/>
      <c r="G79" s="67"/>
    </row>
    <row r="80" spans="1:9" s="115" customFormat="1">
      <c r="A80" s="75"/>
      <c r="B80" s="101" t="s">
        <v>124</v>
      </c>
      <c r="C80" s="75" t="s">
        <v>127</v>
      </c>
      <c r="D80" s="75" t="s">
        <v>164</v>
      </c>
      <c r="E80" s="35"/>
      <c r="F80" s="204"/>
      <c r="G80" s="67"/>
    </row>
    <row r="81" spans="1:9" s="115" customFormat="1">
      <c r="A81" s="75"/>
      <c r="B81" s="40" t="s">
        <v>125</v>
      </c>
      <c r="C81" s="75" t="s">
        <v>127</v>
      </c>
      <c r="D81" s="75"/>
      <c r="E81" s="35"/>
      <c r="F81" s="204"/>
      <c r="G81" s="67"/>
    </row>
    <row r="82" spans="1:9" s="107" customFormat="1">
      <c r="E82" s="43"/>
      <c r="F82" s="44"/>
      <c r="G82" s="44"/>
    </row>
    <row r="83" spans="1:9" s="115" customFormat="1" ht="20.25">
      <c r="A83" s="177"/>
      <c r="B83" s="178" t="s">
        <v>150</v>
      </c>
      <c r="C83" s="243" t="s">
        <v>151</v>
      </c>
      <c r="D83" s="243"/>
      <c r="E83" s="243"/>
      <c r="F83" s="243"/>
      <c r="G83" s="243"/>
      <c r="H83" s="243"/>
      <c r="I83" s="243"/>
    </row>
    <row r="84" spans="1:9" s="115" customFormat="1" ht="20.25">
      <c r="A84" s="177"/>
      <c r="B84" s="178" t="s">
        <v>152</v>
      </c>
      <c r="C84" s="186" t="s">
        <v>153</v>
      </c>
      <c r="D84" s="186"/>
      <c r="E84" s="186"/>
      <c r="F84" s="186"/>
      <c r="G84" s="186"/>
      <c r="H84" s="186"/>
      <c r="I84" s="186"/>
    </row>
    <row r="85" spans="1:9" s="115" customFormat="1" ht="20.25">
      <c r="A85" s="177"/>
      <c r="B85" s="178"/>
      <c r="C85" s="179"/>
      <c r="D85" s="180"/>
      <c r="E85" s="181"/>
      <c r="F85" s="181"/>
      <c r="G85" s="181"/>
      <c r="H85" s="182"/>
      <c r="I85" s="183"/>
    </row>
    <row r="86" spans="1:9" s="115" customFormat="1" ht="20.25">
      <c r="A86" s="177"/>
      <c r="B86" s="178" t="s">
        <v>154</v>
      </c>
      <c r="C86" s="186" t="s">
        <v>155</v>
      </c>
      <c r="D86" s="186"/>
      <c r="E86" s="186"/>
      <c r="F86" s="186"/>
      <c r="G86" s="186"/>
      <c r="H86" s="186"/>
      <c r="I86" s="186"/>
    </row>
    <row r="87" spans="1:9" s="115" customFormat="1" ht="18.75" customHeight="1">
      <c r="A87" s="177"/>
      <c r="B87" s="178"/>
      <c r="C87" s="179"/>
      <c r="D87" s="180"/>
      <c r="E87" s="181"/>
      <c r="F87" s="181"/>
      <c r="G87" s="181"/>
      <c r="H87" s="182"/>
      <c r="I87" s="183"/>
    </row>
    <row r="88" spans="1:9" ht="20.25">
      <c r="A88" s="177"/>
      <c r="B88" s="178" t="s">
        <v>156</v>
      </c>
      <c r="C88" s="187" t="s">
        <v>157</v>
      </c>
      <c r="D88" s="186"/>
      <c r="E88" s="186"/>
      <c r="F88" s="186"/>
      <c r="G88" s="186"/>
      <c r="H88" s="186"/>
      <c r="I88" s="186"/>
    </row>
    <row r="89" spans="1:9" ht="20.25">
      <c r="A89" s="177"/>
      <c r="B89" s="178"/>
      <c r="C89" s="179"/>
      <c r="D89" s="180"/>
      <c r="E89" s="181"/>
      <c r="F89" s="181"/>
      <c r="G89" s="181"/>
      <c r="H89" s="182"/>
      <c r="I89" s="183"/>
    </row>
    <row r="90" spans="1:9" ht="37.5">
      <c r="A90" s="177"/>
      <c r="B90" s="178" t="s">
        <v>158</v>
      </c>
      <c r="C90" s="242" t="s">
        <v>159</v>
      </c>
      <c r="D90" s="242"/>
      <c r="E90" s="242"/>
      <c r="F90" s="242"/>
      <c r="G90" s="242"/>
      <c r="H90" s="186"/>
      <c r="I90" s="186"/>
    </row>
    <row r="91" spans="1:9" ht="20.25">
      <c r="A91" s="177"/>
      <c r="B91" s="184"/>
      <c r="C91" s="179"/>
      <c r="D91" s="185"/>
      <c r="E91" s="181"/>
      <c r="F91" s="181"/>
      <c r="G91" s="181"/>
      <c r="H91" s="182"/>
      <c r="I91" s="183"/>
    </row>
    <row r="92" spans="1:9" ht="20.25">
      <c r="A92" s="177"/>
      <c r="B92" s="178"/>
      <c r="C92" s="179"/>
      <c r="D92" s="185"/>
      <c r="E92" s="181"/>
      <c r="F92" s="181"/>
      <c r="G92" s="181"/>
      <c r="H92" s="182"/>
      <c r="I92" s="183"/>
    </row>
    <row r="93" spans="1:9" ht="20.25">
      <c r="A93" s="177"/>
      <c r="B93" s="178" t="s">
        <v>160</v>
      </c>
      <c r="C93" s="244" t="s">
        <v>161</v>
      </c>
      <c r="D93" s="244"/>
      <c r="E93" s="244"/>
      <c r="F93" s="244"/>
      <c r="G93" s="244"/>
      <c r="H93" s="182"/>
      <c r="I93" s="183"/>
    </row>
    <row r="94" spans="1:9" s="3" customFormat="1" ht="20.25">
      <c r="A94" s="177"/>
      <c r="B94" s="184"/>
      <c r="C94" s="179"/>
      <c r="D94" s="185"/>
      <c r="E94" s="181"/>
      <c r="F94" s="181"/>
      <c r="G94" s="181"/>
      <c r="H94" s="182"/>
      <c r="I94" s="183"/>
    </row>
    <row r="95" spans="1:9" s="3" customFormat="1" ht="56.25">
      <c r="A95" s="177"/>
      <c r="B95" s="178" t="s">
        <v>162</v>
      </c>
      <c r="C95" s="179"/>
      <c r="D95" s="185"/>
      <c r="E95" s="181"/>
      <c r="F95" s="181"/>
      <c r="G95" s="181"/>
      <c r="H95" s="182"/>
      <c r="I95" s="183"/>
    </row>
    <row r="96" spans="1:9" s="3" customFormat="1" ht="20.25">
      <c r="A96" s="177"/>
      <c r="B96" s="184"/>
      <c r="C96" s="179"/>
      <c r="D96" s="185"/>
      <c r="E96" s="181"/>
      <c r="F96" s="181"/>
      <c r="G96" s="181"/>
      <c r="H96" s="182"/>
      <c r="I96" s="183"/>
    </row>
    <row r="97" spans="1:9" s="3" customFormat="1" ht="20.25">
      <c r="A97" s="177"/>
      <c r="B97" s="178" t="s">
        <v>163</v>
      </c>
      <c r="C97" s="179"/>
      <c r="D97" s="185"/>
      <c r="E97" s="181"/>
      <c r="F97" s="181"/>
      <c r="G97" s="181"/>
      <c r="H97" s="182"/>
      <c r="I97" s="183"/>
    </row>
    <row r="98" spans="1:9" s="3" customFormat="1">
      <c r="A98" s="1"/>
      <c r="B98" s="2"/>
      <c r="C98" s="1"/>
      <c r="D98" s="1"/>
      <c r="E98" s="33"/>
      <c r="F98" s="34"/>
      <c r="G98" s="34"/>
    </row>
    <row r="99" spans="1:9" s="3" customFormat="1">
      <c r="A99" s="1"/>
      <c r="B99" s="2"/>
      <c r="C99" s="1"/>
      <c r="D99" s="1"/>
      <c r="E99" s="33"/>
      <c r="F99" s="34"/>
      <c r="G99" s="34"/>
    </row>
    <row r="100" spans="1:9" s="3" customFormat="1">
      <c r="A100" s="1"/>
      <c r="C100" s="1"/>
      <c r="D100" s="1"/>
      <c r="E100" s="33"/>
      <c r="F100" s="34"/>
      <c r="G100" s="34"/>
    </row>
    <row r="101" spans="1:9" s="3" customFormat="1">
      <c r="A101" s="1"/>
      <c r="C101" s="1"/>
      <c r="D101" s="1"/>
      <c r="E101" s="33"/>
      <c r="F101" s="34"/>
      <c r="G101" s="34"/>
    </row>
    <row r="102" spans="1:9" s="3" customFormat="1">
      <c r="A102" s="1"/>
      <c r="B102" s="2"/>
      <c r="C102" s="1"/>
      <c r="D102" s="1"/>
      <c r="E102" s="33"/>
      <c r="F102" s="34"/>
      <c r="G102" s="34"/>
    </row>
    <row r="103" spans="1:9" s="3" customFormat="1">
      <c r="A103" s="1"/>
      <c r="B103" s="2"/>
      <c r="C103" s="1"/>
      <c r="D103" s="1"/>
      <c r="E103" s="33"/>
      <c r="F103" s="34"/>
      <c r="G103" s="34"/>
    </row>
    <row r="104" spans="1:9" s="3" customFormat="1">
      <c r="A104" s="1"/>
      <c r="C104" s="1"/>
      <c r="D104" s="1"/>
      <c r="E104" s="33"/>
      <c r="F104" s="34"/>
      <c r="G104" s="34"/>
    </row>
    <row r="105" spans="1:9" s="3" customFormat="1">
      <c r="A105" s="1"/>
      <c r="C105" s="1"/>
      <c r="D105" s="1"/>
      <c r="E105" s="33"/>
      <c r="F105" s="34"/>
      <c r="G105" s="34"/>
    </row>
    <row r="106" spans="1:9" s="3" customFormat="1">
      <c r="A106" s="1"/>
      <c r="B106" s="2"/>
      <c r="C106" s="1"/>
      <c r="D106" s="1"/>
      <c r="E106" s="33"/>
      <c r="F106" s="34"/>
      <c r="G106" s="34"/>
    </row>
    <row r="107" spans="1:9" s="3" customFormat="1">
      <c r="A107" s="1"/>
      <c r="B107" s="2"/>
      <c r="C107" s="1"/>
      <c r="D107" s="1"/>
      <c r="E107" s="33"/>
      <c r="F107" s="34"/>
      <c r="G107" s="34"/>
    </row>
    <row r="108" spans="1:9" s="3" customFormat="1">
      <c r="A108" s="1"/>
      <c r="C108" s="1"/>
      <c r="D108" s="1"/>
      <c r="E108" s="33"/>
      <c r="F108" s="34"/>
      <c r="G108" s="34"/>
    </row>
    <row r="109" spans="1:9" s="3" customFormat="1">
      <c r="A109" s="1"/>
      <c r="C109" s="1"/>
      <c r="D109" s="1"/>
      <c r="E109" s="33"/>
      <c r="F109" s="34"/>
      <c r="G109" s="34"/>
    </row>
    <row r="110" spans="1:9" s="3" customFormat="1">
      <c r="A110" s="1"/>
      <c r="B110" s="2"/>
      <c r="C110" s="1"/>
      <c r="D110" s="1"/>
      <c r="E110" s="33"/>
      <c r="F110" s="34"/>
      <c r="G110" s="34"/>
    </row>
    <row r="111" spans="1:9" s="3" customFormat="1">
      <c r="A111" s="1"/>
      <c r="B111" s="2"/>
      <c r="C111" s="1"/>
      <c r="D111" s="1"/>
      <c r="E111" s="33"/>
      <c r="F111" s="34"/>
      <c r="G111" s="34"/>
    </row>
    <row r="112" spans="1:9" s="3" customFormat="1">
      <c r="A112" s="1"/>
      <c r="B112" s="2"/>
      <c r="C112" s="1"/>
      <c r="D112" s="1"/>
      <c r="E112" s="33"/>
      <c r="F112" s="34"/>
      <c r="G112" s="34"/>
    </row>
    <row r="113" spans="1:7" s="3" customFormat="1">
      <c r="A113" s="1"/>
      <c r="C113" s="1"/>
      <c r="D113" s="1"/>
      <c r="E113" s="33"/>
      <c r="F113" s="34"/>
      <c r="G113" s="34"/>
    </row>
    <row r="114" spans="1:7" s="3" customFormat="1">
      <c r="A114" s="1"/>
      <c r="C114" s="1"/>
      <c r="D114" s="1"/>
      <c r="E114" s="33"/>
      <c r="F114" s="34"/>
      <c r="G114" s="34"/>
    </row>
    <row r="115" spans="1:7" s="3" customFormat="1">
      <c r="A115" s="1"/>
      <c r="B115" s="2"/>
      <c r="C115" s="1"/>
      <c r="D115" s="1"/>
      <c r="E115" s="33"/>
      <c r="F115" s="34"/>
      <c r="G115" s="34"/>
    </row>
    <row r="116" spans="1:7" s="3" customFormat="1">
      <c r="A116" s="1"/>
      <c r="B116" s="2"/>
      <c r="C116" s="1"/>
      <c r="D116" s="1"/>
      <c r="E116" s="33"/>
      <c r="F116" s="34"/>
      <c r="G116" s="34"/>
    </row>
    <row r="117" spans="1:7" s="3" customFormat="1">
      <c r="A117" s="1"/>
      <c r="B117" s="2"/>
      <c r="C117" s="1"/>
      <c r="D117" s="1"/>
      <c r="E117" s="33"/>
      <c r="F117" s="34"/>
      <c r="G117" s="34"/>
    </row>
    <row r="118" spans="1:7" s="3" customFormat="1">
      <c r="A118" s="1"/>
      <c r="B118" s="2"/>
      <c r="C118" s="1"/>
      <c r="D118" s="1"/>
      <c r="E118" s="33"/>
      <c r="F118" s="34"/>
      <c r="G118" s="34"/>
    </row>
    <row r="119" spans="1:7" s="3" customFormat="1">
      <c r="A119" s="1"/>
      <c r="B119" s="2"/>
      <c r="C119" s="1"/>
      <c r="D119" s="1"/>
      <c r="E119" s="33"/>
      <c r="F119" s="34"/>
      <c r="G119" s="34"/>
    </row>
    <row r="120" spans="1:7" s="3" customFormat="1">
      <c r="A120" s="1"/>
      <c r="B120" s="2"/>
      <c r="C120" s="1"/>
      <c r="D120" s="1"/>
      <c r="E120" s="33"/>
      <c r="F120" s="34"/>
      <c r="G120" s="34"/>
    </row>
    <row r="121" spans="1:7" s="3" customFormat="1">
      <c r="A121" s="1"/>
      <c r="B121" s="2"/>
      <c r="C121" s="1"/>
      <c r="D121" s="1"/>
      <c r="E121" s="33"/>
      <c r="F121" s="34"/>
      <c r="G121" s="34"/>
    </row>
    <row r="122" spans="1:7" s="3" customFormat="1">
      <c r="A122" s="1"/>
      <c r="B122" s="2"/>
      <c r="C122" s="1"/>
      <c r="D122" s="1"/>
      <c r="E122" s="33"/>
      <c r="F122" s="34"/>
      <c r="G122" s="34"/>
    </row>
    <row r="123" spans="1:7" s="3" customFormat="1">
      <c r="A123" s="1"/>
      <c r="B123" s="2"/>
      <c r="C123" s="1"/>
      <c r="D123" s="1"/>
      <c r="E123" s="33"/>
      <c r="F123" s="34"/>
      <c r="G123" s="34"/>
    </row>
    <row r="124" spans="1:7" s="3" customFormat="1">
      <c r="A124" s="1"/>
      <c r="B124" s="2"/>
      <c r="C124" s="1"/>
      <c r="D124" s="1"/>
      <c r="E124" s="33"/>
      <c r="F124" s="34"/>
      <c r="G124" s="34"/>
    </row>
    <row r="125" spans="1:7" s="3" customFormat="1">
      <c r="A125" s="1"/>
      <c r="B125" s="2"/>
      <c r="C125" s="1"/>
      <c r="D125" s="1"/>
      <c r="E125" s="33"/>
      <c r="F125" s="34"/>
      <c r="G125" s="34"/>
    </row>
    <row r="126" spans="1:7" s="3" customFormat="1">
      <c r="A126" s="1"/>
      <c r="B126" s="2"/>
      <c r="C126" s="1"/>
      <c r="D126" s="1"/>
      <c r="E126" s="33"/>
      <c r="F126" s="34"/>
      <c r="G126" s="34"/>
    </row>
    <row r="127" spans="1:7" s="3" customFormat="1">
      <c r="A127" s="1"/>
      <c r="B127" s="2"/>
      <c r="C127" s="1"/>
      <c r="D127" s="1"/>
      <c r="E127" s="33"/>
      <c r="F127" s="34"/>
      <c r="G127" s="34"/>
    </row>
    <row r="128" spans="1:7" s="3" customFormat="1">
      <c r="A128" s="1"/>
      <c r="B128" s="2"/>
      <c r="C128" s="1"/>
      <c r="D128" s="1"/>
      <c r="E128" s="33"/>
      <c r="F128" s="34"/>
      <c r="G128" s="34"/>
    </row>
    <row r="129" spans="1:7" s="3" customFormat="1">
      <c r="A129" s="1"/>
      <c r="B129" s="161"/>
      <c r="C129" s="1"/>
      <c r="D129" s="1"/>
      <c r="E129" s="33"/>
      <c r="F129" s="34"/>
      <c r="G129" s="34"/>
    </row>
    <row r="130" spans="1:7" s="3" customFormat="1">
      <c r="A130" s="1"/>
      <c r="B130" s="162"/>
      <c r="C130" s="1"/>
      <c r="D130" s="1"/>
      <c r="E130" s="33"/>
      <c r="F130" s="34"/>
      <c r="G130" s="34"/>
    </row>
    <row r="131" spans="1:7" s="3" customFormat="1">
      <c r="A131" s="1"/>
      <c r="B131" s="2"/>
      <c r="C131" s="1"/>
      <c r="D131" s="1"/>
      <c r="E131" s="33"/>
      <c r="F131" s="34"/>
      <c r="G131" s="34"/>
    </row>
    <row r="132" spans="1:7" s="3" customFormat="1">
      <c r="A132" s="1"/>
      <c r="B132" s="2"/>
      <c r="C132" s="1"/>
      <c r="D132" s="1"/>
      <c r="E132" s="33"/>
      <c r="F132" s="34"/>
      <c r="G132" s="34"/>
    </row>
    <row r="133" spans="1:7" s="3" customFormat="1">
      <c r="A133" s="1"/>
      <c r="B133" s="2"/>
      <c r="C133" s="1"/>
      <c r="D133" s="1"/>
      <c r="E133" s="33"/>
      <c r="F133" s="34"/>
      <c r="G133" s="34"/>
    </row>
    <row r="134" spans="1:7" s="3" customFormat="1">
      <c r="A134" s="1"/>
      <c r="B134" s="2"/>
      <c r="C134" s="1"/>
      <c r="D134" s="1"/>
      <c r="E134" s="33"/>
      <c r="F134" s="34"/>
      <c r="G134" s="34"/>
    </row>
    <row r="135" spans="1:7" s="3" customFormat="1">
      <c r="A135" s="1"/>
      <c r="B135" s="2"/>
      <c r="C135" s="1"/>
      <c r="D135" s="1"/>
      <c r="E135" s="33"/>
      <c r="F135" s="34"/>
      <c r="G135" s="34"/>
    </row>
    <row r="136" spans="1:7" s="3" customFormat="1">
      <c r="A136" s="1"/>
      <c r="B136" s="2"/>
      <c r="C136" s="1"/>
      <c r="D136" s="1"/>
      <c r="E136" s="33"/>
      <c r="F136" s="34"/>
      <c r="G136" s="34"/>
    </row>
    <row r="137" spans="1:7" s="3" customFormat="1">
      <c r="A137" s="1"/>
      <c r="B137" s="2"/>
      <c r="C137" s="1"/>
      <c r="D137" s="1"/>
      <c r="E137" s="33"/>
      <c r="F137" s="34"/>
      <c r="G137" s="34"/>
    </row>
    <row r="138" spans="1:7" s="3" customFormat="1">
      <c r="A138" s="1"/>
      <c r="B138" s="2"/>
      <c r="C138" s="1"/>
      <c r="D138" s="1"/>
      <c r="E138" s="33"/>
      <c r="F138" s="34"/>
      <c r="G138" s="34"/>
    </row>
    <row r="139" spans="1:7" s="3" customFormat="1">
      <c r="A139" s="1"/>
      <c r="B139" s="2"/>
      <c r="C139" s="1"/>
      <c r="D139" s="1"/>
      <c r="E139" s="33"/>
      <c r="F139" s="34"/>
      <c r="G139" s="34"/>
    </row>
    <row r="140" spans="1:7" s="3" customFormat="1">
      <c r="A140" s="1"/>
      <c r="B140" s="2"/>
      <c r="C140" s="1"/>
      <c r="D140" s="1"/>
      <c r="E140" s="33"/>
      <c r="F140" s="34"/>
      <c r="G140" s="34"/>
    </row>
    <row r="141" spans="1:7" s="3" customFormat="1">
      <c r="A141" s="1"/>
      <c r="B141" s="2"/>
      <c r="C141" s="1"/>
      <c r="D141" s="1"/>
      <c r="E141" s="33"/>
      <c r="F141" s="34"/>
      <c r="G141" s="34"/>
    </row>
    <row r="142" spans="1:7" s="3" customFormat="1">
      <c r="A142" s="1"/>
      <c r="B142" s="2"/>
      <c r="C142" s="1"/>
      <c r="D142" s="1"/>
      <c r="E142" s="33"/>
      <c r="F142" s="34"/>
      <c r="G142" s="34"/>
    </row>
    <row r="143" spans="1:7" s="3" customFormat="1">
      <c r="A143" s="1"/>
      <c r="B143" s="2"/>
      <c r="C143" s="1"/>
      <c r="D143" s="1"/>
      <c r="E143" s="33"/>
      <c r="F143" s="34"/>
      <c r="G143" s="34"/>
    </row>
    <row r="144" spans="1:7" s="3" customFormat="1">
      <c r="A144" s="1"/>
      <c r="B144" s="2"/>
      <c r="C144" s="1"/>
      <c r="D144" s="1"/>
      <c r="E144" s="33"/>
      <c r="F144" s="34"/>
      <c r="G144" s="34"/>
    </row>
    <row r="145" spans="1:16111" s="3" customFormat="1">
      <c r="A145" s="1"/>
      <c r="B145" s="2"/>
      <c r="C145" s="1"/>
      <c r="D145" s="1"/>
      <c r="E145" s="33"/>
      <c r="F145" s="34"/>
      <c r="G145" s="34"/>
    </row>
    <row r="146" spans="1:16111" s="3" customFormat="1">
      <c r="A146" s="1"/>
      <c r="B146" s="2"/>
      <c r="C146" s="1"/>
      <c r="D146" s="1"/>
      <c r="E146" s="33"/>
      <c r="F146" s="34"/>
      <c r="G146" s="34"/>
    </row>
    <row r="147" spans="1:16111" s="3" customFormat="1">
      <c r="A147" s="1"/>
      <c r="B147" s="2"/>
      <c r="C147" s="1"/>
      <c r="D147" s="1"/>
      <c r="E147" s="33"/>
      <c r="F147" s="34"/>
      <c r="G147" s="34"/>
    </row>
    <row r="148" spans="1:16111" s="3" customFormat="1">
      <c r="A148" s="1"/>
      <c r="B148" s="2"/>
      <c r="C148" s="1"/>
      <c r="D148" s="1"/>
      <c r="E148" s="33"/>
      <c r="F148" s="34"/>
      <c r="G148" s="34"/>
    </row>
    <row r="149" spans="1:16111" s="3" customFormat="1">
      <c r="A149" s="1"/>
      <c r="B149" s="2"/>
      <c r="C149" s="1"/>
      <c r="D149" s="1"/>
      <c r="E149" s="33"/>
      <c r="F149" s="34"/>
      <c r="G149" s="34"/>
    </row>
    <row r="150" spans="1:16111" s="3" customFormat="1">
      <c r="A150" s="1"/>
      <c r="B150" s="2"/>
      <c r="C150" s="1"/>
      <c r="D150" s="1"/>
      <c r="E150" s="33"/>
      <c r="F150" s="34"/>
      <c r="G150" s="34"/>
    </row>
    <row r="151" spans="1:16111" s="3" customFormat="1">
      <c r="A151" s="1"/>
      <c r="B151" s="2"/>
      <c r="C151" s="1"/>
      <c r="D151" s="1"/>
      <c r="E151" s="33"/>
      <c r="F151" s="34"/>
      <c r="G151" s="34"/>
    </row>
    <row r="152" spans="1:16111" s="3" customFormat="1">
      <c r="A152" s="1"/>
      <c r="B152" s="2"/>
      <c r="C152" s="1"/>
      <c r="D152" s="1"/>
      <c r="E152" s="33"/>
      <c r="F152" s="34"/>
      <c r="G152" s="34"/>
    </row>
    <row r="153" spans="1:16111" s="3" customFormat="1">
      <c r="A153" s="1"/>
      <c r="B153" s="2"/>
      <c r="C153" s="1"/>
      <c r="D153" s="1"/>
      <c r="E153" s="33"/>
      <c r="F153" s="34"/>
      <c r="G153" s="34"/>
    </row>
    <row r="154" spans="1:16111" s="3" customFormat="1">
      <c r="A154" s="1"/>
      <c r="B154" s="2"/>
      <c r="C154" s="1"/>
      <c r="D154" s="1"/>
      <c r="E154" s="33"/>
      <c r="F154" s="34"/>
      <c r="G154" s="34"/>
    </row>
    <row r="155" spans="1:16111" s="3" customFormat="1">
      <c r="A155" s="1"/>
      <c r="B155" s="2"/>
      <c r="C155" s="1"/>
      <c r="D155" s="1"/>
      <c r="E155" s="33"/>
      <c r="F155" s="34"/>
      <c r="G155" s="34"/>
    </row>
    <row r="156" spans="1:16111" s="3" customFormat="1">
      <c r="A156" s="1"/>
      <c r="B156" s="2"/>
      <c r="C156" s="1"/>
      <c r="D156" s="1"/>
      <c r="E156" s="33"/>
      <c r="F156" s="34"/>
      <c r="G156" s="34"/>
    </row>
    <row r="157" spans="1:16111" s="3" customFormat="1">
      <c r="A157" s="1"/>
      <c r="B157" s="2"/>
      <c r="C157" s="1"/>
      <c r="D157" s="1"/>
      <c r="E157" s="33"/>
      <c r="F157" s="34"/>
      <c r="G157" s="34"/>
    </row>
    <row r="158" spans="1:16111" s="5" customFormat="1">
      <c r="A158" s="1"/>
      <c r="B158" s="2"/>
      <c r="C158" s="2"/>
      <c r="D158" s="2"/>
      <c r="E158" s="6"/>
      <c r="F158" s="7"/>
      <c r="G158" s="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  <c r="AML158" s="4"/>
      <c r="AMM158" s="4"/>
      <c r="AMN158" s="4"/>
      <c r="AMO158" s="4"/>
      <c r="AMP158" s="4"/>
      <c r="AMQ158" s="4"/>
      <c r="AMR158" s="4"/>
      <c r="AMS158" s="4"/>
      <c r="AMT158" s="4"/>
      <c r="AMU158" s="4"/>
      <c r="AMV158" s="4"/>
      <c r="AMW158" s="4"/>
      <c r="AMX158" s="4"/>
      <c r="AMY158" s="4"/>
      <c r="AMZ158" s="4"/>
      <c r="ANA158" s="4"/>
      <c r="ANB158" s="4"/>
      <c r="ANC158" s="4"/>
      <c r="AND158" s="4"/>
      <c r="ANE158" s="4"/>
      <c r="ANF158" s="4"/>
      <c r="ANG158" s="4"/>
      <c r="ANH158" s="4"/>
      <c r="ANI158" s="4"/>
      <c r="ANJ158" s="4"/>
      <c r="ANK158" s="4"/>
      <c r="ANL158" s="4"/>
      <c r="ANM158" s="4"/>
      <c r="ANN158" s="4"/>
      <c r="ANO158" s="4"/>
      <c r="ANP158" s="4"/>
      <c r="ANQ158" s="4"/>
      <c r="ANR158" s="4"/>
      <c r="ANS158" s="4"/>
      <c r="ANT158" s="4"/>
      <c r="ANU158" s="4"/>
      <c r="ANV158" s="4"/>
      <c r="ANW158" s="4"/>
      <c r="ANX158" s="4"/>
      <c r="ANY158" s="4"/>
      <c r="ANZ158" s="4"/>
      <c r="AOA158" s="4"/>
      <c r="AOB158" s="4"/>
      <c r="AOC158" s="4"/>
      <c r="AOD158" s="4"/>
      <c r="AOE158" s="4"/>
      <c r="AOF158" s="4"/>
      <c r="AOG158" s="4"/>
      <c r="AOH158" s="4"/>
      <c r="AOI158" s="4"/>
      <c r="AOJ158" s="4"/>
      <c r="AOK158" s="4"/>
      <c r="AOL158" s="4"/>
      <c r="AOM158" s="4"/>
      <c r="AON158" s="4"/>
      <c r="AOO158" s="4"/>
      <c r="AOP158" s="4"/>
      <c r="AOQ158" s="4"/>
      <c r="AOR158" s="4"/>
      <c r="AOS158" s="4"/>
      <c r="AOT158" s="4"/>
      <c r="AOU158" s="4"/>
      <c r="AOV158" s="4"/>
      <c r="AOW158" s="4"/>
      <c r="AOX158" s="4"/>
      <c r="AOY158" s="4"/>
      <c r="AOZ158" s="4"/>
      <c r="APA158" s="4"/>
      <c r="APB158" s="4"/>
      <c r="APC158" s="4"/>
      <c r="APD158" s="4"/>
      <c r="APE158" s="4"/>
      <c r="APF158" s="4"/>
      <c r="APG158" s="4"/>
      <c r="APH158" s="4"/>
      <c r="API158" s="4"/>
      <c r="APJ158" s="4"/>
      <c r="APK158" s="4"/>
      <c r="APL158" s="4"/>
      <c r="APM158" s="4"/>
      <c r="APN158" s="4"/>
      <c r="APO158" s="4"/>
      <c r="APP158" s="4"/>
      <c r="APQ158" s="4"/>
      <c r="APR158" s="4"/>
      <c r="APS158" s="4"/>
      <c r="APT158" s="4"/>
      <c r="APU158" s="4"/>
      <c r="APV158" s="4"/>
      <c r="APW158" s="4"/>
      <c r="APX158" s="4"/>
      <c r="APY158" s="4"/>
      <c r="APZ158" s="4"/>
      <c r="AQA158" s="4"/>
      <c r="AQB158" s="4"/>
      <c r="AQC158" s="4"/>
      <c r="AQD158" s="4"/>
      <c r="AQE158" s="4"/>
      <c r="AQF158" s="4"/>
      <c r="AQG158" s="4"/>
      <c r="AQH158" s="4"/>
      <c r="AQI158" s="4"/>
      <c r="AQJ158" s="4"/>
      <c r="AQK158" s="4"/>
      <c r="AQL158" s="4"/>
      <c r="AQM158" s="4"/>
      <c r="AQN158" s="4"/>
      <c r="AQO158" s="4"/>
      <c r="AQP158" s="4"/>
      <c r="AQQ158" s="4"/>
      <c r="AQR158" s="4"/>
      <c r="AQS158" s="4"/>
      <c r="AQT158" s="4"/>
      <c r="AQU158" s="4"/>
      <c r="AQV158" s="4"/>
      <c r="AQW158" s="4"/>
      <c r="AQX158" s="4"/>
      <c r="AQY158" s="4"/>
      <c r="AQZ158" s="4"/>
      <c r="ARA158" s="4"/>
      <c r="ARB158" s="4"/>
      <c r="ARC158" s="4"/>
      <c r="ARD158" s="4"/>
      <c r="ARE158" s="4"/>
      <c r="ARF158" s="4"/>
      <c r="ARG158" s="4"/>
      <c r="ARH158" s="4"/>
      <c r="ARI158" s="4"/>
      <c r="ARJ158" s="4"/>
      <c r="ARK158" s="4"/>
      <c r="ARL158" s="4"/>
      <c r="ARM158" s="4"/>
      <c r="ARN158" s="4"/>
      <c r="ARO158" s="4"/>
      <c r="ARP158" s="4"/>
      <c r="ARQ158" s="4"/>
      <c r="ARR158" s="4"/>
      <c r="ARS158" s="4"/>
      <c r="ART158" s="4"/>
      <c r="ARU158" s="4"/>
      <c r="ARV158" s="4"/>
      <c r="ARW158" s="4"/>
      <c r="ARX158" s="4"/>
      <c r="ARY158" s="4"/>
      <c r="ARZ158" s="4"/>
      <c r="ASA158" s="4"/>
      <c r="ASB158" s="4"/>
      <c r="ASC158" s="4"/>
      <c r="ASD158" s="4"/>
      <c r="ASE158" s="4"/>
      <c r="ASF158" s="4"/>
      <c r="ASG158" s="4"/>
      <c r="ASH158" s="4"/>
      <c r="ASI158" s="4"/>
      <c r="ASJ158" s="4"/>
      <c r="ASK158" s="4"/>
      <c r="ASL158" s="4"/>
      <c r="ASM158" s="4"/>
      <c r="ASN158" s="4"/>
      <c r="ASO158" s="4"/>
      <c r="ASP158" s="4"/>
      <c r="ASQ158" s="4"/>
      <c r="ASR158" s="4"/>
      <c r="ASS158" s="4"/>
      <c r="AST158" s="4"/>
      <c r="ASU158" s="4"/>
      <c r="ASV158" s="4"/>
      <c r="ASW158" s="4"/>
      <c r="ASX158" s="4"/>
      <c r="ASY158" s="4"/>
      <c r="ASZ158" s="4"/>
      <c r="ATA158" s="4"/>
      <c r="ATB158" s="4"/>
      <c r="ATC158" s="4"/>
      <c r="ATD158" s="4"/>
      <c r="ATE158" s="4"/>
      <c r="ATF158" s="4"/>
      <c r="ATG158" s="4"/>
      <c r="ATH158" s="4"/>
      <c r="ATI158" s="4"/>
      <c r="ATJ158" s="4"/>
      <c r="ATK158" s="4"/>
      <c r="ATL158" s="4"/>
      <c r="ATM158" s="4"/>
      <c r="ATN158" s="4"/>
      <c r="ATO158" s="4"/>
      <c r="ATP158" s="4"/>
      <c r="ATQ158" s="4"/>
      <c r="ATR158" s="4"/>
      <c r="ATS158" s="4"/>
      <c r="ATT158" s="4"/>
      <c r="ATU158" s="4"/>
      <c r="ATV158" s="4"/>
      <c r="ATW158" s="4"/>
      <c r="ATX158" s="4"/>
      <c r="ATY158" s="4"/>
      <c r="ATZ158" s="4"/>
      <c r="AUA158" s="4"/>
      <c r="AUB158" s="4"/>
      <c r="AUC158" s="4"/>
      <c r="AUD158" s="4"/>
      <c r="AUE158" s="4"/>
      <c r="AUF158" s="4"/>
      <c r="AUG158" s="4"/>
      <c r="AUH158" s="4"/>
      <c r="AUI158" s="4"/>
      <c r="AUJ158" s="4"/>
      <c r="AUK158" s="4"/>
      <c r="AUL158" s="4"/>
      <c r="AUM158" s="4"/>
      <c r="AUN158" s="4"/>
      <c r="AUO158" s="4"/>
      <c r="AUP158" s="4"/>
      <c r="AUQ158" s="4"/>
      <c r="AUR158" s="4"/>
      <c r="AUS158" s="4"/>
      <c r="AUT158" s="4"/>
      <c r="AUU158" s="4"/>
      <c r="AUV158" s="4"/>
      <c r="AUW158" s="4"/>
      <c r="AUX158" s="4"/>
      <c r="AUY158" s="4"/>
      <c r="AUZ158" s="4"/>
      <c r="AVA158" s="4"/>
      <c r="AVB158" s="4"/>
      <c r="AVC158" s="4"/>
      <c r="AVD158" s="4"/>
      <c r="AVE158" s="4"/>
      <c r="AVF158" s="4"/>
      <c r="AVG158" s="4"/>
      <c r="AVH158" s="4"/>
      <c r="AVI158" s="4"/>
      <c r="AVJ158" s="4"/>
      <c r="AVK158" s="4"/>
      <c r="AVL158" s="4"/>
      <c r="AVM158" s="4"/>
      <c r="AVN158" s="4"/>
      <c r="AVO158" s="4"/>
      <c r="AVP158" s="4"/>
      <c r="AVQ158" s="4"/>
      <c r="AVR158" s="4"/>
      <c r="AVS158" s="4"/>
      <c r="AVT158" s="4"/>
      <c r="AVU158" s="4"/>
      <c r="AVV158" s="4"/>
      <c r="AVW158" s="4"/>
      <c r="AVX158" s="4"/>
      <c r="AVY158" s="4"/>
      <c r="AVZ158" s="4"/>
      <c r="AWA158" s="4"/>
      <c r="AWB158" s="4"/>
      <c r="AWC158" s="4"/>
      <c r="AWD158" s="4"/>
      <c r="AWE158" s="4"/>
      <c r="AWF158" s="4"/>
      <c r="AWG158" s="4"/>
      <c r="AWH158" s="4"/>
      <c r="AWI158" s="4"/>
      <c r="AWJ158" s="4"/>
      <c r="AWK158" s="4"/>
      <c r="AWL158" s="4"/>
      <c r="AWM158" s="4"/>
      <c r="AWN158" s="4"/>
      <c r="AWO158" s="4"/>
      <c r="AWP158" s="4"/>
      <c r="AWQ158" s="4"/>
      <c r="AWR158" s="4"/>
      <c r="AWS158" s="4"/>
      <c r="AWT158" s="4"/>
      <c r="AWU158" s="4"/>
      <c r="AWV158" s="4"/>
      <c r="AWW158" s="4"/>
      <c r="AWX158" s="4"/>
      <c r="AWY158" s="4"/>
      <c r="AWZ158" s="4"/>
      <c r="AXA158" s="4"/>
      <c r="AXB158" s="4"/>
      <c r="AXC158" s="4"/>
      <c r="AXD158" s="4"/>
      <c r="AXE158" s="4"/>
      <c r="AXF158" s="4"/>
      <c r="AXG158" s="4"/>
      <c r="AXH158" s="4"/>
      <c r="AXI158" s="4"/>
      <c r="AXJ158" s="4"/>
      <c r="AXK158" s="4"/>
      <c r="AXL158" s="4"/>
      <c r="AXM158" s="4"/>
      <c r="AXN158" s="4"/>
      <c r="AXO158" s="4"/>
      <c r="AXP158" s="4"/>
      <c r="AXQ158" s="4"/>
      <c r="AXR158" s="4"/>
      <c r="AXS158" s="4"/>
      <c r="AXT158" s="4"/>
      <c r="AXU158" s="4"/>
      <c r="AXV158" s="4"/>
      <c r="AXW158" s="4"/>
      <c r="AXX158" s="4"/>
      <c r="AXY158" s="4"/>
      <c r="AXZ158" s="4"/>
      <c r="AYA158" s="4"/>
      <c r="AYB158" s="4"/>
      <c r="AYC158" s="4"/>
      <c r="AYD158" s="4"/>
      <c r="AYE158" s="4"/>
      <c r="AYF158" s="4"/>
      <c r="AYG158" s="4"/>
      <c r="AYH158" s="4"/>
      <c r="AYI158" s="4"/>
      <c r="AYJ158" s="4"/>
      <c r="AYK158" s="4"/>
      <c r="AYL158" s="4"/>
      <c r="AYM158" s="4"/>
      <c r="AYN158" s="4"/>
      <c r="AYO158" s="4"/>
      <c r="AYP158" s="4"/>
      <c r="AYQ158" s="4"/>
      <c r="AYR158" s="4"/>
      <c r="AYS158" s="4"/>
      <c r="AYT158" s="4"/>
      <c r="AYU158" s="4"/>
      <c r="AYV158" s="4"/>
      <c r="AYW158" s="4"/>
      <c r="AYX158" s="4"/>
      <c r="AYY158" s="4"/>
      <c r="AYZ158" s="4"/>
      <c r="AZA158" s="4"/>
      <c r="AZB158" s="4"/>
      <c r="AZC158" s="4"/>
      <c r="AZD158" s="4"/>
      <c r="AZE158" s="4"/>
      <c r="AZF158" s="4"/>
      <c r="AZG158" s="4"/>
      <c r="AZH158" s="4"/>
      <c r="AZI158" s="4"/>
      <c r="AZJ158" s="4"/>
      <c r="AZK158" s="4"/>
      <c r="AZL158" s="4"/>
      <c r="AZM158" s="4"/>
      <c r="AZN158" s="4"/>
      <c r="AZO158" s="4"/>
      <c r="AZP158" s="4"/>
      <c r="AZQ158" s="4"/>
      <c r="AZR158" s="4"/>
      <c r="AZS158" s="4"/>
      <c r="AZT158" s="4"/>
      <c r="AZU158" s="4"/>
      <c r="AZV158" s="4"/>
      <c r="AZW158" s="4"/>
      <c r="AZX158" s="4"/>
      <c r="AZY158" s="4"/>
      <c r="AZZ158" s="4"/>
      <c r="BAA158" s="4"/>
      <c r="BAB158" s="4"/>
      <c r="BAC158" s="4"/>
      <c r="BAD158" s="4"/>
      <c r="BAE158" s="4"/>
      <c r="BAF158" s="4"/>
      <c r="BAG158" s="4"/>
      <c r="BAH158" s="4"/>
      <c r="BAI158" s="4"/>
      <c r="BAJ158" s="4"/>
      <c r="BAK158" s="4"/>
      <c r="BAL158" s="4"/>
      <c r="BAM158" s="4"/>
      <c r="BAN158" s="4"/>
      <c r="BAO158" s="4"/>
      <c r="BAP158" s="4"/>
      <c r="BAQ158" s="4"/>
      <c r="BAR158" s="4"/>
      <c r="BAS158" s="4"/>
      <c r="BAT158" s="4"/>
      <c r="BAU158" s="4"/>
      <c r="BAV158" s="4"/>
      <c r="BAW158" s="4"/>
      <c r="BAX158" s="4"/>
      <c r="BAY158" s="4"/>
      <c r="BAZ158" s="4"/>
      <c r="BBA158" s="4"/>
      <c r="BBB158" s="4"/>
      <c r="BBC158" s="4"/>
      <c r="BBD158" s="4"/>
      <c r="BBE158" s="4"/>
      <c r="BBF158" s="4"/>
      <c r="BBG158" s="4"/>
      <c r="BBH158" s="4"/>
      <c r="BBI158" s="4"/>
      <c r="BBJ158" s="4"/>
      <c r="BBK158" s="4"/>
      <c r="BBL158" s="4"/>
      <c r="BBM158" s="4"/>
      <c r="BBN158" s="4"/>
      <c r="BBO158" s="4"/>
      <c r="BBP158" s="4"/>
      <c r="BBQ158" s="4"/>
      <c r="BBR158" s="4"/>
      <c r="BBS158" s="4"/>
      <c r="BBT158" s="4"/>
      <c r="BBU158" s="4"/>
      <c r="BBV158" s="4"/>
      <c r="BBW158" s="4"/>
      <c r="BBX158" s="4"/>
      <c r="BBY158" s="4"/>
      <c r="BBZ158" s="4"/>
      <c r="BCA158" s="4"/>
      <c r="BCB158" s="4"/>
      <c r="BCC158" s="4"/>
      <c r="BCD158" s="4"/>
      <c r="BCE158" s="4"/>
      <c r="BCF158" s="4"/>
      <c r="BCG158" s="4"/>
      <c r="BCH158" s="4"/>
      <c r="BCI158" s="4"/>
      <c r="BCJ158" s="4"/>
      <c r="BCK158" s="4"/>
      <c r="BCL158" s="4"/>
      <c r="BCM158" s="4"/>
      <c r="BCN158" s="4"/>
      <c r="BCO158" s="4"/>
      <c r="BCP158" s="4"/>
      <c r="BCQ158" s="4"/>
      <c r="BCR158" s="4"/>
      <c r="BCS158" s="4"/>
      <c r="BCT158" s="4"/>
      <c r="BCU158" s="4"/>
      <c r="BCV158" s="4"/>
      <c r="BCW158" s="4"/>
      <c r="BCX158" s="4"/>
      <c r="BCY158" s="4"/>
      <c r="BCZ158" s="4"/>
      <c r="BDA158" s="4"/>
      <c r="BDB158" s="4"/>
      <c r="BDC158" s="4"/>
      <c r="BDD158" s="4"/>
      <c r="BDE158" s="4"/>
      <c r="BDF158" s="4"/>
      <c r="BDG158" s="4"/>
      <c r="BDH158" s="4"/>
      <c r="BDI158" s="4"/>
      <c r="BDJ158" s="4"/>
      <c r="BDK158" s="4"/>
      <c r="BDL158" s="4"/>
      <c r="BDM158" s="4"/>
      <c r="BDN158" s="4"/>
      <c r="BDO158" s="4"/>
      <c r="BDP158" s="4"/>
      <c r="BDQ158" s="4"/>
      <c r="BDR158" s="4"/>
      <c r="BDS158" s="4"/>
      <c r="BDT158" s="4"/>
      <c r="BDU158" s="4"/>
      <c r="BDV158" s="4"/>
      <c r="BDW158" s="4"/>
      <c r="BDX158" s="4"/>
      <c r="BDY158" s="4"/>
      <c r="BDZ158" s="4"/>
      <c r="BEA158" s="4"/>
      <c r="BEB158" s="4"/>
      <c r="BEC158" s="4"/>
      <c r="BED158" s="4"/>
      <c r="BEE158" s="4"/>
      <c r="BEF158" s="4"/>
      <c r="BEG158" s="4"/>
      <c r="BEH158" s="4"/>
      <c r="BEI158" s="4"/>
      <c r="BEJ158" s="4"/>
      <c r="BEK158" s="4"/>
      <c r="BEL158" s="4"/>
      <c r="BEM158" s="4"/>
      <c r="BEN158" s="4"/>
      <c r="BEO158" s="4"/>
      <c r="BEP158" s="4"/>
      <c r="BEQ158" s="4"/>
      <c r="BER158" s="4"/>
      <c r="BES158" s="4"/>
      <c r="BET158" s="4"/>
      <c r="BEU158" s="4"/>
      <c r="BEV158" s="4"/>
      <c r="BEW158" s="4"/>
      <c r="BEX158" s="4"/>
      <c r="BEY158" s="4"/>
      <c r="BEZ158" s="4"/>
      <c r="BFA158" s="4"/>
      <c r="BFB158" s="4"/>
      <c r="BFC158" s="4"/>
      <c r="BFD158" s="4"/>
      <c r="BFE158" s="4"/>
      <c r="BFF158" s="4"/>
      <c r="BFG158" s="4"/>
      <c r="BFH158" s="4"/>
      <c r="BFI158" s="4"/>
      <c r="BFJ158" s="4"/>
      <c r="BFK158" s="4"/>
      <c r="BFL158" s="4"/>
      <c r="BFM158" s="4"/>
      <c r="BFN158" s="4"/>
      <c r="BFO158" s="4"/>
      <c r="BFP158" s="4"/>
      <c r="BFQ158" s="4"/>
      <c r="BFR158" s="4"/>
      <c r="BFS158" s="4"/>
      <c r="BFT158" s="4"/>
      <c r="BFU158" s="4"/>
      <c r="BFV158" s="4"/>
      <c r="BFW158" s="4"/>
      <c r="BFX158" s="4"/>
      <c r="BFY158" s="4"/>
      <c r="BFZ158" s="4"/>
      <c r="BGA158" s="4"/>
      <c r="BGB158" s="4"/>
      <c r="BGC158" s="4"/>
      <c r="BGD158" s="4"/>
      <c r="BGE158" s="4"/>
      <c r="BGF158" s="4"/>
      <c r="BGG158" s="4"/>
      <c r="BGH158" s="4"/>
      <c r="BGI158" s="4"/>
      <c r="BGJ158" s="4"/>
      <c r="BGK158" s="4"/>
      <c r="BGL158" s="4"/>
      <c r="BGM158" s="4"/>
      <c r="BGN158" s="4"/>
      <c r="BGO158" s="4"/>
      <c r="BGP158" s="4"/>
      <c r="BGQ158" s="4"/>
      <c r="BGR158" s="4"/>
      <c r="BGS158" s="4"/>
      <c r="BGT158" s="4"/>
      <c r="BGU158" s="4"/>
      <c r="BGV158" s="4"/>
      <c r="BGW158" s="4"/>
      <c r="BGX158" s="4"/>
      <c r="BGY158" s="4"/>
      <c r="BGZ158" s="4"/>
      <c r="BHA158" s="4"/>
      <c r="BHB158" s="4"/>
      <c r="BHC158" s="4"/>
      <c r="BHD158" s="4"/>
      <c r="BHE158" s="4"/>
      <c r="BHF158" s="4"/>
      <c r="BHG158" s="4"/>
      <c r="BHH158" s="4"/>
      <c r="BHI158" s="4"/>
      <c r="BHJ158" s="4"/>
      <c r="BHK158" s="4"/>
      <c r="BHL158" s="4"/>
      <c r="BHM158" s="4"/>
      <c r="BHN158" s="4"/>
      <c r="BHO158" s="4"/>
      <c r="BHP158" s="4"/>
      <c r="BHQ158" s="4"/>
      <c r="BHR158" s="4"/>
      <c r="BHS158" s="4"/>
      <c r="BHT158" s="4"/>
      <c r="BHU158" s="4"/>
      <c r="BHV158" s="4"/>
      <c r="BHW158" s="4"/>
      <c r="BHX158" s="4"/>
      <c r="BHY158" s="4"/>
      <c r="BHZ158" s="4"/>
      <c r="BIA158" s="4"/>
      <c r="BIB158" s="4"/>
      <c r="BIC158" s="4"/>
      <c r="BID158" s="4"/>
      <c r="BIE158" s="4"/>
      <c r="BIF158" s="4"/>
      <c r="BIG158" s="4"/>
      <c r="BIH158" s="4"/>
      <c r="BII158" s="4"/>
      <c r="BIJ158" s="4"/>
      <c r="BIK158" s="4"/>
      <c r="BIL158" s="4"/>
      <c r="BIM158" s="4"/>
      <c r="BIN158" s="4"/>
      <c r="BIO158" s="4"/>
      <c r="BIP158" s="4"/>
      <c r="BIQ158" s="4"/>
      <c r="BIR158" s="4"/>
      <c r="BIS158" s="4"/>
      <c r="BIT158" s="4"/>
      <c r="BIU158" s="4"/>
      <c r="BIV158" s="4"/>
      <c r="BIW158" s="4"/>
      <c r="BIX158" s="4"/>
      <c r="BIY158" s="4"/>
      <c r="BIZ158" s="4"/>
      <c r="BJA158" s="4"/>
      <c r="BJB158" s="4"/>
      <c r="BJC158" s="4"/>
      <c r="BJD158" s="4"/>
      <c r="BJE158" s="4"/>
      <c r="BJF158" s="4"/>
      <c r="BJG158" s="4"/>
      <c r="BJH158" s="4"/>
      <c r="BJI158" s="4"/>
      <c r="BJJ158" s="4"/>
      <c r="BJK158" s="4"/>
      <c r="BJL158" s="4"/>
      <c r="BJM158" s="4"/>
      <c r="BJN158" s="4"/>
      <c r="BJO158" s="4"/>
      <c r="BJP158" s="4"/>
      <c r="BJQ158" s="4"/>
      <c r="BJR158" s="4"/>
      <c r="BJS158" s="4"/>
      <c r="BJT158" s="4"/>
      <c r="BJU158" s="4"/>
      <c r="BJV158" s="4"/>
      <c r="BJW158" s="4"/>
      <c r="BJX158" s="4"/>
      <c r="BJY158" s="4"/>
      <c r="BJZ158" s="4"/>
      <c r="BKA158" s="4"/>
      <c r="BKB158" s="4"/>
      <c r="BKC158" s="4"/>
      <c r="BKD158" s="4"/>
      <c r="BKE158" s="4"/>
      <c r="BKF158" s="4"/>
      <c r="BKG158" s="4"/>
      <c r="BKH158" s="4"/>
      <c r="BKI158" s="4"/>
      <c r="BKJ158" s="4"/>
      <c r="BKK158" s="4"/>
      <c r="BKL158" s="4"/>
      <c r="BKM158" s="4"/>
      <c r="BKN158" s="4"/>
      <c r="BKO158" s="4"/>
      <c r="BKP158" s="4"/>
      <c r="BKQ158" s="4"/>
      <c r="BKR158" s="4"/>
      <c r="BKS158" s="4"/>
      <c r="BKT158" s="4"/>
      <c r="BKU158" s="4"/>
      <c r="BKV158" s="4"/>
      <c r="BKW158" s="4"/>
      <c r="BKX158" s="4"/>
      <c r="BKY158" s="4"/>
      <c r="BKZ158" s="4"/>
      <c r="BLA158" s="4"/>
      <c r="BLB158" s="4"/>
      <c r="BLC158" s="4"/>
      <c r="BLD158" s="4"/>
      <c r="BLE158" s="4"/>
      <c r="BLF158" s="4"/>
      <c r="BLG158" s="4"/>
      <c r="BLH158" s="4"/>
      <c r="BLI158" s="4"/>
      <c r="BLJ158" s="4"/>
      <c r="BLK158" s="4"/>
      <c r="BLL158" s="4"/>
      <c r="BLM158" s="4"/>
      <c r="BLN158" s="4"/>
      <c r="BLO158" s="4"/>
      <c r="BLP158" s="4"/>
      <c r="BLQ158" s="4"/>
      <c r="BLR158" s="4"/>
      <c r="BLS158" s="4"/>
      <c r="BLT158" s="4"/>
      <c r="BLU158" s="4"/>
      <c r="BLV158" s="4"/>
      <c r="BLW158" s="4"/>
      <c r="BLX158" s="4"/>
      <c r="BLY158" s="4"/>
      <c r="BLZ158" s="4"/>
      <c r="BMA158" s="4"/>
      <c r="BMB158" s="4"/>
      <c r="BMC158" s="4"/>
      <c r="BMD158" s="4"/>
      <c r="BME158" s="4"/>
      <c r="BMF158" s="4"/>
      <c r="BMG158" s="4"/>
      <c r="BMH158" s="4"/>
      <c r="BMI158" s="4"/>
      <c r="BMJ158" s="4"/>
      <c r="BMK158" s="4"/>
      <c r="BML158" s="4"/>
      <c r="BMM158" s="4"/>
      <c r="BMN158" s="4"/>
      <c r="BMO158" s="4"/>
      <c r="BMP158" s="4"/>
      <c r="BMQ158" s="4"/>
      <c r="BMR158" s="4"/>
      <c r="BMS158" s="4"/>
      <c r="BMT158" s="4"/>
      <c r="BMU158" s="4"/>
      <c r="BMV158" s="4"/>
      <c r="BMW158" s="4"/>
      <c r="BMX158" s="4"/>
      <c r="BMY158" s="4"/>
      <c r="BMZ158" s="4"/>
      <c r="BNA158" s="4"/>
      <c r="BNB158" s="4"/>
      <c r="BNC158" s="4"/>
      <c r="BND158" s="4"/>
      <c r="BNE158" s="4"/>
      <c r="BNF158" s="4"/>
      <c r="BNG158" s="4"/>
      <c r="BNH158" s="4"/>
      <c r="BNI158" s="4"/>
      <c r="BNJ158" s="4"/>
      <c r="BNK158" s="4"/>
      <c r="BNL158" s="4"/>
      <c r="BNM158" s="4"/>
      <c r="BNN158" s="4"/>
      <c r="BNO158" s="4"/>
      <c r="BNP158" s="4"/>
      <c r="BNQ158" s="4"/>
      <c r="BNR158" s="4"/>
      <c r="BNS158" s="4"/>
      <c r="BNT158" s="4"/>
      <c r="BNU158" s="4"/>
      <c r="BNV158" s="4"/>
      <c r="BNW158" s="4"/>
      <c r="BNX158" s="4"/>
      <c r="BNY158" s="4"/>
      <c r="BNZ158" s="4"/>
      <c r="BOA158" s="4"/>
      <c r="BOB158" s="4"/>
      <c r="BOC158" s="4"/>
      <c r="BOD158" s="4"/>
      <c r="BOE158" s="4"/>
      <c r="BOF158" s="4"/>
      <c r="BOG158" s="4"/>
      <c r="BOH158" s="4"/>
      <c r="BOI158" s="4"/>
      <c r="BOJ158" s="4"/>
      <c r="BOK158" s="4"/>
      <c r="BOL158" s="4"/>
      <c r="BOM158" s="4"/>
      <c r="BON158" s="4"/>
      <c r="BOO158" s="4"/>
      <c r="BOP158" s="4"/>
      <c r="BOQ158" s="4"/>
      <c r="BOR158" s="4"/>
      <c r="BOS158" s="4"/>
      <c r="BOT158" s="4"/>
      <c r="BOU158" s="4"/>
      <c r="BOV158" s="4"/>
      <c r="BOW158" s="4"/>
      <c r="BOX158" s="4"/>
      <c r="BOY158" s="4"/>
      <c r="BOZ158" s="4"/>
      <c r="BPA158" s="4"/>
      <c r="BPB158" s="4"/>
      <c r="BPC158" s="4"/>
      <c r="BPD158" s="4"/>
      <c r="BPE158" s="4"/>
      <c r="BPF158" s="4"/>
      <c r="BPG158" s="4"/>
      <c r="BPH158" s="4"/>
      <c r="BPI158" s="4"/>
      <c r="BPJ158" s="4"/>
      <c r="BPK158" s="4"/>
      <c r="BPL158" s="4"/>
      <c r="BPM158" s="4"/>
      <c r="BPN158" s="4"/>
      <c r="BPO158" s="4"/>
      <c r="BPP158" s="4"/>
      <c r="BPQ158" s="4"/>
      <c r="BPR158" s="4"/>
      <c r="BPS158" s="4"/>
      <c r="BPT158" s="4"/>
      <c r="BPU158" s="4"/>
      <c r="BPV158" s="4"/>
      <c r="BPW158" s="4"/>
      <c r="BPX158" s="4"/>
      <c r="BPY158" s="4"/>
      <c r="BPZ158" s="4"/>
      <c r="BQA158" s="4"/>
      <c r="BQB158" s="4"/>
      <c r="BQC158" s="4"/>
      <c r="BQD158" s="4"/>
      <c r="BQE158" s="4"/>
      <c r="BQF158" s="4"/>
      <c r="BQG158" s="4"/>
      <c r="BQH158" s="4"/>
      <c r="BQI158" s="4"/>
      <c r="BQJ158" s="4"/>
      <c r="BQK158" s="4"/>
      <c r="BQL158" s="4"/>
      <c r="BQM158" s="4"/>
      <c r="BQN158" s="4"/>
      <c r="BQO158" s="4"/>
      <c r="BQP158" s="4"/>
      <c r="BQQ158" s="4"/>
      <c r="BQR158" s="4"/>
      <c r="BQS158" s="4"/>
      <c r="BQT158" s="4"/>
      <c r="BQU158" s="4"/>
      <c r="BQV158" s="4"/>
      <c r="BQW158" s="4"/>
      <c r="BQX158" s="4"/>
      <c r="BQY158" s="4"/>
      <c r="BQZ158" s="4"/>
      <c r="BRA158" s="4"/>
      <c r="BRB158" s="4"/>
      <c r="BRC158" s="4"/>
      <c r="BRD158" s="4"/>
      <c r="BRE158" s="4"/>
      <c r="BRF158" s="4"/>
      <c r="BRG158" s="4"/>
      <c r="BRH158" s="4"/>
      <c r="BRI158" s="4"/>
      <c r="BRJ158" s="4"/>
      <c r="BRK158" s="4"/>
      <c r="BRL158" s="4"/>
      <c r="BRM158" s="4"/>
      <c r="BRN158" s="4"/>
      <c r="BRO158" s="4"/>
      <c r="BRP158" s="4"/>
      <c r="BRQ158" s="4"/>
      <c r="BRR158" s="4"/>
      <c r="BRS158" s="4"/>
      <c r="BRT158" s="4"/>
      <c r="BRU158" s="4"/>
      <c r="BRV158" s="4"/>
      <c r="BRW158" s="4"/>
      <c r="BRX158" s="4"/>
      <c r="BRY158" s="4"/>
      <c r="BRZ158" s="4"/>
      <c r="BSA158" s="4"/>
      <c r="BSB158" s="4"/>
      <c r="BSC158" s="4"/>
      <c r="BSD158" s="4"/>
      <c r="BSE158" s="4"/>
      <c r="BSF158" s="4"/>
      <c r="BSG158" s="4"/>
      <c r="BSH158" s="4"/>
      <c r="BSI158" s="4"/>
      <c r="BSJ158" s="4"/>
      <c r="BSK158" s="4"/>
      <c r="BSL158" s="4"/>
      <c r="BSM158" s="4"/>
      <c r="BSN158" s="4"/>
      <c r="BSO158" s="4"/>
      <c r="BSP158" s="4"/>
      <c r="BSQ158" s="4"/>
      <c r="BSR158" s="4"/>
      <c r="BSS158" s="4"/>
      <c r="BST158" s="4"/>
      <c r="BSU158" s="4"/>
      <c r="BSV158" s="4"/>
      <c r="BSW158" s="4"/>
      <c r="BSX158" s="4"/>
      <c r="BSY158" s="4"/>
      <c r="BSZ158" s="4"/>
      <c r="BTA158" s="4"/>
      <c r="BTB158" s="4"/>
      <c r="BTC158" s="4"/>
      <c r="BTD158" s="4"/>
      <c r="BTE158" s="4"/>
      <c r="BTF158" s="4"/>
      <c r="BTG158" s="4"/>
      <c r="BTH158" s="4"/>
      <c r="BTI158" s="4"/>
      <c r="BTJ158" s="4"/>
      <c r="BTK158" s="4"/>
      <c r="BTL158" s="4"/>
      <c r="BTM158" s="4"/>
      <c r="BTN158" s="4"/>
      <c r="BTO158" s="4"/>
      <c r="BTP158" s="4"/>
      <c r="BTQ158" s="4"/>
      <c r="BTR158" s="4"/>
      <c r="BTS158" s="4"/>
      <c r="BTT158" s="4"/>
      <c r="BTU158" s="4"/>
      <c r="BTV158" s="4"/>
      <c r="BTW158" s="4"/>
      <c r="BTX158" s="4"/>
      <c r="BTY158" s="4"/>
      <c r="BTZ158" s="4"/>
      <c r="BUA158" s="4"/>
      <c r="BUB158" s="4"/>
      <c r="BUC158" s="4"/>
      <c r="BUD158" s="4"/>
      <c r="BUE158" s="4"/>
      <c r="BUF158" s="4"/>
      <c r="BUG158" s="4"/>
      <c r="BUH158" s="4"/>
      <c r="BUI158" s="4"/>
      <c r="BUJ158" s="4"/>
      <c r="BUK158" s="4"/>
      <c r="BUL158" s="4"/>
      <c r="BUM158" s="4"/>
      <c r="BUN158" s="4"/>
      <c r="BUO158" s="4"/>
      <c r="BUP158" s="4"/>
      <c r="BUQ158" s="4"/>
      <c r="BUR158" s="4"/>
      <c r="BUS158" s="4"/>
      <c r="BUT158" s="4"/>
      <c r="BUU158" s="4"/>
      <c r="BUV158" s="4"/>
      <c r="BUW158" s="4"/>
      <c r="BUX158" s="4"/>
      <c r="BUY158" s="4"/>
      <c r="BUZ158" s="4"/>
      <c r="BVA158" s="4"/>
      <c r="BVB158" s="4"/>
      <c r="BVC158" s="4"/>
      <c r="BVD158" s="4"/>
      <c r="BVE158" s="4"/>
      <c r="BVF158" s="4"/>
      <c r="BVG158" s="4"/>
      <c r="BVH158" s="4"/>
      <c r="BVI158" s="4"/>
      <c r="BVJ158" s="4"/>
      <c r="BVK158" s="4"/>
      <c r="BVL158" s="4"/>
      <c r="BVM158" s="4"/>
      <c r="BVN158" s="4"/>
      <c r="BVO158" s="4"/>
      <c r="BVP158" s="4"/>
      <c r="BVQ158" s="4"/>
      <c r="BVR158" s="4"/>
      <c r="BVS158" s="4"/>
      <c r="BVT158" s="4"/>
      <c r="BVU158" s="4"/>
      <c r="BVV158" s="4"/>
      <c r="BVW158" s="4"/>
      <c r="BVX158" s="4"/>
      <c r="BVY158" s="4"/>
      <c r="BVZ158" s="4"/>
      <c r="BWA158" s="4"/>
      <c r="BWB158" s="4"/>
      <c r="BWC158" s="4"/>
      <c r="BWD158" s="4"/>
      <c r="BWE158" s="4"/>
      <c r="BWF158" s="4"/>
      <c r="BWG158" s="4"/>
      <c r="BWH158" s="4"/>
      <c r="BWI158" s="4"/>
      <c r="BWJ158" s="4"/>
      <c r="BWK158" s="4"/>
      <c r="BWL158" s="4"/>
      <c r="BWM158" s="4"/>
      <c r="BWN158" s="4"/>
      <c r="BWO158" s="4"/>
      <c r="BWP158" s="4"/>
      <c r="BWQ158" s="4"/>
      <c r="BWR158" s="4"/>
      <c r="BWS158" s="4"/>
      <c r="BWT158" s="4"/>
      <c r="BWU158" s="4"/>
      <c r="BWV158" s="4"/>
      <c r="BWW158" s="4"/>
      <c r="BWX158" s="4"/>
      <c r="BWY158" s="4"/>
      <c r="BWZ158" s="4"/>
      <c r="BXA158" s="4"/>
      <c r="BXB158" s="4"/>
      <c r="BXC158" s="4"/>
      <c r="BXD158" s="4"/>
      <c r="BXE158" s="4"/>
      <c r="BXF158" s="4"/>
      <c r="BXG158" s="4"/>
      <c r="BXH158" s="4"/>
      <c r="BXI158" s="4"/>
      <c r="BXJ158" s="4"/>
      <c r="BXK158" s="4"/>
      <c r="BXL158" s="4"/>
      <c r="BXM158" s="4"/>
      <c r="BXN158" s="4"/>
      <c r="BXO158" s="4"/>
      <c r="BXP158" s="4"/>
      <c r="BXQ158" s="4"/>
      <c r="BXR158" s="4"/>
      <c r="BXS158" s="4"/>
      <c r="BXT158" s="4"/>
      <c r="BXU158" s="4"/>
      <c r="BXV158" s="4"/>
      <c r="BXW158" s="4"/>
      <c r="BXX158" s="4"/>
      <c r="BXY158" s="4"/>
      <c r="BXZ158" s="4"/>
      <c r="BYA158" s="4"/>
      <c r="BYB158" s="4"/>
      <c r="BYC158" s="4"/>
      <c r="BYD158" s="4"/>
      <c r="BYE158" s="4"/>
      <c r="BYF158" s="4"/>
      <c r="BYG158" s="4"/>
      <c r="BYH158" s="4"/>
      <c r="BYI158" s="4"/>
      <c r="BYJ158" s="4"/>
      <c r="BYK158" s="4"/>
      <c r="BYL158" s="4"/>
      <c r="BYM158" s="4"/>
      <c r="BYN158" s="4"/>
      <c r="BYO158" s="4"/>
      <c r="BYP158" s="4"/>
      <c r="BYQ158" s="4"/>
      <c r="BYR158" s="4"/>
      <c r="BYS158" s="4"/>
      <c r="BYT158" s="4"/>
      <c r="BYU158" s="4"/>
      <c r="BYV158" s="4"/>
      <c r="BYW158" s="4"/>
      <c r="BYX158" s="4"/>
      <c r="BYY158" s="4"/>
      <c r="BYZ158" s="4"/>
      <c r="BZA158" s="4"/>
      <c r="BZB158" s="4"/>
      <c r="BZC158" s="4"/>
      <c r="BZD158" s="4"/>
      <c r="BZE158" s="4"/>
      <c r="BZF158" s="4"/>
      <c r="BZG158" s="4"/>
      <c r="BZH158" s="4"/>
      <c r="BZI158" s="4"/>
      <c r="BZJ158" s="4"/>
      <c r="BZK158" s="4"/>
      <c r="BZL158" s="4"/>
      <c r="BZM158" s="4"/>
      <c r="BZN158" s="4"/>
      <c r="BZO158" s="4"/>
      <c r="BZP158" s="4"/>
      <c r="BZQ158" s="4"/>
      <c r="BZR158" s="4"/>
      <c r="BZS158" s="4"/>
      <c r="BZT158" s="4"/>
      <c r="BZU158" s="4"/>
      <c r="BZV158" s="4"/>
      <c r="BZW158" s="4"/>
      <c r="BZX158" s="4"/>
      <c r="BZY158" s="4"/>
      <c r="BZZ158" s="4"/>
      <c r="CAA158" s="4"/>
      <c r="CAB158" s="4"/>
      <c r="CAC158" s="4"/>
      <c r="CAD158" s="4"/>
      <c r="CAE158" s="4"/>
      <c r="CAF158" s="4"/>
      <c r="CAG158" s="4"/>
      <c r="CAH158" s="4"/>
      <c r="CAI158" s="4"/>
      <c r="CAJ158" s="4"/>
      <c r="CAK158" s="4"/>
      <c r="CAL158" s="4"/>
      <c r="CAM158" s="4"/>
      <c r="CAN158" s="4"/>
      <c r="CAO158" s="4"/>
      <c r="CAP158" s="4"/>
      <c r="CAQ158" s="4"/>
      <c r="CAR158" s="4"/>
      <c r="CAS158" s="4"/>
      <c r="CAT158" s="4"/>
      <c r="CAU158" s="4"/>
      <c r="CAV158" s="4"/>
      <c r="CAW158" s="4"/>
      <c r="CAX158" s="4"/>
      <c r="CAY158" s="4"/>
      <c r="CAZ158" s="4"/>
      <c r="CBA158" s="4"/>
      <c r="CBB158" s="4"/>
      <c r="CBC158" s="4"/>
      <c r="CBD158" s="4"/>
      <c r="CBE158" s="4"/>
      <c r="CBF158" s="4"/>
      <c r="CBG158" s="4"/>
      <c r="CBH158" s="4"/>
      <c r="CBI158" s="4"/>
      <c r="CBJ158" s="4"/>
      <c r="CBK158" s="4"/>
      <c r="CBL158" s="4"/>
      <c r="CBM158" s="4"/>
      <c r="CBN158" s="4"/>
      <c r="CBO158" s="4"/>
      <c r="CBP158" s="4"/>
      <c r="CBQ158" s="4"/>
      <c r="CBR158" s="4"/>
      <c r="CBS158" s="4"/>
      <c r="CBT158" s="4"/>
      <c r="CBU158" s="4"/>
      <c r="CBV158" s="4"/>
      <c r="CBW158" s="4"/>
      <c r="CBX158" s="4"/>
      <c r="CBY158" s="4"/>
      <c r="CBZ158" s="4"/>
      <c r="CCA158" s="4"/>
      <c r="CCB158" s="4"/>
      <c r="CCC158" s="4"/>
      <c r="CCD158" s="4"/>
      <c r="CCE158" s="4"/>
      <c r="CCF158" s="4"/>
      <c r="CCG158" s="4"/>
      <c r="CCH158" s="4"/>
      <c r="CCI158" s="4"/>
      <c r="CCJ158" s="4"/>
      <c r="CCK158" s="4"/>
      <c r="CCL158" s="4"/>
      <c r="CCM158" s="4"/>
      <c r="CCN158" s="4"/>
      <c r="CCO158" s="4"/>
      <c r="CCP158" s="4"/>
      <c r="CCQ158" s="4"/>
      <c r="CCR158" s="4"/>
      <c r="CCS158" s="4"/>
      <c r="CCT158" s="4"/>
      <c r="CCU158" s="4"/>
      <c r="CCV158" s="4"/>
      <c r="CCW158" s="4"/>
      <c r="CCX158" s="4"/>
      <c r="CCY158" s="4"/>
      <c r="CCZ158" s="4"/>
      <c r="CDA158" s="4"/>
      <c r="CDB158" s="4"/>
      <c r="CDC158" s="4"/>
      <c r="CDD158" s="4"/>
      <c r="CDE158" s="4"/>
      <c r="CDF158" s="4"/>
      <c r="CDG158" s="4"/>
      <c r="CDH158" s="4"/>
      <c r="CDI158" s="4"/>
      <c r="CDJ158" s="4"/>
      <c r="CDK158" s="4"/>
      <c r="CDL158" s="4"/>
      <c r="CDM158" s="4"/>
      <c r="CDN158" s="4"/>
      <c r="CDO158" s="4"/>
      <c r="CDP158" s="4"/>
      <c r="CDQ158" s="4"/>
      <c r="CDR158" s="4"/>
      <c r="CDS158" s="4"/>
      <c r="CDT158" s="4"/>
      <c r="CDU158" s="4"/>
      <c r="CDV158" s="4"/>
      <c r="CDW158" s="4"/>
      <c r="CDX158" s="4"/>
      <c r="CDY158" s="4"/>
      <c r="CDZ158" s="4"/>
      <c r="CEA158" s="4"/>
      <c r="CEB158" s="4"/>
      <c r="CEC158" s="4"/>
      <c r="CED158" s="4"/>
      <c r="CEE158" s="4"/>
      <c r="CEF158" s="4"/>
      <c r="CEG158" s="4"/>
      <c r="CEH158" s="4"/>
      <c r="CEI158" s="4"/>
      <c r="CEJ158" s="4"/>
      <c r="CEK158" s="4"/>
      <c r="CEL158" s="4"/>
      <c r="CEM158" s="4"/>
      <c r="CEN158" s="4"/>
      <c r="CEO158" s="4"/>
      <c r="CEP158" s="4"/>
      <c r="CEQ158" s="4"/>
      <c r="CER158" s="4"/>
      <c r="CES158" s="4"/>
      <c r="CET158" s="4"/>
      <c r="CEU158" s="4"/>
      <c r="CEV158" s="4"/>
      <c r="CEW158" s="4"/>
      <c r="CEX158" s="4"/>
      <c r="CEY158" s="4"/>
      <c r="CEZ158" s="4"/>
      <c r="CFA158" s="4"/>
      <c r="CFB158" s="4"/>
      <c r="CFC158" s="4"/>
      <c r="CFD158" s="4"/>
      <c r="CFE158" s="4"/>
      <c r="CFF158" s="4"/>
      <c r="CFG158" s="4"/>
      <c r="CFH158" s="4"/>
      <c r="CFI158" s="4"/>
      <c r="CFJ158" s="4"/>
      <c r="CFK158" s="4"/>
      <c r="CFL158" s="4"/>
      <c r="CFM158" s="4"/>
      <c r="CFN158" s="4"/>
      <c r="CFO158" s="4"/>
      <c r="CFP158" s="4"/>
      <c r="CFQ158" s="4"/>
      <c r="CFR158" s="4"/>
      <c r="CFS158" s="4"/>
      <c r="CFT158" s="4"/>
      <c r="CFU158" s="4"/>
      <c r="CFV158" s="4"/>
      <c r="CFW158" s="4"/>
      <c r="CFX158" s="4"/>
      <c r="CFY158" s="4"/>
      <c r="CFZ158" s="4"/>
      <c r="CGA158" s="4"/>
      <c r="CGB158" s="4"/>
      <c r="CGC158" s="4"/>
      <c r="CGD158" s="4"/>
      <c r="CGE158" s="4"/>
      <c r="CGF158" s="4"/>
      <c r="CGG158" s="4"/>
      <c r="CGH158" s="4"/>
      <c r="CGI158" s="4"/>
      <c r="CGJ158" s="4"/>
      <c r="CGK158" s="4"/>
      <c r="CGL158" s="4"/>
      <c r="CGM158" s="4"/>
      <c r="CGN158" s="4"/>
      <c r="CGO158" s="4"/>
      <c r="CGP158" s="4"/>
      <c r="CGQ158" s="4"/>
      <c r="CGR158" s="4"/>
      <c r="CGS158" s="4"/>
      <c r="CGT158" s="4"/>
      <c r="CGU158" s="4"/>
      <c r="CGV158" s="4"/>
      <c r="CGW158" s="4"/>
      <c r="CGX158" s="4"/>
      <c r="CGY158" s="4"/>
      <c r="CGZ158" s="4"/>
      <c r="CHA158" s="4"/>
      <c r="CHB158" s="4"/>
      <c r="CHC158" s="4"/>
      <c r="CHD158" s="4"/>
      <c r="CHE158" s="4"/>
      <c r="CHF158" s="4"/>
      <c r="CHG158" s="4"/>
      <c r="CHH158" s="4"/>
      <c r="CHI158" s="4"/>
      <c r="CHJ158" s="4"/>
      <c r="CHK158" s="4"/>
      <c r="CHL158" s="4"/>
      <c r="CHM158" s="4"/>
      <c r="CHN158" s="4"/>
      <c r="CHO158" s="4"/>
      <c r="CHP158" s="4"/>
      <c r="CHQ158" s="4"/>
      <c r="CHR158" s="4"/>
      <c r="CHS158" s="4"/>
      <c r="CHT158" s="4"/>
      <c r="CHU158" s="4"/>
      <c r="CHV158" s="4"/>
      <c r="CHW158" s="4"/>
      <c r="CHX158" s="4"/>
      <c r="CHY158" s="4"/>
      <c r="CHZ158" s="4"/>
      <c r="CIA158" s="4"/>
      <c r="CIB158" s="4"/>
      <c r="CIC158" s="4"/>
      <c r="CID158" s="4"/>
      <c r="CIE158" s="4"/>
      <c r="CIF158" s="4"/>
      <c r="CIG158" s="4"/>
      <c r="CIH158" s="4"/>
      <c r="CII158" s="4"/>
      <c r="CIJ158" s="4"/>
      <c r="CIK158" s="4"/>
      <c r="CIL158" s="4"/>
      <c r="CIM158" s="4"/>
      <c r="CIN158" s="4"/>
      <c r="CIO158" s="4"/>
      <c r="CIP158" s="4"/>
      <c r="CIQ158" s="4"/>
      <c r="CIR158" s="4"/>
      <c r="CIS158" s="4"/>
      <c r="CIT158" s="4"/>
      <c r="CIU158" s="4"/>
      <c r="CIV158" s="4"/>
      <c r="CIW158" s="4"/>
      <c r="CIX158" s="4"/>
      <c r="CIY158" s="4"/>
      <c r="CIZ158" s="4"/>
      <c r="CJA158" s="4"/>
      <c r="CJB158" s="4"/>
      <c r="CJC158" s="4"/>
      <c r="CJD158" s="4"/>
      <c r="CJE158" s="4"/>
      <c r="CJF158" s="4"/>
      <c r="CJG158" s="4"/>
      <c r="CJH158" s="4"/>
      <c r="CJI158" s="4"/>
      <c r="CJJ158" s="4"/>
      <c r="CJK158" s="4"/>
      <c r="CJL158" s="4"/>
      <c r="CJM158" s="4"/>
      <c r="CJN158" s="4"/>
      <c r="CJO158" s="4"/>
      <c r="CJP158" s="4"/>
      <c r="CJQ158" s="4"/>
      <c r="CJR158" s="4"/>
      <c r="CJS158" s="4"/>
      <c r="CJT158" s="4"/>
      <c r="CJU158" s="4"/>
      <c r="CJV158" s="4"/>
      <c r="CJW158" s="4"/>
      <c r="CJX158" s="4"/>
      <c r="CJY158" s="4"/>
      <c r="CJZ158" s="4"/>
      <c r="CKA158" s="4"/>
      <c r="CKB158" s="4"/>
      <c r="CKC158" s="4"/>
      <c r="CKD158" s="4"/>
      <c r="CKE158" s="4"/>
      <c r="CKF158" s="4"/>
      <c r="CKG158" s="4"/>
      <c r="CKH158" s="4"/>
      <c r="CKI158" s="4"/>
      <c r="CKJ158" s="4"/>
      <c r="CKK158" s="4"/>
      <c r="CKL158" s="4"/>
      <c r="CKM158" s="4"/>
      <c r="CKN158" s="4"/>
      <c r="CKO158" s="4"/>
      <c r="CKP158" s="4"/>
      <c r="CKQ158" s="4"/>
      <c r="CKR158" s="4"/>
      <c r="CKS158" s="4"/>
      <c r="CKT158" s="4"/>
      <c r="CKU158" s="4"/>
      <c r="CKV158" s="4"/>
      <c r="CKW158" s="4"/>
      <c r="CKX158" s="4"/>
      <c r="CKY158" s="4"/>
      <c r="CKZ158" s="4"/>
      <c r="CLA158" s="4"/>
      <c r="CLB158" s="4"/>
      <c r="CLC158" s="4"/>
      <c r="CLD158" s="4"/>
      <c r="CLE158" s="4"/>
      <c r="CLF158" s="4"/>
      <c r="CLG158" s="4"/>
      <c r="CLH158" s="4"/>
      <c r="CLI158" s="4"/>
      <c r="CLJ158" s="4"/>
      <c r="CLK158" s="4"/>
      <c r="CLL158" s="4"/>
      <c r="CLM158" s="4"/>
      <c r="CLN158" s="4"/>
      <c r="CLO158" s="4"/>
      <c r="CLP158" s="4"/>
      <c r="CLQ158" s="4"/>
      <c r="CLR158" s="4"/>
      <c r="CLS158" s="4"/>
      <c r="CLT158" s="4"/>
      <c r="CLU158" s="4"/>
      <c r="CLV158" s="4"/>
      <c r="CLW158" s="4"/>
      <c r="CLX158" s="4"/>
      <c r="CLY158" s="4"/>
      <c r="CLZ158" s="4"/>
      <c r="CMA158" s="4"/>
      <c r="CMB158" s="4"/>
      <c r="CMC158" s="4"/>
      <c r="CMD158" s="4"/>
      <c r="CME158" s="4"/>
      <c r="CMF158" s="4"/>
      <c r="CMG158" s="4"/>
      <c r="CMH158" s="4"/>
      <c r="CMI158" s="4"/>
      <c r="CMJ158" s="4"/>
      <c r="CMK158" s="4"/>
      <c r="CML158" s="4"/>
      <c r="CMM158" s="4"/>
      <c r="CMN158" s="4"/>
      <c r="CMO158" s="4"/>
      <c r="CMP158" s="4"/>
      <c r="CMQ158" s="4"/>
      <c r="CMR158" s="4"/>
      <c r="CMS158" s="4"/>
      <c r="CMT158" s="4"/>
      <c r="CMU158" s="4"/>
      <c r="CMV158" s="4"/>
      <c r="CMW158" s="4"/>
      <c r="CMX158" s="4"/>
      <c r="CMY158" s="4"/>
      <c r="CMZ158" s="4"/>
      <c r="CNA158" s="4"/>
      <c r="CNB158" s="4"/>
      <c r="CNC158" s="4"/>
      <c r="CND158" s="4"/>
      <c r="CNE158" s="4"/>
      <c r="CNF158" s="4"/>
      <c r="CNG158" s="4"/>
      <c r="CNH158" s="4"/>
      <c r="CNI158" s="4"/>
      <c r="CNJ158" s="4"/>
      <c r="CNK158" s="4"/>
      <c r="CNL158" s="4"/>
      <c r="CNM158" s="4"/>
      <c r="CNN158" s="4"/>
      <c r="CNO158" s="4"/>
      <c r="CNP158" s="4"/>
      <c r="CNQ158" s="4"/>
      <c r="CNR158" s="4"/>
      <c r="CNS158" s="4"/>
      <c r="CNT158" s="4"/>
      <c r="CNU158" s="4"/>
      <c r="CNV158" s="4"/>
      <c r="CNW158" s="4"/>
      <c r="CNX158" s="4"/>
      <c r="CNY158" s="4"/>
      <c r="CNZ158" s="4"/>
      <c r="COA158" s="4"/>
      <c r="COB158" s="4"/>
      <c r="COC158" s="4"/>
      <c r="COD158" s="4"/>
      <c r="COE158" s="4"/>
      <c r="COF158" s="4"/>
      <c r="COG158" s="4"/>
      <c r="COH158" s="4"/>
      <c r="COI158" s="4"/>
      <c r="COJ158" s="4"/>
      <c r="COK158" s="4"/>
      <c r="COL158" s="4"/>
      <c r="COM158" s="4"/>
      <c r="CON158" s="4"/>
      <c r="COO158" s="4"/>
      <c r="COP158" s="4"/>
      <c r="COQ158" s="4"/>
      <c r="COR158" s="4"/>
      <c r="COS158" s="4"/>
      <c r="COT158" s="4"/>
      <c r="COU158" s="4"/>
      <c r="COV158" s="4"/>
      <c r="COW158" s="4"/>
      <c r="COX158" s="4"/>
      <c r="COY158" s="4"/>
      <c r="COZ158" s="4"/>
      <c r="CPA158" s="4"/>
      <c r="CPB158" s="4"/>
      <c r="CPC158" s="4"/>
      <c r="CPD158" s="4"/>
      <c r="CPE158" s="4"/>
      <c r="CPF158" s="4"/>
      <c r="CPG158" s="4"/>
      <c r="CPH158" s="4"/>
      <c r="CPI158" s="4"/>
      <c r="CPJ158" s="4"/>
      <c r="CPK158" s="4"/>
      <c r="CPL158" s="4"/>
      <c r="CPM158" s="4"/>
      <c r="CPN158" s="4"/>
      <c r="CPO158" s="4"/>
      <c r="CPP158" s="4"/>
      <c r="CPQ158" s="4"/>
      <c r="CPR158" s="4"/>
      <c r="CPS158" s="4"/>
      <c r="CPT158" s="4"/>
      <c r="CPU158" s="4"/>
      <c r="CPV158" s="4"/>
      <c r="CPW158" s="4"/>
      <c r="CPX158" s="4"/>
      <c r="CPY158" s="4"/>
      <c r="CPZ158" s="4"/>
      <c r="CQA158" s="4"/>
      <c r="CQB158" s="4"/>
      <c r="CQC158" s="4"/>
      <c r="CQD158" s="4"/>
      <c r="CQE158" s="4"/>
      <c r="CQF158" s="4"/>
      <c r="CQG158" s="4"/>
      <c r="CQH158" s="4"/>
      <c r="CQI158" s="4"/>
      <c r="CQJ158" s="4"/>
      <c r="CQK158" s="4"/>
      <c r="CQL158" s="4"/>
      <c r="CQM158" s="4"/>
      <c r="CQN158" s="4"/>
      <c r="CQO158" s="4"/>
      <c r="CQP158" s="4"/>
      <c r="CQQ158" s="4"/>
      <c r="CQR158" s="4"/>
      <c r="CQS158" s="4"/>
      <c r="CQT158" s="4"/>
      <c r="CQU158" s="4"/>
      <c r="CQV158" s="4"/>
      <c r="CQW158" s="4"/>
      <c r="CQX158" s="4"/>
      <c r="CQY158" s="4"/>
      <c r="CQZ158" s="4"/>
      <c r="CRA158" s="4"/>
      <c r="CRB158" s="4"/>
      <c r="CRC158" s="4"/>
      <c r="CRD158" s="4"/>
      <c r="CRE158" s="4"/>
      <c r="CRF158" s="4"/>
      <c r="CRG158" s="4"/>
      <c r="CRH158" s="4"/>
      <c r="CRI158" s="4"/>
      <c r="CRJ158" s="4"/>
      <c r="CRK158" s="4"/>
      <c r="CRL158" s="4"/>
      <c r="CRM158" s="4"/>
      <c r="CRN158" s="4"/>
      <c r="CRO158" s="4"/>
      <c r="CRP158" s="4"/>
      <c r="CRQ158" s="4"/>
      <c r="CRR158" s="4"/>
      <c r="CRS158" s="4"/>
      <c r="CRT158" s="4"/>
      <c r="CRU158" s="4"/>
      <c r="CRV158" s="4"/>
      <c r="CRW158" s="4"/>
      <c r="CRX158" s="4"/>
      <c r="CRY158" s="4"/>
      <c r="CRZ158" s="4"/>
      <c r="CSA158" s="4"/>
      <c r="CSB158" s="4"/>
      <c r="CSC158" s="4"/>
      <c r="CSD158" s="4"/>
      <c r="CSE158" s="4"/>
      <c r="CSF158" s="4"/>
      <c r="CSG158" s="4"/>
      <c r="CSH158" s="4"/>
      <c r="CSI158" s="4"/>
      <c r="CSJ158" s="4"/>
      <c r="CSK158" s="4"/>
      <c r="CSL158" s="4"/>
      <c r="CSM158" s="4"/>
      <c r="CSN158" s="4"/>
      <c r="CSO158" s="4"/>
      <c r="CSP158" s="4"/>
      <c r="CSQ158" s="4"/>
      <c r="CSR158" s="4"/>
      <c r="CSS158" s="4"/>
      <c r="CST158" s="4"/>
      <c r="CSU158" s="4"/>
      <c r="CSV158" s="4"/>
      <c r="CSW158" s="4"/>
      <c r="CSX158" s="4"/>
      <c r="CSY158" s="4"/>
      <c r="CSZ158" s="4"/>
      <c r="CTA158" s="4"/>
      <c r="CTB158" s="4"/>
      <c r="CTC158" s="4"/>
      <c r="CTD158" s="4"/>
      <c r="CTE158" s="4"/>
      <c r="CTF158" s="4"/>
      <c r="CTG158" s="4"/>
      <c r="CTH158" s="4"/>
      <c r="CTI158" s="4"/>
      <c r="CTJ158" s="4"/>
      <c r="CTK158" s="4"/>
      <c r="CTL158" s="4"/>
      <c r="CTM158" s="4"/>
      <c r="CTN158" s="4"/>
      <c r="CTO158" s="4"/>
      <c r="CTP158" s="4"/>
      <c r="CTQ158" s="4"/>
      <c r="CTR158" s="4"/>
      <c r="CTS158" s="4"/>
      <c r="CTT158" s="4"/>
      <c r="CTU158" s="4"/>
      <c r="CTV158" s="4"/>
      <c r="CTW158" s="4"/>
      <c r="CTX158" s="4"/>
      <c r="CTY158" s="4"/>
      <c r="CTZ158" s="4"/>
      <c r="CUA158" s="4"/>
      <c r="CUB158" s="4"/>
      <c r="CUC158" s="4"/>
      <c r="CUD158" s="4"/>
      <c r="CUE158" s="4"/>
      <c r="CUF158" s="4"/>
      <c r="CUG158" s="4"/>
      <c r="CUH158" s="4"/>
      <c r="CUI158" s="4"/>
      <c r="CUJ158" s="4"/>
      <c r="CUK158" s="4"/>
      <c r="CUL158" s="4"/>
      <c r="CUM158" s="4"/>
      <c r="CUN158" s="4"/>
      <c r="CUO158" s="4"/>
      <c r="CUP158" s="4"/>
      <c r="CUQ158" s="4"/>
      <c r="CUR158" s="4"/>
      <c r="CUS158" s="4"/>
      <c r="CUT158" s="4"/>
      <c r="CUU158" s="4"/>
      <c r="CUV158" s="4"/>
      <c r="CUW158" s="4"/>
      <c r="CUX158" s="4"/>
      <c r="CUY158" s="4"/>
      <c r="CUZ158" s="4"/>
      <c r="CVA158" s="4"/>
      <c r="CVB158" s="4"/>
      <c r="CVC158" s="4"/>
      <c r="CVD158" s="4"/>
      <c r="CVE158" s="4"/>
      <c r="CVF158" s="4"/>
      <c r="CVG158" s="4"/>
      <c r="CVH158" s="4"/>
      <c r="CVI158" s="4"/>
      <c r="CVJ158" s="4"/>
      <c r="CVK158" s="4"/>
      <c r="CVL158" s="4"/>
      <c r="CVM158" s="4"/>
      <c r="CVN158" s="4"/>
      <c r="CVO158" s="4"/>
      <c r="CVP158" s="4"/>
      <c r="CVQ158" s="4"/>
      <c r="CVR158" s="4"/>
      <c r="CVS158" s="4"/>
      <c r="CVT158" s="4"/>
      <c r="CVU158" s="4"/>
      <c r="CVV158" s="4"/>
      <c r="CVW158" s="4"/>
      <c r="CVX158" s="4"/>
      <c r="CVY158" s="4"/>
      <c r="CVZ158" s="4"/>
      <c r="CWA158" s="4"/>
      <c r="CWB158" s="4"/>
      <c r="CWC158" s="4"/>
      <c r="CWD158" s="4"/>
      <c r="CWE158" s="4"/>
      <c r="CWF158" s="4"/>
      <c r="CWG158" s="4"/>
      <c r="CWH158" s="4"/>
      <c r="CWI158" s="4"/>
      <c r="CWJ158" s="4"/>
      <c r="CWK158" s="4"/>
      <c r="CWL158" s="4"/>
      <c r="CWM158" s="4"/>
      <c r="CWN158" s="4"/>
      <c r="CWO158" s="4"/>
      <c r="CWP158" s="4"/>
      <c r="CWQ158" s="4"/>
      <c r="CWR158" s="4"/>
      <c r="CWS158" s="4"/>
      <c r="CWT158" s="4"/>
      <c r="CWU158" s="4"/>
      <c r="CWV158" s="4"/>
      <c r="CWW158" s="4"/>
      <c r="CWX158" s="4"/>
      <c r="CWY158" s="4"/>
      <c r="CWZ158" s="4"/>
      <c r="CXA158" s="4"/>
      <c r="CXB158" s="4"/>
      <c r="CXC158" s="4"/>
      <c r="CXD158" s="4"/>
      <c r="CXE158" s="4"/>
      <c r="CXF158" s="4"/>
      <c r="CXG158" s="4"/>
      <c r="CXH158" s="4"/>
      <c r="CXI158" s="4"/>
      <c r="CXJ158" s="4"/>
      <c r="CXK158" s="4"/>
      <c r="CXL158" s="4"/>
      <c r="CXM158" s="4"/>
      <c r="CXN158" s="4"/>
      <c r="CXO158" s="4"/>
      <c r="CXP158" s="4"/>
      <c r="CXQ158" s="4"/>
      <c r="CXR158" s="4"/>
      <c r="CXS158" s="4"/>
      <c r="CXT158" s="4"/>
      <c r="CXU158" s="4"/>
      <c r="CXV158" s="4"/>
      <c r="CXW158" s="4"/>
      <c r="CXX158" s="4"/>
      <c r="CXY158" s="4"/>
      <c r="CXZ158" s="4"/>
      <c r="CYA158" s="4"/>
      <c r="CYB158" s="4"/>
      <c r="CYC158" s="4"/>
      <c r="CYD158" s="4"/>
      <c r="CYE158" s="4"/>
      <c r="CYF158" s="4"/>
      <c r="CYG158" s="4"/>
      <c r="CYH158" s="4"/>
      <c r="CYI158" s="4"/>
      <c r="CYJ158" s="4"/>
      <c r="CYK158" s="4"/>
      <c r="CYL158" s="4"/>
      <c r="CYM158" s="4"/>
      <c r="CYN158" s="4"/>
      <c r="CYO158" s="4"/>
      <c r="CYP158" s="4"/>
      <c r="CYQ158" s="4"/>
      <c r="CYR158" s="4"/>
      <c r="CYS158" s="4"/>
      <c r="CYT158" s="4"/>
      <c r="CYU158" s="4"/>
      <c r="CYV158" s="4"/>
      <c r="CYW158" s="4"/>
      <c r="CYX158" s="4"/>
      <c r="CYY158" s="4"/>
      <c r="CYZ158" s="4"/>
      <c r="CZA158" s="4"/>
      <c r="CZB158" s="4"/>
      <c r="CZC158" s="4"/>
      <c r="CZD158" s="4"/>
      <c r="CZE158" s="4"/>
      <c r="CZF158" s="4"/>
      <c r="CZG158" s="4"/>
      <c r="CZH158" s="4"/>
      <c r="CZI158" s="4"/>
      <c r="CZJ158" s="4"/>
      <c r="CZK158" s="4"/>
      <c r="CZL158" s="4"/>
      <c r="CZM158" s="4"/>
      <c r="CZN158" s="4"/>
      <c r="CZO158" s="4"/>
      <c r="CZP158" s="4"/>
      <c r="CZQ158" s="4"/>
      <c r="CZR158" s="4"/>
      <c r="CZS158" s="4"/>
      <c r="CZT158" s="4"/>
      <c r="CZU158" s="4"/>
      <c r="CZV158" s="4"/>
      <c r="CZW158" s="4"/>
      <c r="CZX158" s="4"/>
      <c r="CZY158" s="4"/>
      <c r="CZZ158" s="4"/>
      <c r="DAA158" s="4"/>
      <c r="DAB158" s="4"/>
      <c r="DAC158" s="4"/>
      <c r="DAD158" s="4"/>
      <c r="DAE158" s="4"/>
      <c r="DAF158" s="4"/>
      <c r="DAG158" s="4"/>
      <c r="DAH158" s="4"/>
      <c r="DAI158" s="4"/>
      <c r="DAJ158" s="4"/>
      <c r="DAK158" s="4"/>
      <c r="DAL158" s="4"/>
      <c r="DAM158" s="4"/>
      <c r="DAN158" s="4"/>
      <c r="DAO158" s="4"/>
      <c r="DAP158" s="4"/>
      <c r="DAQ158" s="4"/>
      <c r="DAR158" s="4"/>
      <c r="DAS158" s="4"/>
      <c r="DAT158" s="4"/>
      <c r="DAU158" s="4"/>
      <c r="DAV158" s="4"/>
      <c r="DAW158" s="4"/>
      <c r="DAX158" s="4"/>
      <c r="DAY158" s="4"/>
      <c r="DAZ158" s="4"/>
      <c r="DBA158" s="4"/>
      <c r="DBB158" s="4"/>
      <c r="DBC158" s="4"/>
      <c r="DBD158" s="4"/>
      <c r="DBE158" s="4"/>
      <c r="DBF158" s="4"/>
      <c r="DBG158" s="4"/>
      <c r="DBH158" s="4"/>
      <c r="DBI158" s="4"/>
      <c r="DBJ158" s="4"/>
      <c r="DBK158" s="4"/>
      <c r="DBL158" s="4"/>
      <c r="DBM158" s="4"/>
      <c r="DBN158" s="4"/>
      <c r="DBO158" s="4"/>
      <c r="DBP158" s="4"/>
      <c r="DBQ158" s="4"/>
      <c r="DBR158" s="4"/>
      <c r="DBS158" s="4"/>
      <c r="DBT158" s="4"/>
      <c r="DBU158" s="4"/>
      <c r="DBV158" s="4"/>
      <c r="DBW158" s="4"/>
      <c r="DBX158" s="4"/>
      <c r="DBY158" s="4"/>
      <c r="DBZ158" s="4"/>
      <c r="DCA158" s="4"/>
      <c r="DCB158" s="4"/>
      <c r="DCC158" s="4"/>
      <c r="DCD158" s="4"/>
      <c r="DCE158" s="4"/>
      <c r="DCF158" s="4"/>
      <c r="DCG158" s="4"/>
      <c r="DCH158" s="4"/>
      <c r="DCI158" s="4"/>
      <c r="DCJ158" s="4"/>
      <c r="DCK158" s="4"/>
      <c r="DCL158" s="4"/>
      <c r="DCM158" s="4"/>
      <c r="DCN158" s="4"/>
      <c r="DCO158" s="4"/>
      <c r="DCP158" s="4"/>
      <c r="DCQ158" s="4"/>
      <c r="DCR158" s="4"/>
      <c r="DCS158" s="4"/>
      <c r="DCT158" s="4"/>
      <c r="DCU158" s="4"/>
      <c r="DCV158" s="4"/>
      <c r="DCW158" s="4"/>
      <c r="DCX158" s="4"/>
      <c r="DCY158" s="4"/>
      <c r="DCZ158" s="4"/>
      <c r="DDA158" s="4"/>
      <c r="DDB158" s="4"/>
      <c r="DDC158" s="4"/>
      <c r="DDD158" s="4"/>
      <c r="DDE158" s="4"/>
      <c r="DDF158" s="4"/>
      <c r="DDG158" s="4"/>
      <c r="DDH158" s="4"/>
      <c r="DDI158" s="4"/>
      <c r="DDJ158" s="4"/>
      <c r="DDK158" s="4"/>
      <c r="DDL158" s="4"/>
      <c r="DDM158" s="4"/>
      <c r="DDN158" s="4"/>
      <c r="DDO158" s="4"/>
      <c r="DDP158" s="4"/>
      <c r="DDQ158" s="4"/>
      <c r="DDR158" s="4"/>
      <c r="DDS158" s="4"/>
      <c r="DDT158" s="4"/>
      <c r="DDU158" s="4"/>
      <c r="DDV158" s="4"/>
      <c r="DDW158" s="4"/>
      <c r="DDX158" s="4"/>
      <c r="DDY158" s="4"/>
      <c r="DDZ158" s="4"/>
      <c r="DEA158" s="4"/>
      <c r="DEB158" s="4"/>
      <c r="DEC158" s="4"/>
      <c r="DED158" s="4"/>
      <c r="DEE158" s="4"/>
      <c r="DEF158" s="4"/>
      <c r="DEG158" s="4"/>
      <c r="DEH158" s="4"/>
      <c r="DEI158" s="4"/>
      <c r="DEJ158" s="4"/>
      <c r="DEK158" s="4"/>
      <c r="DEL158" s="4"/>
      <c r="DEM158" s="4"/>
      <c r="DEN158" s="4"/>
      <c r="DEO158" s="4"/>
      <c r="DEP158" s="4"/>
      <c r="DEQ158" s="4"/>
      <c r="DER158" s="4"/>
      <c r="DES158" s="4"/>
      <c r="DET158" s="4"/>
      <c r="DEU158" s="4"/>
      <c r="DEV158" s="4"/>
      <c r="DEW158" s="4"/>
      <c r="DEX158" s="4"/>
      <c r="DEY158" s="4"/>
      <c r="DEZ158" s="4"/>
      <c r="DFA158" s="4"/>
      <c r="DFB158" s="4"/>
      <c r="DFC158" s="4"/>
      <c r="DFD158" s="4"/>
      <c r="DFE158" s="4"/>
      <c r="DFF158" s="4"/>
      <c r="DFG158" s="4"/>
      <c r="DFH158" s="4"/>
      <c r="DFI158" s="4"/>
      <c r="DFJ158" s="4"/>
      <c r="DFK158" s="4"/>
      <c r="DFL158" s="4"/>
      <c r="DFM158" s="4"/>
      <c r="DFN158" s="4"/>
      <c r="DFO158" s="4"/>
      <c r="DFP158" s="4"/>
      <c r="DFQ158" s="4"/>
      <c r="DFR158" s="4"/>
      <c r="DFS158" s="4"/>
      <c r="DFT158" s="4"/>
      <c r="DFU158" s="4"/>
      <c r="DFV158" s="4"/>
      <c r="DFW158" s="4"/>
      <c r="DFX158" s="4"/>
      <c r="DFY158" s="4"/>
      <c r="DFZ158" s="4"/>
      <c r="DGA158" s="4"/>
      <c r="DGB158" s="4"/>
      <c r="DGC158" s="4"/>
      <c r="DGD158" s="4"/>
      <c r="DGE158" s="4"/>
      <c r="DGF158" s="4"/>
      <c r="DGG158" s="4"/>
      <c r="DGH158" s="4"/>
      <c r="DGI158" s="4"/>
      <c r="DGJ158" s="4"/>
      <c r="DGK158" s="4"/>
      <c r="DGL158" s="4"/>
      <c r="DGM158" s="4"/>
      <c r="DGN158" s="4"/>
      <c r="DGO158" s="4"/>
      <c r="DGP158" s="4"/>
      <c r="DGQ158" s="4"/>
      <c r="DGR158" s="4"/>
      <c r="DGS158" s="4"/>
      <c r="DGT158" s="4"/>
      <c r="DGU158" s="4"/>
      <c r="DGV158" s="4"/>
      <c r="DGW158" s="4"/>
      <c r="DGX158" s="4"/>
      <c r="DGY158" s="4"/>
      <c r="DGZ158" s="4"/>
      <c r="DHA158" s="4"/>
      <c r="DHB158" s="4"/>
      <c r="DHC158" s="4"/>
      <c r="DHD158" s="4"/>
      <c r="DHE158" s="4"/>
      <c r="DHF158" s="4"/>
      <c r="DHG158" s="4"/>
      <c r="DHH158" s="4"/>
      <c r="DHI158" s="4"/>
      <c r="DHJ158" s="4"/>
      <c r="DHK158" s="4"/>
      <c r="DHL158" s="4"/>
      <c r="DHM158" s="4"/>
      <c r="DHN158" s="4"/>
      <c r="DHO158" s="4"/>
      <c r="DHP158" s="4"/>
      <c r="DHQ158" s="4"/>
      <c r="DHR158" s="4"/>
      <c r="DHS158" s="4"/>
      <c r="DHT158" s="4"/>
      <c r="DHU158" s="4"/>
      <c r="DHV158" s="4"/>
      <c r="DHW158" s="4"/>
      <c r="DHX158" s="4"/>
      <c r="DHY158" s="4"/>
      <c r="DHZ158" s="4"/>
      <c r="DIA158" s="4"/>
      <c r="DIB158" s="4"/>
      <c r="DIC158" s="4"/>
      <c r="DID158" s="4"/>
      <c r="DIE158" s="4"/>
      <c r="DIF158" s="4"/>
      <c r="DIG158" s="4"/>
      <c r="DIH158" s="4"/>
      <c r="DII158" s="4"/>
      <c r="DIJ158" s="4"/>
      <c r="DIK158" s="4"/>
      <c r="DIL158" s="4"/>
      <c r="DIM158" s="4"/>
      <c r="DIN158" s="4"/>
      <c r="DIO158" s="4"/>
      <c r="DIP158" s="4"/>
      <c r="DIQ158" s="4"/>
      <c r="DIR158" s="4"/>
      <c r="DIS158" s="4"/>
      <c r="DIT158" s="4"/>
      <c r="DIU158" s="4"/>
      <c r="DIV158" s="4"/>
      <c r="DIW158" s="4"/>
      <c r="DIX158" s="4"/>
      <c r="DIY158" s="4"/>
      <c r="DIZ158" s="4"/>
      <c r="DJA158" s="4"/>
      <c r="DJB158" s="4"/>
      <c r="DJC158" s="4"/>
      <c r="DJD158" s="4"/>
      <c r="DJE158" s="4"/>
      <c r="DJF158" s="4"/>
      <c r="DJG158" s="4"/>
      <c r="DJH158" s="4"/>
      <c r="DJI158" s="4"/>
      <c r="DJJ158" s="4"/>
      <c r="DJK158" s="4"/>
      <c r="DJL158" s="4"/>
      <c r="DJM158" s="4"/>
      <c r="DJN158" s="4"/>
      <c r="DJO158" s="4"/>
      <c r="DJP158" s="4"/>
      <c r="DJQ158" s="4"/>
      <c r="DJR158" s="4"/>
      <c r="DJS158" s="4"/>
      <c r="DJT158" s="4"/>
      <c r="DJU158" s="4"/>
      <c r="DJV158" s="4"/>
      <c r="DJW158" s="4"/>
      <c r="DJX158" s="4"/>
      <c r="DJY158" s="4"/>
      <c r="DJZ158" s="4"/>
      <c r="DKA158" s="4"/>
      <c r="DKB158" s="4"/>
      <c r="DKC158" s="4"/>
      <c r="DKD158" s="4"/>
      <c r="DKE158" s="4"/>
      <c r="DKF158" s="4"/>
      <c r="DKG158" s="4"/>
      <c r="DKH158" s="4"/>
      <c r="DKI158" s="4"/>
      <c r="DKJ158" s="4"/>
      <c r="DKK158" s="4"/>
      <c r="DKL158" s="4"/>
      <c r="DKM158" s="4"/>
      <c r="DKN158" s="4"/>
      <c r="DKO158" s="4"/>
      <c r="DKP158" s="4"/>
      <c r="DKQ158" s="4"/>
      <c r="DKR158" s="4"/>
      <c r="DKS158" s="4"/>
      <c r="DKT158" s="4"/>
      <c r="DKU158" s="4"/>
      <c r="DKV158" s="4"/>
      <c r="DKW158" s="4"/>
      <c r="DKX158" s="4"/>
      <c r="DKY158" s="4"/>
      <c r="DKZ158" s="4"/>
      <c r="DLA158" s="4"/>
      <c r="DLB158" s="4"/>
      <c r="DLC158" s="4"/>
      <c r="DLD158" s="4"/>
      <c r="DLE158" s="4"/>
      <c r="DLF158" s="4"/>
      <c r="DLG158" s="4"/>
      <c r="DLH158" s="4"/>
      <c r="DLI158" s="4"/>
      <c r="DLJ158" s="4"/>
      <c r="DLK158" s="4"/>
      <c r="DLL158" s="4"/>
      <c r="DLM158" s="4"/>
      <c r="DLN158" s="4"/>
      <c r="DLO158" s="4"/>
      <c r="DLP158" s="4"/>
      <c r="DLQ158" s="4"/>
      <c r="DLR158" s="4"/>
      <c r="DLS158" s="4"/>
      <c r="DLT158" s="4"/>
      <c r="DLU158" s="4"/>
      <c r="DLV158" s="4"/>
      <c r="DLW158" s="4"/>
      <c r="DLX158" s="4"/>
      <c r="DLY158" s="4"/>
      <c r="DLZ158" s="4"/>
      <c r="DMA158" s="4"/>
      <c r="DMB158" s="4"/>
      <c r="DMC158" s="4"/>
      <c r="DMD158" s="4"/>
      <c r="DME158" s="4"/>
      <c r="DMF158" s="4"/>
      <c r="DMG158" s="4"/>
      <c r="DMH158" s="4"/>
      <c r="DMI158" s="4"/>
      <c r="DMJ158" s="4"/>
      <c r="DMK158" s="4"/>
      <c r="DML158" s="4"/>
      <c r="DMM158" s="4"/>
      <c r="DMN158" s="4"/>
      <c r="DMO158" s="4"/>
      <c r="DMP158" s="4"/>
      <c r="DMQ158" s="4"/>
      <c r="DMR158" s="4"/>
      <c r="DMS158" s="4"/>
      <c r="DMT158" s="4"/>
      <c r="DMU158" s="4"/>
      <c r="DMV158" s="4"/>
      <c r="DMW158" s="4"/>
      <c r="DMX158" s="4"/>
      <c r="DMY158" s="4"/>
      <c r="DMZ158" s="4"/>
      <c r="DNA158" s="4"/>
      <c r="DNB158" s="4"/>
      <c r="DNC158" s="4"/>
      <c r="DND158" s="4"/>
      <c r="DNE158" s="4"/>
      <c r="DNF158" s="4"/>
      <c r="DNG158" s="4"/>
      <c r="DNH158" s="4"/>
      <c r="DNI158" s="4"/>
      <c r="DNJ158" s="4"/>
      <c r="DNK158" s="4"/>
      <c r="DNL158" s="4"/>
      <c r="DNM158" s="4"/>
      <c r="DNN158" s="4"/>
      <c r="DNO158" s="4"/>
      <c r="DNP158" s="4"/>
      <c r="DNQ158" s="4"/>
      <c r="DNR158" s="4"/>
      <c r="DNS158" s="4"/>
      <c r="DNT158" s="4"/>
      <c r="DNU158" s="4"/>
      <c r="DNV158" s="4"/>
      <c r="DNW158" s="4"/>
      <c r="DNX158" s="4"/>
      <c r="DNY158" s="4"/>
      <c r="DNZ158" s="4"/>
      <c r="DOA158" s="4"/>
      <c r="DOB158" s="4"/>
      <c r="DOC158" s="4"/>
      <c r="DOD158" s="4"/>
      <c r="DOE158" s="4"/>
      <c r="DOF158" s="4"/>
      <c r="DOG158" s="4"/>
      <c r="DOH158" s="4"/>
      <c r="DOI158" s="4"/>
      <c r="DOJ158" s="4"/>
      <c r="DOK158" s="4"/>
      <c r="DOL158" s="4"/>
      <c r="DOM158" s="4"/>
      <c r="DON158" s="4"/>
      <c r="DOO158" s="4"/>
      <c r="DOP158" s="4"/>
      <c r="DOQ158" s="4"/>
      <c r="DOR158" s="4"/>
      <c r="DOS158" s="4"/>
      <c r="DOT158" s="4"/>
      <c r="DOU158" s="4"/>
      <c r="DOV158" s="4"/>
      <c r="DOW158" s="4"/>
      <c r="DOX158" s="4"/>
      <c r="DOY158" s="4"/>
      <c r="DOZ158" s="4"/>
      <c r="DPA158" s="4"/>
      <c r="DPB158" s="4"/>
      <c r="DPC158" s="4"/>
      <c r="DPD158" s="4"/>
      <c r="DPE158" s="4"/>
      <c r="DPF158" s="4"/>
      <c r="DPG158" s="4"/>
      <c r="DPH158" s="4"/>
      <c r="DPI158" s="4"/>
      <c r="DPJ158" s="4"/>
      <c r="DPK158" s="4"/>
      <c r="DPL158" s="4"/>
      <c r="DPM158" s="4"/>
      <c r="DPN158" s="4"/>
      <c r="DPO158" s="4"/>
      <c r="DPP158" s="4"/>
      <c r="DPQ158" s="4"/>
      <c r="DPR158" s="4"/>
      <c r="DPS158" s="4"/>
      <c r="DPT158" s="4"/>
      <c r="DPU158" s="4"/>
      <c r="DPV158" s="4"/>
      <c r="DPW158" s="4"/>
      <c r="DPX158" s="4"/>
      <c r="DPY158" s="4"/>
      <c r="DPZ158" s="4"/>
      <c r="DQA158" s="4"/>
      <c r="DQB158" s="4"/>
      <c r="DQC158" s="4"/>
      <c r="DQD158" s="4"/>
      <c r="DQE158" s="4"/>
      <c r="DQF158" s="4"/>
      <c r="DQG158" s="4"/>
      <c r="DQH158" s="4"/>
      <c r="DQI158" s="4"/>
      <c r="DQJ158" s="4"/>
      <c r="DQK158" s="4"/>
      <c r="DQL158" s="4"/>
      <c r="DQM158" s="4"/>
      <c r="DQN158" s="4"/>
      <c r="DQO158" s="4"/>
      <c r="DQP158" s="4"/>
      <c r="DQQ158" s="4"/>
      <c r="DQR158" s="4"/>
      <c r="DQS158" s="4"/>
      <c r="DQT158" s="4"/>
      <c r="DQU158" s="4"/>
      <c r="DQV158" s="4"/>
      <c r="DQW158" s="4"/>
      <c r="DQX158" s="4"/>
      <c r="DQY158" s="4"/>
      <c r="DQZ158" s="4"/>
      <c r="DRA158" s="4"/>
      <c r="DRB158" s="4"/>
      <c r="DRC158" s="4"/>
      <c r="DRD158" s="4"/>
      <c r="DRE158" s="4"/>
      <c r="DRF158" s="4"/>
      <c r="DRG158" s="4"/>
      <c r="DRH158" s="4"/>
      <c r="DRI158" s="4"/>
      <c r="DRJ158" s="4"/>
      <c r="DRK158" s="4"/>
      <c r="DRL158" s="4"/>
      <c r="DRM158" s="4"/>
      <c r="DRN158" s="4"/>
      <c r="DRO158" s="4"/>
      <c r="DRP158" s="4"/>
      <c r="DRQ158" s="4"/>
      <c r="DRR158" s="4"/>
      <c r="DRS158" s="4"/>
      <c r="DRT158" s="4"/>
      <c r="DRU158" s="4"/>
      <c r="DRV158" s="4"/>
      <c r="DRW158" s="4"/>
      <c r="DRX158" s="4"/>
      <c r="DRY158" s="4"/>
      <c r="DRZ158" s="4"/>
      <c r="DSA158" s="4"/>
      <c r="DSB158" s="4"/>
      <c r="DSC158" s="4"/>
      <c r="DSD158" s="4"/>
      <c r="DSE158" s="4"/>
      <c r="DSF158" s="4"/>
      <c r="DSG158" s="4"/>
      <c r="DSH158" s="4"/>
      <c r="DSI158" s="4"/>
      <c r="DSJ158" s="4"/>
      <c r="DSK158" s="4"/>
      <c r="DSL158" s="4"/>
      <c r="DSM158" s="4"/>
      <c r="DSN158" s="4"/>
      <c r="DSO158" s="4"/>
      <c r="DSP158" s="4"/>
      <c r="DSQ158" s="4"/>
      <c r="DSR158" s="4"/>
      <c r="DSS158" s="4"/>
      <c r="DST158" s="4"/>
      <c r="DSU158" s="4"/>
      <c r="DSV158" s="4"/>
      <c r="DSW158" s="4"/>
      <c r="DSX158" s="4"/>
      <c r="DSY158" s="4"/>
      <c r="DSZ158" s="4"/>
      <c r="DTA158" s="4"/>
      <c r="DTB158" s="4"/>
      <c r="DTC158" s="4"/>
      <c r="DTD158" s="4"/>
      <c r="DTE158" s="4"/>
      <c r="DTF158" s="4"/>
      <c r="DTG158" s="4"/>
      <c r="DTH158" s="4"/>
      <c r="DTI158" s="4"/>
      <c r="DTJ158" s="4"/>
      <c r="DTK158" s="4"/>
      <c r="DTL158" s="4"/>
      <c r="DTM158" s="4"/>
      <c r="DTN158" s="4"/>
      <c r="DTO158" s="4"/>
      <c r="DTP158" s="4"/>
      <c r="DTQ158" s="4"/>
      <c r="DTR158" s="4"/>
      <c r="DTS158" s="4"/>
      <c r="DTT158" s="4"/>
      <c r="DTU158" s="4"/>
      <c r="DTV158" s="4"/>
      <c r="DTW158" s="4"/>
      <c r="DTX158" s="4"/>
      <c r="DTY158" s="4"/>
      <c r="DTZ158" s="4"/>
      <c r="DUA158" s="4"/>
      <c r="DUB158" s="4"/>
      <c r="DUC158" s="4"/>
      <c r="DUD158" s="4"/>
      <c r="DUE158" s="4"/>
      <c r="DUF158" s="4"/>
      <c r="DUG158" s="4"/>
      <c r="DUH158" s="4"/>
      <c r="DUI158" s="4"/>
      <c r="DUJ158" s="4"/>
      <c r="DUK158" s="4"/>
      <c r="DUL158" s="4"/>
      <c r="DUM158" s="4"/>
      <c r="DUN158" s="4"/>
      <c r="DUO158" s="4"/>
      <c r="DUP158" s="4"/>
      <c r="DUQ158" s="4"/>
      <c r="DUR158" s="4"/>
      <c r="DUS158" s="4"/>
      <c r="DUT158" s="4"/>
      <c r="DUU158" s="4"/>
      <c r="DUV158" s="4"/>
      <c r="DUW158" s="4"/>
      <c r="DUX158" s="4"/>
      <c r="DUY158" s="4"/>
      <c r="DUZ158" s="4"/>
      <c r="DVA158" s="4"/>
      <c r="DVB158" s="4"/>
      <c r="DVC158" s="4"/>
      <c r="DVD158" s="4"/>
      <c r="DVE158" s="4"/>
      <c r="DVF158" s="4"/>
      <c r="DVG158" s="4"/>
      <c r="DVH158" s="4"/>
      <c r="DVI158" s="4"/>
      <c r="DVJ158" s="4"/>
      <c r="DVK158" s="4"/>
      <c r="DVL158" s="4"/>
      <c r="DVM158" s="4"/>
      <c r="DVN158" s="4"/>
      <c r="DVO158" s="4"/>
      <c r="DVP158" s="4"/>
      <c r="DVQ158" s="4"/>
      <c r="DVR158" s="4"/>
      <c r="DVS158" s="4"/>
      <c r="DVT158" s="4"/>
      <c r="DVU158" s="4"/>
      <c r="DVV158" s="4"/>
      <c r="DVW158" s="4"/>
      <c r="DVX158" s="4"/>
      <c r="DVY158" s="4"/>
      <c r="DVZ158" s="4"/>
      <c r="DWA158" s="4"/>
      <c r="DWB158" s="4"/>
      <c r="DWC158" s="4"/>
      <c r="DWD158" s="4"/>
      <c r="DWE158" s="4"/>
      <c r="DWF158" s="4"/>
      <c r="DWG158" s="4"/>
      <c r="DWH158" s="4"/>
      <c r="DWI158" s="4"/>
      <c r="DWJ158" s="4"/>
      <c r="DWK158" s="4"/>
      <c r="DWL158" s="4"/>
      <c r="DWM158" s="4"/>
      <c r="DWN158" s="4"/>
      <c r="DWO158" s="4"/>
      <c r="DWP158" s="4"/>
      <c r="DWQ158" s="4"/>
      <c r="DWR158" s="4"/>
      <c r="DWS158" s="4"/>
      <c r="DWT158" s="4"/>
      <c r="DWU158" s="4"/>
      <c r="DWV158" s="4"/>
      <c r="DWW158" s="4"/>
      <c r="DWX158" s="4"/>
      <c r="DWY158" s="4"/>
      <c r="DWZ158" s="4"/>
      <c r="DXA158" s="4"/>
      <c r="DXB158" s="4"/>
      <c r="DXC158" s="4"/>
      <c r="DXD158" s="4"/>
      <c r="DXE158" s="4"/>
      <c r="DXF158" s="4"/>
      <c r="DXG158" s="4"/>
      <c r="DXH158" s="4"/>
      <c r="DXI158" s="4"/>
      <c r="DXJ158" s="4"/>
      <c r="DXK158" s="4"/>
      <c r="DXL158" s="4"/>
      <c r="DXM158" s="4"/>
      <c r="DXN158" s="4"/>
      <c r="DXO158" s="4"/>
      <c r="DXP158" s="4"/>
      <c r="DXQ158" s="4"/>
      <c r="DXR158" s="4"/>
      <c r="DXS158" s="4"/>
      <c r="DXT158" s="4"/>
      <c r="DXU158" s="4"/>
      <c r="DXV158" s="4"/>
      <c r="DXW158" s="4"/>
      <c r="DXX158" s="4"/>
      <c r="DXY158" s="4"/>
      <c r="DXZ158" s="4"/>
      <c r="DYA158" s="4"/>
      <c r="DYB158" s="4"/>
      <c r="DYC158" s="4"/>
      <c r="DYD158" s="4"/>
      <c r="DYE158" s="4"/>
      <c r="DYF158" s="4"/>
      <c r="DYG158" s="4"/>
      <c r="DYH158" s="4"/>
      <c r="DYI158" s="4"/>
      <c r="DYJ158" s="4"/>
      <c r="DYK158" s="4"/>
      <c r="DYL158" s="4"/>
      <c r="DYM158" s="4"/>
      <c r="DYN158" s="4"/>
      <c r="DYO158" s="4"/>
      <c r="DYP158" s="4"/>
      <c r="DYQ158" s="4"/>
      <c r="DYR158" s="4"/>
      <c r="DYS158" s="4"/>
      <c r="DYT158" s="4"/>
      <c r="DYU158" s="4"/>
      <c r="DYV158" s="4"/>
      <c r="DYW158" s="4"/>
      <c r="DYX158" s="4"/>
      <c r="DYY158" s="4"/>
      <c r="DYZ158" s="4"/>
      <c r="DZA158" s="4"/>
      <c r="DZB158" s="4"/>
      <c r="DZC158" s="4"/>
      <c r="DZD158" s="4"/>
      <c r="DZE158" s="4"/>
      <c r="DZF158" s="4"/>
      <c r="DZG158" s="4"/>
      <c r="DZH158" s="4"/>
      <c r="DZI158" s="4"/>
      <c r="DZJ158" s="4"/>
      <c r="DZK158" s="4"/>
      <c r="DZL158" s="4"/>
      <c r="DZM158" s="4"/>
      <c r="DZN158" s="4"/>
      <c r="DZO158" s="4"/>
      <c r="DZP158" s="4"/>
      <c r="DZQ158" s="4"/>
      <c r="DZR158" s="4"/>
      <c r="DZS158" s="4"/>
      <c r="DZT158" s="4"/>
      <c r="DZU158" s="4"/>
      <c r="DZV158" s="4"/>
      <c r="DZW158" s="4"/>
      <c r="DZX158" s="4"/>
      <c r="DZY158" s="4"/>
      <c r="DZZ158" s="4"/>
      <c r="EAA158" s="4"/>
      <c r="EAB158" s="4"/>
      <c r="EAC158" s="4"/>
      <c r="EAD158" s="4"/>
      <c r="EAE158" s="4"/>
      <c r="EAF158" s="4"/>
      <c r="EAG158" s="4"/>
      <c r="EAH158" s="4"/>
      <c r="EAI158" s="4"/>
      <c r="EAJ158" s="4"/>
      <c r="EAK158" s="4"/>
      <c r="EAL158" s="4"/>
      <c r="EAM158" s="4"/>
      <c r="EAN158" s="4"/>
      <c r="EAO158" s="4"/>
      <c r="EAP158" s="4"/>
      <c r="EAQ158" s="4"/>
      <c r="EAR158" s="4"/>
      <c r="EAS158" s="4"/>
      <c r="EAT158" s="4"/>
      <c r="EAU158" s="4"/>
      <c r="EAV158" s="4"/>
      <c r="EAW158" s="4"/>
      <c r="EAX158" s="4"/>
      <c r="EAY158" s="4"/>
      <c r="EAZ158" s="4"/>
      <c r="EBA158" s="4"/>
      <c r="EBB158" s="4"/>
      <c r="EBC158" s="4"/>
      <c r="EBD158" s="4"/>
      <c r="EBE158" s="4"/>
      <c r="EBF158" s="4"/>
      <c r="EBG158" s="4"/>
      <c r="EBH158" s="4"/>
      <c r="EBI158" s="4"/>
      <c r="EBJ158" s="4"/>
      <c r="EBK158" s="4"/>
      <c r="EBL158" s="4"/>
      <c r="EBM158" s="4"/>
      <c r="EBN158" s="4"/>
      <c r="EBO158" s="4"/>
      <c r="EBP158" s="4"/>
      <c r="EBQ158" s="4"/>
      <c r="EBR158" s="4"/>
      <c r="EBS158" s="4"/>
      <c r="EBT158" s="4"/>
      <c r="EBU158" s="4"/>
      <c r="EBV158" s="4"/>
      <c r="EBW158" s="4"/>
      <c r="EBX158" s="4"/>
      <c r="EBY158" s="4"/>
      <c r="EBZ158" s="4"/>
      <c r="ECA158" s="4"/>
      <c r="ECB158" s="4"/>
      <c r="ECC158" s="4"/>
      <c r="ECD158" s="4"/>
      <c r="ECE158" s="4"/>
      <c r="ECF158" s="4"/>
      <c r="ECG158" s="4"/>
      <c r="ECH158" s="4"/>
      <c r="ECI158" s="4"/>
      <c r="ECJ158" s="4"/>
      <c r="ECK158" s="4"/>
      <c r="ECL158" s="4"/>
      <c r="ECM158" s="4"/>
      <c r="ECN158" s="4"/>
      <c r="ECO158" s="4"/>
      <c r="ECP158" s="4"/>
      <c r="ECQ158" s="4"/>
      <c r="ECR158" s="4"/>
      <c r="ECS158" s="4"/>
      <c r="ECT158" s="4"/>
      <c r="ECU158" s="4"/>
      <c r="ECV158" s="4"/>
      <c r="ECW158" s="4"/>
      <c r="ECX158" s="4"/>
      <c r="ECY158" s="4"/>
      <c r="ECZ158" s="4"/>
      <c r="EDA158" s="4"/>
      <c r="EDB158" s="4"/>
      <c r="EDC158" s="4"/>
      <c r="EDD158" s="4"/>
      <c r="EDE158" s="4"/>
      <c r="EDF158" s="4"/>
      <c r="EDG158" s="4"/>
      <c r="EDH158" s="4"/>
      <c r="EDI158" s="4"/>
      <c r="EDJ158" s="4"/>
      <c r="EDK158" s="4"/>
      <c r="EDL158" s="4"/>
      <c r="EDM158" s="4"/>
      <c r="EDN158" s="4"/>
      <c r="EDO158" s="4"/>
      <c r="EDP158" s="4"/>
      <c r="EDQ158" s="4"/>
      <c r="EDR158" s="4"/>
      <c r="EDS158" s="4"/>
      <c r="EDT158" s="4"/>
      <c r="EDU158" s="4"/>
      <c r="EDV158" s="4"/>
      <c r="EDW158" s="4"/>
      <c r="EDX158" s="4"/>
      <c r="EDY158" s="4"/>
      <c r="EDZ158" s="4"/>
      <c r="EEA158" s="4"/>
      <c r="EEB158" s="4"/>
      <c r="EEC158" s="4"/>
      <c r="EED158" s="4"/>
      <c r="EEE158" s="4"/>
      <c r="EEF158" s="4"/>
      <c r="EEG158" s="4"/>
      <c r="EEH158" s="4"/>
      <c r="EEI158" s="4"/>
      <c r="EEJ158" s="4"/>
      <c r="EEK158" s="4"/>
      <c r="EEL158" s="4"/>
      <c r="EEM158" s="4"/>
      <c r="EEN158" s="4"/>
      <c r="EEO158" s="4"/>
      <c r="EEP158" s="4"/>
      <c r="EEQ158" s="4"/>
      <c r="EER158" s="4"/>
      <c r="EES158" s="4"/>
      <c r="EET158" s="4"/>
      <c r="EEU158" s="4"/>
      <c r="EEV158" s="4"/>
      <c r="EEW158" s="4"/>
      <c r="EEX158" s="4"/>
      <c r="EEY158" s="4"/>
      <c r="EEZ158" s="4"/>
      <c r="EFA158" s="4"/>
      <c r="EFB158" s="4"/>
      <c r="EFC158" s="4"/>
      <c r="EFD158" s="4"/>
      <c r="EFE158" s="4"/>
      <c r="EFF158" s="4"/>
      <c r="EFG158" s="4"/>
      <c r="EFH158" s="4"/>
      <c r="EFI158" s="4"/>
      <c r="EFJ158" s="4"/>
      <c r="EFK158" s="4"/>
      <c r="EFL158" s="4"/>
      <c r="EFM158" s="4"/>
      <c r="EFN158" s="4"/>
      <c r="EFO158" s="4"/>
      <c r="EFP158" s="4"/>
      <c r="EFQ158" s="4"/>
      <c r="EFR158" s="4"/>
      <c r="EFS158" s="4"/>
      <c r="EFT158" s="4"/>
      <c r="EFU158" s="4"/>
      <c r="EFV158" s="4"/>
      <c r="EFW158" s="4"/>
      <c r="EFX158" s="4"/>
      <c r="EFY158" s="4"/>
      <c r="EFZ158" s="4"/>
      <c r="EGA158" s="4"/>
      <c r="EGB158" s="4"/>
      <c r="EGC158" s="4"/>
      <c r="EGD158" s="4"/>
      <c r="EGE158" s="4"/>
      <c r="EGF158" s="4"/>
      <c r="EGG158" s="4"/>
      <c r="EGH158" s="4"/>
      <c r="EGI158" s="4"/>
      <c r="EGJ158" s="4"/>
      <c r="EGK158" s="4"/>
      <c r="EGL158" s="4"/>
      <c r="EGM158" s="4"/>
      <c r="EGN158" s="4"/>
      <c r="EGO158" s="4"/>
      <c r="EGP158" s="4"/>
      <c r="EGQ158" s="4"/>
      <c r="EGR158" s="4"/>
      <c r="EGS158" s="4"/>
      <c r="EGT158" s="4"/>
      <c r="EGU158" s="4"/>
      <c r="EGV158" s="4"/>
      <c r="EGW158" s="4"/>
      <c r="EGX158" s="4"/>
      <c r="EGY158" s="4"/>
      <c r="EGZ158" s="4"/>
      <c r="EHA158" s="4"/>
      <c r="EHB158" s="4"/>
      <c r="EHC158" s="4"/>
      <c r="EHD158" s="4"/>
      <c r="EHE158" s="4"/>
      <c r="EHF158" s="4"/>
      <c r="EHG158" s="4"/>
      <c r="EHH158" s="4"/>
      <c r="EHI158" s="4"/>
      <c r="EHJ158" s="4"/>
      <c r="EHK158" s="4"/>
      <c r="EHL158" s="4"/>
      <c r="EHM158" s="4"/>
      <c r="EHN158" s="4"/>
      <c r="EHO158" s="4"/>
      <c r="EHP158" s="4"/>
      <c r="EHQ158" s="4"/>
      <c r="EHR158" s="4"/>
      <c r="EHS158" s="4"/>
      <c r="EHT158" s="4"/>
      <c r="EHU158" s="4"/>
      <c r="EHV158" s="4"/>
      <c r="EHW158" s="4"/>
      <c r="EHX158" s="4"/>
      <c r="EHY158" s="4"/>
      <c r="EHZ158" s="4"/>
      <c r="EIA158" s="4"/>
      <c r="EIB158" s="4"/>
      <c r="EIC158" s="4"/>
      <c r="EID158" s="4"/>
      <c r="EIE158" s="4"/>
      <c r="EIF158" s="4"/>
      <c r="EIG158" s="4"/>
      <c r="EIH158" s="4"/>
      <c r="EII158" s="4"/>
      <c r="EIJ158" s="4"/>
      <c r="EIK158" s="4"/>
      <c r="EIL158" s="4"/>
      <c r="EIM158" s="4"/>
      <c r="EIN158" s="4"/>
      <c r="EIO158" s="4"/>
      <c r="EIP158" s="4"/>
      <c r="EIQ158" s="4"/>
      <c r="EIR158" s="4"/>
      <c r="EIS158" s="4"/>
      <c r="EIT158" s="4"/>
      <c r="EIU158" s="4"/>
      <c r="EIV158" s="4"/>
      <c r="EIW158" s="4"/>
      <c r="EIX158" s="4"/>
      <c r="EIY158" s="4"/>
      <c r="EIZ158" s="4"/>
      <c r="EJA158" s="4"/>
      <c r="EJB158" s="4"/>
      <c r="EJC158" s="4"/>
      <c r="EJD158" s="4"/>
      <c r="EJE158" s="4"/>
      <c r="EJF158" s="4"/>
      <c r="EJG158" s="4"/>
      <c r="EJH158" s="4"/>
      <c r="EJI158" s="4"/>
      <c r="EJJ158" s="4"/>
      <c r="EJK158" s="4"/>
      <c r="EJL158" s="4"/>
      <c r="EJM158" s="4"/>
      <c r="EJN158" s="4"/>
      <c r="EJO158" s="4"/>
      <c r="EJP158" s="4"/>
      <c r="EJQ158" s="4"/>
      <c r="EJR158" s="4"/>
      <c r="EJS158" s="4"/>
      <c r="EJT158" s="4"/>
      <c r="EJU158" s="4"/>
      <c r="EJV158" s="4"/>
      <c r="EJW158" s="4"/>
      <c r="EJX158" s="4"/>
      <c r="EJY158" s="4"/>
      <c r="EJZ158" s="4"/>
      <c r="EKA158" s="4"/>
      <c r="EKB158" s="4"/>
      <c r="EKC158" s="4"/>
      <c r="EKD158" s="4"/>
      <c r="EKE158" s="4"/>
      <c r="EKF158" s="4"/>
      <c r="EKG158" s="4"/>
      <c r="EKH158" s="4"/>
      <c r="EKI158" s="4"/>
      <c r="EKJ158" s="4"/>
      <c r="EKK158" s="4"/>
      <c r="EKL158" s="4"/>
      <c r="EKM158" s="4"/>
      <c r="EKN158" s="4"/>
      <c r="EKO158" s="4"/>
      <c r="EKP158" s="4"/>
      <c r="EKQ158" s="4"/>
      <c r="EKR158" s="4"/>
      <c r="EKS158" s="4"/>
      <c r="EKT158" s="4"/>
      <c r="EKU158" s="4"/>
      <c r="EKV158" s="4"/>
      <c r="EKW158" s="4"/>
      <c r="EKX158" s="4"/>
      <c r="EKY158" s="4"/>
      <c r="EKZ158" s="4"/>
      <c r="ELA158" s="4"/>
      <c r="ELB158" s="4"/>
      <c r="ELC158" s="4"/>
      <c r="ELD158" s="4"/>
      <c r="ELE158" s="4"/>
      <c r="ELF158" s="4"/>
      <c r="ELG158" s="4"/>
      <c r="ELH158" s="4"/>
      <c r="ELI158" s="4"/>
      <c r="ELJ158" s="4"/>
      <c r="ELK158" s="4"/>
      <c r="ELL158" s="4"/>
      <c r="ELM158" s="4"/>
      <c r="ELN158" s="4"/>
      <c r="ELO158" s="4"/>
      <c r="ELP158" s="4"/>
      <c r="ELQ158" s="4"/>
      <c r="ELR158" s="4"/>
      <c r="ELS158" s="4"/>
      <c r="ELT158" s="4"/>
      <c r="ELU158" s="4"/>
      <c r="ELV158" s="4"/>
      <c r="ELW158" s="4"/>
      <c r="ELX158" s="4"/>
      <c r="ELY158" s="4"/>
      <c r="ELZ158" s="4"/>
      <c r="EMA158" s="4"/>
      <c r="EMB158" s="4"/>
      <c r="EMC158" s="4"/>
      <c r="EMD158" s="4"/>
      <c r="EME158" s="4"/>
      <c r="EMF158" s="4"/>
      <c r="EMG158" s="4"/>
      <c r="EMH158" s="4"/>
      <c r="EMI158" s="4"/>
      <c r="EMJ158" s="4"/>
      <c r="EMK158" s="4"/>
      <c r="EML158" s="4"/>
      <c r="EMM158" s="4"/>
      <c r="EMN158" s="4"/>
      <c r="EMO158" s="4"/>
      <c r="EMP158" s="4"/>
      <c r="EMQ158" s="4"/>
      <c r="EMR158" s="4"/>
      <c r="EMS158" s="4"/>
      <c r="EMT158" s="4"/>
      <c r="EMU158" s="4"/>
      <c r="EMV158" s="4"/>
      <c r="EMW158" s="4"/>
      <c r="EMX158" s="4"/>
      <c r="EMY158" s="4"/>
      <c r="EMZ158" s="4"/>
      <c r="ENA158" s="4"/>
      <c r="ENB158" s="4"/>
      <c r="ENC158" s="4"/>
      <c r="END158" s="4"/>
      <c r="ENE158" s="4"/>
      <c r="ENF158" s="4"/>
      <c r="ENG158" s="4"/>
      <c r="ENH158" s="4"/>
      <c r="ENI158" s="4"/>
      <c r="ENJ158" s="4"/>
      <c r="ENK158" s="4"/>
      <c r="ENL158" s="4"/>
      <c r="ENM158" s="4"/>
      <c r="ENN158" s="4"/>
      <c r="ENO158" s="4"/>
      <c r="ENP158" s="4"/>
      <c r="ENQ158" s="4"/>
      <c r="ENR158" s="4"/>
      <c r="ENS158" s="4"/>
      <c r="ENT158" s="4"/>
      <c r="ENU158" s="4"/>
      <c r="ENV158" s="4"/>
      <c r="ENW158" s="4"/>
      <c r="ENX158" s="4"/>
      <c r="ENY158" s="4"/>
      <c r="ENZ158" s="4"/>
      <c r="EOA158" s="4"/>
      <c r="EOB158" s="4"/>
      <c r="EOC158" s="4"/>
      <c r="EOD158" s="4"/>
      <c r="EOE158" s="4"/>
      <c r="EOF158" s="4"/>
      <c r="EOG158" s="4"/>
      <c r="EOH158" s="4"/>
      <c r="EOI158" s="4"/>
      <c r="EOJ158" s="4"/>
      <c r="EOK158" s="4"/>
      <c r="EOL158" s="4"/>
      <c r="EOM158" s="4"/>
      <c r="EON158" s="4"/>
      <c r="EOO158" s="4"/>
      <c r="EOP158" s="4"/>
      <c r="EOQ158" s="4"/>
      <c r="EOR158" s="4"/>
      <c r="EOS158" s="4"/>
      <c r="EOT158" s="4"/>
      <c r="EOU158" s="4"/>
      <c r="EOV158" s="4"/>
      <c r="EOW158" s="4"/>
      <c r="EOX158" s="4"/>
      <c r="EOY158" s="4"/>
      <c r="EOZ158" s="4"/>
      <c r="EPA158" s="4"/>
      <c r="EPB158" s="4"/>
      <c r="EPC158" s="4"/>
      <c r="EPD158" s="4"/>
      <c r="EPE158" s="4"/>
      <c r="EPF158" s="4"/>
      <c r="EPG158" s="4"/>
      <c r="EPH158" s="4"/>
      <c r="EPI158" s="4"/>
      <c r="EPJ158" s="4"/>
      <c r="EPK158" s="4"/>
      <c r="EPL158" s="4"/>
      <c r="EPM158" s="4"/>
      <c r="EPN158" s="4"/>
      <c r="EPO158" s="4"/>
      <c r="EPP158" s="4"/>
      <c r="EPQ158" s="4"/>
      <c r="EPR158" s="4"/>
      <c r="EPS158" s="4"/>
      <c r="EPT158" s="4"/>
      <c r="EPU158" s="4"/>
      <c r="EPV158" s="4"/>
      <c r="EPW158" s="4"/>
      <c r="EPX158" s="4"/>
      <c r="EPY158" s="4"/>
      <c r="EPZ158" s="4"/>
      <c r="EQA158" s="4"/>
      <c r="EQB158" s="4"/>
      <c r="EQC158" s="4"/>
      <c r="EQD158" s="4"/>
      <c r="EQE158" s="4"/>
      <c r="EQF158" s="4"/>
      <c r="EQG158" s="4"/>
      <c r="EQH158" s="4"/>
      <c r="EQI158" s="4"/>
      <c r="EQJ158" s="4"/>
      <c r="EQK158" s="4"/>
      <c r="EQL158" s="4"/>
      <c r="EQM158" s="4"/>
      <c r="EQN158" s="4"/>
      <c r="EQO158" s="4"/>
      <c r="EQP158" s="4"/>
      <c r="EQQ158" s="4"/>
      <c r="EQR158" s="4"/>
      <c r="EQS158" s="4"/>
      <c r="EQT158" s="4"/>
      <c r="EQU158" s="4"/>
      <c r="EQV158" s="4"/>
      <c r="EQW158" s="4"/>
      <c r="EQX158" s="4"/>
      <c r="EQY158" s="4"/>
      <c r="EQZ158" s="4"/>
      <c r="ERA158" s="4"/>
      <c r="ERB158" s="4"/>
      <c r="ERC158" s="4"/>
      <c r="ERD158" s="4"/>
      <c r="ERE158" s="4"/>
      <c r="ERF158" s="4"/>
      <c r="ERG158" s="4"/>
      <c r="ERH158" s="4"/>
      <c r="ERI158" s="4"/>
      <c r="ERJ158" s="4"/>
      <c r="ERK158" s="4"/>
      <c r="ERL158" s="4"/>
      <c r="ERM158" s="4"/>
      <c r="ERN158" s="4"/>
      <c r="ERO158" s="4"/>
      <c r="ERP158" s="4"/>
      <c r="ERQ158" s="4"/>
      <c r="ERR158" s="4"/>
      <c r="ERS158" s="4"/>
      <c r="ERT158" s="4"/>
      <c r="ERU158" s="4"/>
      <c r="ERV158" s="4"/>
      <c r="ERW158" s="4"/>
      <c r="ERX158" s="4"/>
      <c r="ERY158" s="4"/>
      <c r="ERZ158" s="4"/>
      <c r="ESA158" s="4"/>
      <c r="ESB158" s="4"/>
      <c r="ESC158" s="4"/>
      <c r="ESD158" s="4"/>
      <c r="ESE158" s="4"/>
      <c r="ESF158" s="4"/>
      <c r="ESG158" s="4"/>
      <c r="ESH158" s="4"/>
      <c r="ESI158" s="4"/>
      <c r="ESJ158" s="4"/>
      <c r="ESK158" s="4"/>
      <c r="ESL158" s="4"/>
      <c r="ESM158" s="4"/>
      <c r="ESN158" s="4"/>
      <c r="ESO158" s="4"/>
      <c r="ESP158" s="4"/>
      <c r="ESQ158" s="4"/>
      <c r="ESR158" s="4"/>
      <c r="ESS158" s="4"/>
      <c r="EST158" s="4"/>
      <c r="ESU158" s="4"/>
      <c r="ESV158" s="4"/>
      <c r="ESW158" s="4"/>
      <c r="ESX158" s="4"/>
      <c r="ESY158" s="4"/>
      <c r="ESZ158" s="4"/>
      <c r="ETA158" s="4"/>
      <c r="ETB158" s="4"/>
      <c r="ETC158" s="4"/>
      <c r="ETD158" s="4"/>
      <c r="ETE158" s="4"/>
      <c r="ETF158" s="4"/>
      <c r="ETG158" s="4"/>
      <c r="ETH158" s="4"/>
      <c r="ETI158" s="4"/>
      <c r="ETJ158" s="4"/>
      <c r="ETK158" s="4"/>
      <c r="ETL158" s="4"/>
      <c r="ETM158" s="4"/>
      <c r="ETN158" s="4"/>
      <c r="ETO158" s="4"/>
      <c r="ETP158" s="4"/>
      <c r="ETQ158" s="4"/>
      <c r="ETR158" s="4"/>
      <c r="ETS158" s="4"/>
      <c r="ETT158" s="4"/>
      <c r="ETU158" s="4"/>
      <c r="ETV158" s="4"/>
      <c r="ETW158" s="4"/>
      <c r="ETX158" s="4"/>
      <c r="ETY158" s="4"/>
      <c r="ETZ158" s="4"/>
      <c r="EUA158" s="4"/>
      <c r="EUB158" s="4"/>
      <c r="EUC158" s="4"/>
      <c r="EUD158" s="4"/>
      <c r="EUE158" s="4"/>
      <c r="EUF158" s="4"/>
      <c r="EUG158" s="4"/>
      <c r="EUH158" s="4"/>
      <c r="EUI158" s="4"/>
      <c r="EUJ158" s="4"/>
      <c r="EUK158" s="4"/>
      <c r="EUL158" s="4"/>
      <c r="EUM158" s="4"/>
      <c r="EUN158" s="4"/>
      <c r="EUO158" s="4"/>
      <c r="EUP158" s="4"/>
      <c r="EUQ158" s="4"/>
      <c r="EUR158" s="4"/>
      <c r="EUS158" s="4"/>
      <c r="EUT158" s="4"/>
      <c r="EUU158" s="4"/>
      <c r="EUV158" s="4"/>
      <c r="EUW158" s="4"/>
      <c r="EUX158" s="4"/>
      <c r="EUY158" s="4"/>
      <c r="EUZ158" s="4"/>
      <c r="EVA158" s="4"/>
      <c r="EVB158" s="4"/>
      <c r="EVC158" s="4"/>
      <c r="EVD158" s="4"/>
      <c r="EVE158" s="4"/>
      <c r="EVF158" s="4"/>
      <c r="EVG158" s="4"/>
      <c r="EVH158" s="4"/>
      <c r="EVI158" s="4"/>
      <c r="EVJ158" s="4"/>
      <c r="EVK158" s="4"/>
      <c r="EVL158" s="4"/>
      <c r="EVM158" s="4"/>
      <c r="EVN158" s="4"/>
      <c r="EVO158" s="4"/>
      <c r="EVP158" s="4"/>
      <c r="EVQ158" s="4"/>
      <c r="EVR158" s="4"/>
      <c r="EVS158" s="4"/>
      <c r="EVT158" s="4"/>
      <c r="EVU158" s="4"/>
      <c r="EVV158" s="4"/>
      <c r="EVW158" s="4"/>
      <c r="EVX158" s="4"/>
      <c r="EVY158" s="4"/>
      <c r="EVZ158" s="4"/>
      <c r="EWA158" s="4"/>
      <c r="EWB158" s="4"/>
      <c r="EWC158" s="4"/>
      <c r="EWD158" s="4"/>
      <c r="EWE158" s="4"/>
      <c r="EWF158" s="4"/>
      <c r="EWG158" s="4"/>
      <c r="EWH158" s="4"/>
      <c r="EWI158" s="4"/>
      <c r="EWJ158" s="4"/>
      <c r="EWK158" s="4"/>
      <c r="EWL158" s="4"/>
      <c r="EWM158" s="4"/>
      <c r="EWN158" s="4"/>
      <c r="EWO158" s="4"/>
      <c r="EWP158" s="4"/>
      <c r="EWQ158" s="4"/>
      <c r="EWR158" s="4"/>
      <c r="EWS158" s="4"/>
      <c r="EWT158" s="4"/>
      <c r="EWU158" s="4"/>
      <c r="EWV158" s="4"/>
      <c r="EWW158" s="4"/>
      <c r="EWX158" s="4"/>
      <c r="EWY158" s="4"/>
      <c r="EWZ158" s="4"/>
      <c r="EXA158" s="4"/>
      <c r="EXB158" s="4"/>
      <c r="EXC158" s="4"/>
      <c r="EXD158" s="4"/>
      <c r="EXE158" s="4"/>
      <c r="EXF158" s="4"/>
      <c r="EXG158" s="4"/>
      <c r="EXH158" s="4"/>
      <c r="EXI158" s="4"/>
      <c r="EXJ158" s="4"/>
      <c r="EXK158" s="4"/>
      <c r="EXL158" s="4"/>
      <c r="EXM158" s="4"/>
      <c r="EXN158" s="4"/>
      <c r="EXO158" s="4"/>
      <c r="EXP158" s="4"/>
      <c r="EXQ158" s="4"/>
      <c r="EXR158" s="4"/>
      <c r="EXS158" s="4"/>
      <c r="EXT158" s="4"/>
      <c r="EXU158" s="4"/>
      <c r="EXV158" s="4"/>
      <c r="EXW158" s="4"/>
      <c r="EXX158" s="4"/>
      <c r="EXY158" s="4"/>
      <c r="EXZ158" s="4"/>
      <c r="EYA158" s="4"/>
      <c r="EYB158" s="4"/>
      <c r="EYC158" s="4"/>
      <c r="EYD158" s="4"/>
      <c r="EYE158" s="4"/>
      <c r="EYF158" s="4"/>
      <c r="EYG158" s="4"/>
      <c r="EYH158" s="4"/>
      <c r="EYI158" s="4"/>
      <c r="EYJ158" s="4"/>
      <c r="EYK158" s="4"/>
      <c r="EYL158" s="4"/>
      <c r="EYM158" s="4"/>
      <c r="EYN158" s="4"/>
      <c r="EYO158" s="4"/>
      <c r="EYP158" s="4"/>
      <c r="EYQ158" s="4"/>
      <c r="EYR158" s="4"/>
      <c r="EYS158" s="4"/>
      <c r="EYT158" s="4"/>
      <c r="EYU158" s="4"/>
      <c r="EYV158" s="4"/>
      <c r="EYW158" s="4"/>
      <c r="EYX158" s="4"/>
      <c r="EYY158" s="4"/>
      <c r="EYZ158" s="4"/>
      <c r="EZA158" s="4"/>
      <c r="EZB158" s="4"/>
      <c r="EZC158" s="4"/>
      <c r="EZD158" s="4"/>
      <c r="EZE158" s="4"/>
      <c r="EZF158" s="4"/>
      <c r="EZG158" s="4"/>
      <c r="EZH158" s="4"/>
      <c r="EZI158" s="4"/>
      <c r="EZJ158" s="4"/>
      <c r="EZK158" s="4"/>
      <c r="EZL158" s="4"/>
      <c r="EZM158" s="4"/>
      <c r="EZN158" s="4"/>
      <c r="EZO158" s="4"/>
      <c r="EZP158" s="4"/>
      <c r="EZQ158" s="4"/>
      <c r="EZR158" s="4"/>
      <c r="EZS158" s="4"/>
      <c r="EZT158" s="4"/>
      <c r="EZU158" s="4"/>
      <c r="EZV158" s="4"/>
      <c r="EZW158" s="4"/>
      <c r="EZX158" s="4"/>
      <c r="EZY158" s="4"/>
      <c r="EZZ158" s="4"/>
      <c r="FAA158" s="4"/>
      <c r="FAB158" s="4"/>
      <c r="FAC158" s="4"/>
      <c r="FAD158" s="4"/>
      <c r="FAE158" s="4"/>
      <c r="FAF158" s="4"/>
      <c r="FAG158" s="4"/>
      <c r="FAH158" s="4"/>
      <c r="FAI158" s="4"/>
      <c r="FAJ158" s="4"/>
      <c r="FAK158" s="4"/>
      <c r="FAL158" s="4"/>
      <c r="FAM158" s="4"/>
      <c r="FAN158" s="4"/>
      <c r="FAO158" s="4"/>
      <c r="FAP158" s="4"/>
      <c r="FAQ158" s="4"/>
      <c r="FAR158" s="4"/>
      <c r="FAS158" s="4"/>
      <c r="FAT158" s="4"/>
      <c r="FAU158" s="4"/>
      <c r="FAV158" s="4"/>
      <c r="FAW158" s="4"/>
      <c r="FAX158" s="4"/>
      <c r="FAY158" s="4"/>
      <c r="FAZ158" s="4"/>
      <c r="FBA158" s="4"/>
      <c r="FBB158" s="4"/>
      <c r="FBC158" s="4"/>
      <c r="FBD158" s="4"/>
      <c r="FBE158" s="4"/>
      <c r="FBF158" s="4"/>
      <c r="FBG158" s="4"/>
      <c r="FBH158" s="4"/>
      <c r="FBI158" s="4"/>
      <c r="FBJ158" s="4"/>
      <c r="FBK158" s="4"/>
      <c r="FBL158" s="4"/>
      <c r="FBM158" s="4"/>
      <c r="FBN158" s="4"/>
      <c r="FBO158" s="4"/>
      <c r="FBP158" s="4"/>
      <c r="FBQ158" s="4"/>
      <c r="FBR158" s="4"/>
      <c r="FBS158" s="4"/>
      <c r="FBT158" s="4"/>
      <c r="FBU158" s="4"/>
      <c r="FBV158" s="4"/>
      <c r="FBW158" s="4"/>
      <c r="FBX158" s="4"/>
      <c r="FBY158" s="4"/>
      <c r="FBZ158" s="4"/>
      <c r="FCA158" s="4"/>
      <c r="FCB158" s="4"/>
      <c r="FCC158" s="4"/>
      <c r="FCD158" s="4"/>
      <c r="FCE158" s="4"/>
      <c r="FCF158" s="4"/>
      <c r="FCG158" s="4"/>
      <c r="FCH158" s="4"/>
      <c r="FCI158" s="4"/>
      <c r="FCJ158" s="4"/>
      <c r="FCK158" s="4"/>
      <c r="FCL158" s="4"/>
      <c r="FCM158" s="4"/>
      <c r="FCN158" s="4"/>
      <c r="FCO158" s="4"/>
      <c r="FCP158" s="4"/>
      <c r="FCQ158" s="4"/>
      <c r="FCR158" s="4"/>
      <c r="FCS158" s="4"/>
      <c r="FCT158" s="4"/>
      <c r="FCU158" s="4"/>
      <c r="FCV158" s="4"/>
      <c r="FCW158" s="4"/>
      <c r="FCX158" s="4"/>
      <c r="FCY158" s="4"/>
      <c r="FCZ158" s="4"/>
      <c r="FDA158" s="4"/>
      <c r="FDB158" s="4"/>
      <c r="FDC158" s="4"/>
      <c r="FDD158" s="4"/>
      <c r="FDE158" s="4"/>
      <c r="FDF158" s="4"/>
      <c r="FDG158" s="4"/>
      <c r="FDH158" s="4"/>
      <c r="FDI158" s="4"/>
      <c r="FDJ158" s="4"/>
      <c r="FDK158" s="4"/>
      <c r="FDL158" s="4"/>
      <c r="FDM158" s="4"/>
      <c r="FDN158" s="4"/>
      <c r="FDO158" s="4"/>
      <c r="FDP158" s="4"/>
      <c r="FDQ158" s="4"/>
      <c r="FDR158" s="4"/>
      <c r="FDS158" s="4"/>
      <c r="FDT158" s="4"/>
      <c r="FDU158" s="4"/>
      <c r="FDV158" s="4"/>
      <c r="FDW158" s="4"/>
      <c r="FDX158" s="4"/>
      <c r="FDY158" s="4"/>
      <c r="FDZ158" s="4"/>
      <c r="FEA158" s="4"/>
      <c r="FEB158" s="4"/>
      <c r="FEC158" s="4"/>
      <c r="FED158" s="4"/>
      <c r="FEE158" s="4"/>
      <c r="FEF158" s="4"/>
      <c r="FEG158" s="4"/>
      <c r="FEH158" s="4"/>
      <c r="FEI158" s="4"/>
      <c r="FEJ158" s="4"/>
      <c r="FEK158" s="4"/>
      <c r="FEL158" s="4"/>
      <c r="FEM158" s="4"/>
      <c r="FEN158" s="4"/>
      <c r="FEO158" s="4"/>
      <c r="FEP158" s="4"/>
      <c r="FEQ158" s="4"/>
      <c r="FER158" s="4"/>
      <c r="FES158" s="4"/>
      <c r="FET158" s="4"/>
      <c r="FEU158" s="4"/>
      <c r="FEV158" s="4"/>
      <c r="FEW158" s="4"/>
      <c r="FEX158" s="4"/>
      <c r="FEY158" s="4"/>
      <c r="FEZ158" s="4"/>
      <c r="FFA158" s="4"/>
      <c r="FFB158" s="4"/>
      <c r="FFC158" s="4"/>
      <c r="FFD158" s="4"/>
      <c r="FFE158" s="4"/>
      <c r="FFF158" s="4"/>
      <c r="FFG158" s="4"/>
      <c r="FFH158" s="4"/>
      <c r="FFI158" s="4"/>
      <c r="FFJ158" s="4"/>
      <c r="FFK158" s="4"/>
      <c r="FFL158" s="4"/>
      <c r="FFM158" s="4"/>
      <c r="FFN158" s="4"/>
      <c r="FFO158" s="4"/>
      <c r="FFP158" s="4"/>
      <c r="FFQ158" s="4"/>
      <c r="FFR158" s="4"/>
      <c r="FFS158" s="4"/>
      <c r="FFT158" s="4"/>
      <c r="FFU158" s="4"/>
      <c r="FFV158" s="4"/>
      <c r="FFW158" s="4"/>
      <c r="FFX158" s="4"/>
      <c r="FFY158" s="4"/>
      <c r="FFZ158" s="4"/>
      <c r="FGA158" s="4"/>
      <c r="FGB158" s="4"/>
      <c r="FGC158" s="4"/>
      <c r="FGD158" s="4"/>
      <c r="FGE158" s="4"/>
      <c r="FGF158" s="4"/>
      <c r="FGG158" s="4"/>
      <c r="FGH158" s="4"/>
      <c r="FGI158" s="4"/>
      <c r="FGJ158" s="4"/>
      <c r="FGK158" s="4"/>
      <c r="FGL158" s="4"/>
      <c r="FGM158" s="4"/>
      <c r="FGN158" s="4"/>
      <c r="FGO158" s="4"/>
      <c r="FGP158" s="4"/>
      <c r="FGQ158" s="4"/>
      <c r="FGR158" s="4"/>
      <c r="FGS158" s="4"/>
      <c r="FGT158" s="4"/>
      <c r="FGU158" s="4"/>
      <c r="FGV158" s="4"/>
      <c r="FGW158" s="4"/>
      <c r="FGX158" s="4"/>
      <c r="FGY158" s="4"/>
      <c r="FGZ158" s="4"/>
      <c r="FHA158" s="4"/>
      <c r="FHB158" s="4"/>
      <c r="FHC158" s="4"/>
      <c r="FHD158" s="4"/>
      <c r="FHE158" s="4"/>
      <c r="FHF158" s="4"/>
      <c r="FHG158" s="4"/>
      <c r="FHH158" s="4"/>
      <c r="FHI158" s="4"/>
      <c r="FHJ158" s="4"/>
      <c r="FHK158" s="4"/>
      <c r="FHL158" s="4"/>
      <c r="FHM158" s="4"/>
      <c r="FHN158" s="4"/>
      <c r="FHO158" s="4"/>
      <c r="FHP158" s="4"/>
      <c r="FHQ158" s="4"/>
      <c r="FHR158" s="4"/>
      <c r="FHS158" s="4"/>
      <c r="FHT158" s="4"/>
      <c r="FHU158" s="4"/>
      <c r="FHV158" s="4"/>
      <c r="FHW158" s="4"/>
      <c r="FHX158" s="4"/>
      <c r="FHY158" s="4"/>
      <c r="FHZ158" s="4"/>
      <c r="FIA158" s="4"/>
      <c r="FIB158" s="4"/>
      <c r="FIC158" s="4"/>
      <c r="FID158" s="4"/>
      <c r="FIE158" s="4"/>
      <c r="FIF158" s="4"/>
      <c r="FIG158" s="4"/>
      <c r="FIH158" s="4"/>
      <c r="FII158" s="4"/>
      <c r="FIJ158" s="4"/>
      <c r="FIK158" s="4"/>
      <c r="FIL158" s="4"/>
      <c r="FIM158" s="4"/>
      <c r="FIN158" s="4"/>
      <c r="FIO158" s="4"/>
      <c r="FIP158" s="4"/>
      <c r="FIQ158" s="4"/>
      <c r="FIR158" s="4"/>
      <c r="FIS158" s="4"/>
      <c r="FIT158" s="4"/>
      <c r="FIU158" s="4"/>
      <c r="FIV158" s="4"/>
      <c r="FIW158" s="4"/>
      <c r="FIX158" s="4"/>
      <c r="FIY158" s="4"/>
      <c r="FIZ158" s="4"/>
      <c r="FJA158" s="4"/>
      <c r="FJB158" s="4"/>
      <c r="FJC158" s="4"/>
      <c r="FJD158" s="4"/>
      <c r="FJE158" s="4"/>
      <c r="FJF158" s="4"/>
      <c r="FJG158" s="4"/>
      <c r="FJH158" s="4"/>
      <c r="FJI158" s="4"/>
      <c r="FJJ158" s="4"/>
      <c r="FJK158" s="4"/>
      <c r="FJL158" s="4"/>
      <c r="FJM158" s="4"/>
      <c r="FJN158" s="4"/>
      <c r="FJO158" s="4"/>
      <c r="FJP158" s="4"/>
      <c r="FJQ158" s="4"/>
      <c r="FJR158" s="4"/>
      <c r="FJS158" s="4"/>
      <c r="FJT158" s="4"/>
      <c r="FJU158" s="4"/>
      <c r="FJV158" s="4"/>
      <c r="FJW158" s="4"/>
      <c r="FJX158" s="4"/>
      <c r="FJY158" s="4"/>
      <c r="FJZ158" s="4"/>
      <c r="FKA158" s="4"/>
      <c r="FKB158" s="4"/>
      <c r="FKC158" s="4"/>
      <c r="FKD158" s="4"/>
      <c r="FKE158" s="4"/>
      <c r="FKF158" s="4"/>
      <c r="FKG158" s="4"/>
      <c r="FKH158" s="4"/>
      <c r="FKI158" s="4"/>
      <c r="FKJ158" s="4"/>
      <c r="FKK158" s="4"/>
      <c r="FKL158" s="4"/>
      <c r="FKM158" s="4"/>
      <c r="FKN158" s="4"/>
      <c r="FKO158" s="4"/>
      <c r="FKP158" s="4"/>
      <c r="FKQ158" s="4"/>
      <c r="FKR158" s="4"/>
      <c r="FKS158" s="4"/>
      <c r="FKT158" s="4"/>
      <c r="FKU158" s="4"/>
      <c r="FKV158" s="4"/>
      <c r="FKW158" s="4"/>
      <c r="FKX158" s="4"/>
      <c r="FKY158" s="4"/>
      <c r="FKZ158" s="4"/>
      <c r="FLA158" s="4"/>
      <c r="FLB158" s="4"/>
      <c r="FLC158" s="4"/>
      <c r="FLD158" s="4"/>
      <c r="FLE158" s="4"/>
      <c r="FLF158" s="4"/>
      <c r="FLG158" s="4"/>
      <c r="FLH158" s="4"/>
      <c r="FLI158" s="4"/>
      <c r="FLJ158" s="4"/>
      <c r="FLK158" s="4"/>
      <c r="FLL158" s="4"/>
      <c r="FLM158" s="4"/>
      <c r="FLN158" s="4"/>
      <c r="FLO158" s="4"/>
      <c r="FLP158" s="4"/>
      <c r="FLQ158" s="4"/>
      <c r="FLR158" s="4"/>
      <c r="FLS158" s="4"/>
      <c r="FLT158" s="4"/>
      <c r="FLU158" s="4"/>
      <c r="FLV158" s="4"/>
      <c r="FLW158" s="4"/>
      <c r="FLX158" s="4"/>
      <c r="FLY158" s="4"/>
      <c r="FLZ158" s="4"/>
      <c r="FMA158" s="4"/>
      <c r="FMB158" s="4"/>
      <c r="FMC158" s="4"/>
      <c r="FMD158" s="4"/>
      <c r="FME158" s="4"/>
      <c r="FMF158" s="4"/>
      <c r="FMG158" s="4"/>
      <c r="FMH158" s="4"/>
      <c r="FMI158" s="4"/>
      <c r="FMJ158" s="4"/>
      <c r="FMK158" s="4"/>
      <c r="FML158" s="4"/>
      <c r="FMM158" s="4"/>
      <c r="FMN158" s="4"/>
      <c r="FMO158" s="4"/>
      <c r="FMP158" s="4"/>
      <c r="FMQ158" s="4"/>
      <c r="FMR158" s="4"/>
      <c r="FMS158" s="4"/>
      <c r="FMT158" s="4"/>
      <c r="FMU158" s="4"/>
      <c r="FMV158" s="4"/>
      <c r="FMW158" s="4"/>
      <c r="FMX158" s="4"/>
      <c r="FMY158" s="4"/>
      <c r="FMZ158" s="4"/>
      <c r="FNA158" s="4"/>
      <c r="FNB158" s="4"/>
      <c r="FNC158" s="4"/>
      <c r="FND158" s="4"/>
      <c r="FNE158" s="4"/>
      <c r="FNF158" s="4"/>
      <c r="FNG158" s="4"/>
      <c r="FNH158" s="4"/>
      <c r="FNI158" s="4"/>
      <c r="FNJ158" s="4"/>
      <c r="FNK158" s="4"/>
      <c r="FNL158" s="4"/>
      <c r="FNM158" s="4"/>
      <c r="FNN158" s="4"/>
      <c r="FNO158" s="4"/>
      <c r="FNP158" s="4"/>
      <c r="FNQ158" s="4"/>
      <c r="FNR158" s="4"/>
      <c r="FNS158" s="4"/>
      <c r="FNT158" s="4"/>
      <c r="FNU158" s="4"/>
      <c r="FNV158" s="4"/>
      <c r="FNW158" s="4"/>
      <c r="FNX158" s="4"/>
      <c r="FNY158" s="4"/>
      <c r="FNZ158" s="4"/>
      <c r="FOA158" s="4"/>
      <c r="FOB158" s="4"/>
      <c r="FOC158" s="4"/>
      <c r="FOD158" s="4"/>
      <c r="FOE158" s="4"/>
      <c r="FOF158" s="4"/>
      <c r="FOG158" s="4"/>
      <c r="FOH158" s="4"/>
      <c r="FOI158" s="4"/>
      <c r="FOJ158" s="4"/>
      <c r="FOK158" s="4"/>
      <c r="FOL158" s="4"/>
      <c r="FOM158" s="4"/>
      <c r="FON158" s="4"/>
      <c r="FOO158" s="4"/>
      <c r="FOP158" s="4"/>
      <c r="FOQ158" s="4"/>
      <c r="FOR158" s="4"/>
      <c r="FOS158" s="4"/>
      <c r="FOT158" s="4"/>
      <c r="FOU158" s="4"/>
      <c r="FOV158" s="4"/>
      <c r="FOW158" s="4"/>
      <c r="FOX158" s="4"/>
      <c r="FOY158" s="4"/>
      <c r="FOZ158" s="4"/>
      <c r="FPA158" s="4"/>
      <c r="FPB158" s="4"/>
      <c r="FPC158" s="4"/>
      <c r="FPD158" s="4"/>
      <c r="FPE158" s="4"/>
      <c r="FPF158" s="4"/>
      <c r="FPG158" s="4"/>
      <c r="FPH158" s="4"/>
      <c r="FPI158" s="4"/>
      <c r="FPJ158" s="4"/>
      <c r="FPK158" s="4"/>
      <c r="FPL158" s="4"/>
      <c r="FPM158" s="4"/>
      <c r="FPN158" s="4"/>
      <c r="FPO158" s="4"/>
      <c r="FPP158" s="4"/>
      <c r="FPQ158" s="4"/>
      <c r="FPR158" s="4"/>
      <c r="FPS158" s="4"/>
      <c r="FPT158" s="4"/>
      <c r="FPU158" s="4"/>
      <c r="FPV158" s="4"/>
      <c r="FPW158" s="4"/>
      <c r="FPX158" s="4"/>
      <c r="FPY158" s="4"/>
      <c r="FPZ158" s="4"/>
      <c r="FQA158" s="4"/>
      <c r="FQB158" s="4"/>
      <c r="FQC158" s="4"/>
      <c r="FQD158" s="4"/>
      <c r="FQE158" s="4"/>
      <c r="FQF158" s="4"/>
      <c r="FQG158" s="4"/>
      <c r="FQH158" s="4"/>
      <c r="FQI158" s="4"/>
      <c r="FQJ158" s="4"/>
      <c r="FQK158" s="4"/>
      <c r="FQL158" s="4"/>
      <c r="FQM158" s="4"/>
      <c r="FQN158" s="4"/>
      <c r="FQO158" s="4"/>
      <c r="FQP158" s="4"/>
      <c r="FQQ158" s="4"/>
      <c r="FQR158" s="4"/>
      <c r="FQS158" s="4"/>
      <c r="FQT158" s="4"/>
      <c r="FQU158" s="4"/>
      <c r="FQV158" s="4"/>
      <c r="FQW158" s="4"/>
      <c r="FQX158" s="4"/>
      <c r="FQY158" s="4"/>
      <c r="FQZ158" s="4"/>
      <c r="FRA158" s="4"/>
      <c r="FRB158" s="4"/>
      <c r="FRC158" s="4"/>
      <c r="FRD158" s="4"/>
      <c r="FRE158" s="4"/>
      <c r="FRF158" s="4"/>
      <c r="FRG158" s="4"/>
      <c r="FRH158" s="4"/>
      <c r="FRI158" s="4"/>
      <c r="FRJ158" s="4"/>
      <c r="FRK158" s="4"/>
      <c r="FRL158" s="4"/>
      <c r="FRM158" s="4"/>
      <c r="FRN158" s="4"/>
      <c r="FRO158" s="4"/>
      <c r="FRP158" s="4"/>
      <c r="FRQ158" s="4"/>
      <c r="FRR158" s="4"/>
      <c r="FRS158" s="4"/>
      <c r="FRT158" s="4"/>
      <c r="FRU158" s="4"/>
      <c r="FRV158" s="4"/>
      <c r="FRW158" s="4"/>
      <c r="FRX158" s="4"/>
      <c r="FRY158" s="4"/>
      <c r="FRZ158" s="4"/>
      <c r="FSA158" s="4"/>
      <c r="FSB158" s="4"/>
      <c r="FSC158" s="4"/>
      <c r="FSD158" s="4"/>
      <c r="FSE158" s="4"/>
      <c r="FSF158" s="4"/>
      <c r="FSG158" s="4"/>
      <c r="FSH158" s="4"/>
      <c r="FSI158" s="4"/>
      <c r="FSJ158" s="4"/>
      <c r="FSK158" s="4"/>
      <c r="FSL158" s="4"/>
      <c r="FSM158" s="4"/>
      <c r="FSN158" s="4"/>
      <c r="FSO158" s="4"/>
      <c r="FSP158" s="4"/>
      <c r="FSQ158" s="4"/>
      <c r="FSR158" s="4"/>
      <c r="FSS158" s="4"/>
      <c r="FST158" s="4"/>
      <c r="FSU158" s="4"/>
      <c r="FSV158" s="4"/>
      <c r="FSW158" s="4"/>
      <c r="FSX158" s="4"/>
      <c r="FSY158" s="4"/>
      <c r="FSZ158" s="4"/>
      <c r="FTA158" s="4"/>
      <c r="FTB158" s="4"/>
      <c r="FTC158" s="4"/>
      <c r="FTD158" s="4"/>
      <c r="FTE158" s="4"/>
      <c r="FTF158" s="4"/>
      <c r="FTG158" s="4"/>
      <c r="FTH158" s="4"/>
      <c r="FTI158" s="4"/>
      <c r="FTJ158" s="4"/>
      <c r="FTK158" s="4"/>
      <c r="FTL158" s="4"/>
      <c r="FTM158" s="4"/>
      <c r="FTN158" s="4"/>
      <c r="FTO158" s="4"/>
      <c r="FTP158" s="4"/>
      <c r="FTQ158" s="4"/>
      <c r="FTR158" s="4"/>
      <c r="FTS158" s="4"/>
      <c r="FTT158" s="4"/>
      <c r="FTU158" s="4"/>
      <c r="FTV158" s="4"/>
      <c r="FTW158" s="4"/>
      <c r="FTX158" s="4"/>
      <c r="FTY158" s="4"/>
      <c r="FTZ158" s="4"/>
      <c r="FUA158" s="4"/>
      <c r="FUB158" s="4"/>
      <c r="FUC158" s="4"/>
      <c r="FUD158" s="4"/>
      <c r="FUE158" s="4"/>
      <c r="FUF158" s="4"/>
      <c r="FUG158" s="4"/>
      <c r="FUH158" s="4"/>
      <c r="FUI158" s="4"/>
      <c r="FUJ158" s="4"/>
      <c r="FUK158" s="4"/>
      <c r="FUL158" s="4"/>
      <c r="FUM158" s="4"/>
      <c r="FUN158" s="4"/>
      <c r="FUO158" s="4"/>
      <c r="FUP158" s="4"/>
      <c r="FUQ158" s="4"/>
      <c r="FUR158" s="4"/>
      <c r="FUS158" s="4"/>
      <c r="FUT158" s="4"/>
      <c r="FUU158" s="4"/>
      <c r="FUV158" s="4"/>
      <c r="FUW158" s="4"/>
      <c r="FUX158" s="4"/>
      <c r="FUY158" s="4"/>
      <c r="FUZ158" s="4"/>
      <c r="FVA158" s="4"/>
      <c r="FVB158" s="4"/>
      <c r="FVC158" s="4"/>
      <c r="FVD158" s="4"/>
      <c r="FVE158" s="4"/>
      <c r="FVF158" s="4"/>
      <c r="FVG158" s="4"/>
      <c r="FVH158" s="4"/>
      <c r="FVI158" s="4"/>
      <c r="FVJ158" s="4"/>
      <c r="FVK158" s="4"/>
      <c r="FVL158" s="4"/>
      <c r="FVM158" s="4"/>
      <c r="FVN158" s="4"/>
      <c r="FVO158" s="4"/>
      <c r="FVP158" s="4"/>
      <c r="FVQ158" s="4"/>
      <c r="FVR158" s="4"/>
      <c r="FVS158" s="4"/>
      <c r="FVT158" s="4"/>
      <c r="FVU158" s="4"/>
      <c r="FVV158" s="4"/>
      <c r="FVW158" s="4"/>
      <c r="FVX158" s="4"/>
      <c r="FVY158" s="4"/>
      <c r="FVZ158" s="4"/>
      <c r="FWA158" s="4"/>
      <c r="FWB158" s="4"/>
      <c r="FWC158" s="4"/>
      <c r="FWD158" s="4"/>
      <c r="FWE158" s="4"/>
      <c r="FWF158" s="4"/>
      <c r="FWG158" s="4"/>
      <c r="FWH158" s="4"/>
      <c r="FWI158" s="4"/>
      <c r="FWJ158" s="4"/>
      <c r="FWK158" s="4"/>
      <c r="FWL158" s="4"/>
      <c r="FWM158" s="4"/>
      <c r="FWN158" s="4"/>
      <c r="FWO158" s="4"/>
      <c r="FWP158" s="4"/>
      <c r="FWQ158" s="4"/>
      <c r="FWR158" s="4"/>
      <c r="FWS158" s="4"/>
      <c r="FWT158" s="4"/>
      <c r="FWU158" s="4"/>
      <c r="FWV158" s="4"/>
      <c r="FWW158" s="4"/>
      <c r="FWX158" s="4"/>
      <c r="FWY158" s="4"/>
      <c r="FWZ158" s="4"/>
      <c r="FXA158" s="4"/>
      <c r="FXB158" s="4"/>
      <c r="FXC158" s="4"/>
      <c r="FXD158" s="4"/>
      <c r="FXE158" s="4"/>
      <c r="FXF158" s="4"/>
      <c r="FXG158" s="4"/>
      <c r="FXH158" s="4"/>
      <c r="FXI158" s="4"/>
      <c r="FXJ158" s="4"/>
      <c r="FXK158" s="4"/>
      <c r="FXL158" s="4"/>
      <c r="FXM158" s="4"/>
      <c r="FXN158" s="4"/>
      <c r="FXO158" s="4"/>
      <c r="FXP158" s="4"/>
      <c r="FXQ158" s="4"/>
      <c r="FXR158" s="4"/>
      <c r="FXS158" s="4"/>
      <c r="FXT158" s="4"/>
      <c r="FXU158" s="4"/>
      <c r="FXV158" s="4"/>
      <c r="FXW158" s="4"/>
      <c r="FXX158" s="4"/>
      <c r="FXY158" s="4"/>
      <c r="FXZ158" s="4"/>
      <c r="FYA158" s="4"/>
      <c r="FYB158" s="4"/>
      <c r="FYC158" s="4"/>
      <c r="FYD158" s="4"/>
      <c r="FYE158" s="4"/>
      <c r="FYF158" s="4"/>
      <c r="FYG158" s="4"/>
      <c r="FYH158" s="4"/>
      <c r="FYI158" s="4"/>
      <c r="FYJ158" s="4"/>
      <c r="FYK158" s="4"/>
      <c r="FYL158" s="4"/>
      <c r="FYM158" s="4"/>
      <c r="FYN158" s="4"/>
      <c r="FYO158" s="4"/>
      <c r="FYP158" s="4"/>
      <c r="FYQ158" s="4"/>
      <c r="FYR158" s="4"/>
      <c r="FYS158" s="4"/>
      <c r="FYT158" s="4"/>
      <c r="FYU158" s="4"/>
      <c r="FYV158" s="4"/>
      <c r="FYW158" s="4"/>
      <c r="FYX158" s="4"/>
      <c r="FYY158" s="4"/>
      <c r="FYZ158" s="4"/>
      <c r="FZA158" s="4"/>
      <c r="FZB158" s="4"/>
      <c r="FZC158" s="4"/>
      <c r="FZD158" s="4"/>
      <c r="FZE158" s="4"/>
      <c r="FZF158" s="4"/>
      <c r="FZG158" s="4"/>
      <c r="FZH158" s="4"/>
      <c r="FZI158" s="4"/>
      <c r="FZJ158" s="4"/>
      <c r="FZK158" s="4"/>
      <c r="FZL158" s="4"/>
      <c r="FZM158" s="4"/>
      <c r="FZN158" s="4"/>
      <c r="FZO158" s="4"/>
      <c r="FZP158" s="4"/>
      <c r="FZQ158" s="4"/>
      <c r="FZR158" s="4"/>
      <c r="FZS158" s="4"/>
      <c r="FZT158" s="4"/>
      <c r="FZU158" s="4"/>
      <c r="FZV158" s="4"/>
      <c r="FZW158" s="4"/>
      <c r="FZX158" s="4"/>
      <c r="FZY158" s="4"/>
      <c r="FZZ158" s="4"/>
      <c r="GAA158" s="4"/>
      <c r="GAB158" s="4"/>
      <c r="GAC158" s="4"/>
      <c r="GAD158" s="4"/>
      <c r="GAE158" s="4"/>
      <c r="GAF158" s="4"/>
      <c r="GAG158" s="4"/>
      <c r="GAH158" s="4"/>
      <c r="GAI158" s="4"/>
      <c r="GAJ158" s="4"/>
      <c r="GAK158" s="4"/>
      <c r="GAL158" s="4"/>
      <c r="GAM158" s="4"/>
      <c r="GAN158" s="4"/>
      <c r="GAO158" s="4"/>
      <c r="GAP158" s="4"/>
      <c r="GAQ158" s="4"/>
      <c r="GAR158" s="4"/>
      <c r="GAS158" s="4"/>
      <c r="GAT158" s="4"/>
      <c r="GAU158" s="4"/>
      <c r="GAV158" s="4"/>
      <c r="GAW158" s="4"/>
      <c r="GAX158" s="4"/>
      <c r="GAY158" s="4"/>
      <c r="GAZ158" s="4"/>
      <c r="GBA158" s="4"/>
      <c r="GBB158" s="4"/>
      <c r="GBC158" s="4"/>
      <c r="GBD158" s="4"/>
      <c r="GBE158" s="4"/>
      <c r="GBF158" s="4"/>
      <c r="GBG158" s="4"/>
      <c r="GBH158" s="4"/>
      <c r="GBI158" s="4"/>
      <c r="GBJ158" s="4"/>
      <c r="GBK158" s="4"/>
      <c r="GBL158" s="4"/>
      <c r="GBM158" s="4"/>
      <c r="GBN158" s="4"/>
      <c r="GBO158" s="4"/>
      <c r="GBP158" s="4"/>
      <c r="GBQ158" s="4"/>
      <c r="GBR158" s="4"/>
      <c r="GBS158" s="4"/>
      <c r="GBT158" s="4"/>
      <c r="GBU158" s="4"/>
      <c r="GBV158" s="4"/>
      <c r="GBW158" s="4"/>
      <c r="GBX158" s="4"/>
      <c r="GBY158" s="4"/>
      <c r="GBZ158" s="4"/>
      <c r="GCA158" s="4"/>
      <c r="GCB158" s="4"/>
      <c r="GCC158" s="4"/>
      <c r="GCD158" s="4"/>
      <c r="GCE158" s="4"/>
      <c r="GCF158" s="4"/>
      <c r="GCG158" s="4"/>
      <c r="GCH158" s="4"/>
      <c r="GCI158" s="4"/>
      <c r="GCJ158" s="4"/>
      <c r="GCK158" s="4"/>
      <c r="GCL158" s="4"/>
      <c r="GCM158" s="4"/>
      <c r="GCN158" s="4"/>
      <c r="GCO158" s="4"/>
      <c r="GCP158" s="4"/>
      <c r="GCQ158" s="4"/>
      <c r="GCR158" s="4"/>
      <c r="GCS158" s="4"/>
      <c r="GCT158" s="4"/>
      <c r="GCU158" s="4"/>
      <c r="GCV158" s="4"/>
      <c r="GCW158" s="4"/>
      <c r="GCX158" s="4"/>
      <c r="GCY158" s="4"/>
      <c r="GCZ158" s="4"/>
      <c r="GDA158" s="4"/>
      <c r="GDB158" s="4"/>
      <c r="GDC158" s="4"/>
      <c r="GDD158" s="4"/>
      <c r="GDE158" s="4"/>
      <c r="GDF158" s="4"/>
      <c r="GDG158" s="4"/>
      <c r="GDH158" s="4"/>
      <c r="GDI158" s="4"/>
      <c r="GDJ158" s="4"/>
      <c r="GDK158" s="4"/>
      <c r="GDL158" s="4"/>
      <c r="GDM158" s="4"/>
      <c r="GDN158" s="4"/>
      <c r="GDO158" s="4"/>
      <c r="GDP158" s="4"/>
      <c r="GDQ158" s="4"/>
      <c r="GDR158" s="4"/>
      <c r="GDS158" s="4"/>
      <c r="GDT158" s="4"/>
      <c r="GDU158" s="4"/>
      <c r="GDV158" s="4"/>
      <c r="GDW158" s="4"/>
      <c r="GDX158" s="4"/>
      <c r="GDY158" s="4"/>
      <c r="GDZ158" s="4"/>
      <c r="GEA158" s="4"/>
      <c r="GEB158" s="4"/>
      <c r="GEC158" s="4"/>
      <c r="GED158" s="4"/>
      <c r="GEE158" s="4"/>
      <c r="GEF158" s="4"/>
      <c r="GEG158" s="4"/>
      <c r="GEH158" s="4"/>
      <c r="GEI158" s="4"/>
      <c r="GEJ158" s="4"/>
      <c r="GEK158" s="4"/>
      <c r="GEL158" s="4"/>
      <c r="GEM158" s="4"/>
      <c r="GEN158" s="4"/>
      <c r="GEO158" s="4"/>
      <c r="GEP158" s="4"/>
      <c r="GEQ158" s="4"/>
      <c r="GER158" s="4"/>
      <c r="GES158" s="4"/>
      <c r="GET158" s="4"/>
      <c r="GEU158" s="4"/>
      <c r="GEV158" s="4"/>
      <c r="GEW158" s="4"/>
      <c r="GEX158" s="4"/>
      <c r="GEY158" s="4"/>
      <c r="GEZ158" s="4"/>
      <c r="GFA158" s="4"/>
      <c r="GFB158" s="4"/>
      <c r="GFC158" s="4"/>
      <c r="GFD158" s="4"/>
      <c r="GFE158" s="4"/>
      <c r="GFF158" s="4"/>
      <c r="GFG158" s="4"/>
      <c r="GFH158" s="4"/>
      <c r="GFI158" s="4"/>
      <c r="GFJ158" s="4"/>
      <c r="GFK158" s="4"/>
      <c r="GFL158" s="4"/>
      <c r="GFM158" s="4"/>
      <c r="GFN158" s="4"/>
      <c r="GFO158" s="4"/>
      <c r="GFP158" s="4"/>
      <c r="GFQ158" s="4"/>
      <c r="GFR158" s="4"/>
      <c r="GFS158" s="4"/>
      <c r="GFT158" s="4"/>
      <c r="GFU158" s="4"/>
      <c r="GFV158" s="4"/>
      <c r="GFW158" s="4"/>
      <c r="GFX158" s="4"/>
      <c r="GFY158" s="4"/>
      <c r="GFZ158" s="4"/>
      <c r="GGA158" s="4"/>
      <c r="GGB158" s="4"/>
      <c r="GGC158" s="4"/>
      <c r="GGD158" s="4"/>
      <c r="GGE158" s="4"/>
      <c r="GGF158" s="4"/>
      <c r="GGG158" s="4"/>
      <c r="GGH158" s="4"/>
      <c r="GGI158" s="4"/>
      <c r="GGJ158" s="4"/>
      <c r="GGK158" s="4"/>
      <c r="GGL158" s="4"/>
      <c r="GGM158" s="4"/>
      <c r="GGN158" s="4"/>
      <c r="GGO158" s="4"/>
      <c r="GGP158" s="4"/>
      <c r="GGQ158" s="4"/>
      <c r="GGR158" s="4"/>
      <c r="GGS158" s="4"/>
      <c r="GGT158" s="4"/>
      <c r="GGU158" s="4"/>
      <c r="GGV158" s="4"/>
      <c r="GGW158" s="4"/>
      <c r="GGX158" s="4"/>
      <c r="GGY158" s="4"/>
      <c r="GGZ158" s="4"/>
      <c r="GHA158" s="4"/>
      <c r="GHB158" s="4"/>
      <c r="GHC158" s="4"/>
      <c r="GHD158" s="4"/>
      <c r="GHE158" s="4"/>
      <c r="GHF158" s="4"/>
      <c r="GHG158" s="4"/>
      <c r="GHH158" s="4"/>
      <c r="GHI158" s="4"/>
      <c r="GHJ158" s="4"/>
      <c r="GHK158" s="4"/>
      <c r="GHL158" s="4"/>
      <c r="GHM158" s="4"/>
      <c r="GHN158" s="4"/>
      <c r="GHO158" s="4"/>
      <c r="GHP158" s="4"/>
      <c r="GHQ158" s="4"/>
      <c r="GHR158" s="4"/>
      <c r="GHS158" s="4"/>
      <c r="GHT158" s="4"/>
      <c r="GHU158" s="4"/>
      <c r="GHV158" s="4"/>
      <c r="GHW158" s="4"/>
      <c r="GHX158" s="4"/>
      <c r="GHY158" s="4"/>
      <c r="GHZ158" s="4"/>
      <c r="GIA158" s="4"/>
      <c r="GIB158" s="4"/>
      <c r="GIC158" s="4"/>
      <c r="GID158" s="4"/>
      <c r="GIE158" s="4"/>
      <c r="GIF158" s="4"/>
      <c r="GIG158" s="4"/>
      <c r="GIH158" s="4"/>
      <c r="GII158" s="4"/>
      <c r="GIJ158" s="4"/>
      <c r="GIK158" s="4"/>
      <c r="GIL158" s="4"/>
      <c r="GIM158" s="4"/>
      <c r="GIN158" s="4"/>
      <c r="GIO158" s="4"/>
      <c r="GIP158" s="4"/>
      <c r="GIQ158" s="4"/>
      <c r="GIR158" s="4"/>
      <c r="GIS158" s="4"/>
      <c r="GIT158" s="4"/>
      <c r="GIU158" s="4"/>
      <c r="GIV158" s="4"/>
      <c r="GIW158" s="4"/>
      <c r="GIX158" s="4"/>
      <c r="GIY158" s="4"/>
      <c r="GIZ158" s="4"/>
      <c r="GJA158" s="4"/>
      <c r="GJB158" s="4"/>
      <c r="GJC158" s="4"/>
      <c r="GJD158" s="4"/>
      <c r="GJE158" s="4"/>
      <c r="GJF158" s="4"/>
      <c r="GJG158" s="4"/>
      <c r="GJH158" s="4"/>
      <c r="GJI158" s="4"/>
      <c r="GJJ158" s="4"/>
      <c r="GJK158" s="4"/>
      <c r="GJL158" s="4"/>
      <c r="GJM158" s="4"/>
      <c r="GJN158" s="4"/>
      <c r="GJO158" s="4"/>
      <c r="GJP158" s="4"/>
      <c r="GJQ158" s="4"/>
      <c r="GJR158" s="4"/>
      <c r="GJS158" s="4"/>
      <c r="GJT158" s="4"/>
      <c r="GJU158" s="4"/>
      <c r="GJV158" s="4"/>
      <c r="GJW158" s="4"/>
      <c r="GJX158" s="4"/>
      <c r="GJY158" s="4"/>
      <c r="GJZ158" s="4"/>
      <c r="GKA158" s="4"/>
      <c r="GKB158" s="4"/>
      <c r="GKC158" s="4"/>
      <c r="GKD158" s="4"/>
      <c r="GKE158" s="4"/>
      <c r="GKF158" s="4"/>
      <c r="GKG158" s="4"/>
      <c r="GKH158" s="4"/>
      <c r="GKI158" s="4"/>
      <c r="GKJ158" s="4"/>
      <c r="GKK158" s="4"/>
      <c r="GKL158" s="4"/>
      <c r="GKM158" s="4"/>
      <c r="GKN158" s="4"/>
      <c r="GKO158" s="4"/>
      <c r="GKP158" s="4"/>
      <c r="GKQ158" s="4"/>
      <c r="GKR158" s="4"/>
      <c r="GKS158" s="4"/>
      <c r="GKT158" s="4"/>
      <c r="GKU158" s="4"/>
      <c r="GKV158" s="4"/>
      <c r="GKW158" s="4"/>
      <c r="GKX158" s="4"/>
      <c r="GKY158" s="4"/>
      <c r="GKZ158" s="4"/>
      <c r="GLA158" s="4"/>
      <c r="GLB158" s="4"/>
      <c r="GLC158" s="4"/>
      <c r="GLD158" s="4"/>
      <c r="GLE158" s="4"/>
      <c r="GLF158" s="4"/>
      <c r="GLG158" s="4"/>
      <c r="GLH158" s="4"/>
      <c r="GLI158" s="4"/>
      <c r="GLJ158" s="4"/>
      <c r="GLK158" s="4"/>
      <c r="GLL158" s="4"/>
      <c r="GLM158" s="4"/>
      <c r="GLN158" s="4"/>
      <c r="GLO158" s="4"/>
      <c r="GLP158" s="4"/>
      <c r="GLQ158" s="4"/>
      <c r="GLR158" s="4"/>
      <c r="GLS158" s="4"/>
      <c r="GLT158" s="4"/>
      <c r="GLU158" s="4"/>
      <c r="GLV158" s="4"/>
      <c r="GLW158" s="4"/>
      <c r="GLX158" s="4"/>
      <c r="GLY158" s="4"/>
      <c r="GLZ158" s="4"/>
      <c r="GMA158" s="4"/>
      <c r="GMB158" s="4"/>
      <c r="GMC158" s="4"/>
      <c r="GMD158" s="4"/>
      <c r="GME158" s="4"/>
      <c r="GMF158" s="4"/>
      <c r="GMG158" s="4"/>
      <c r="GMH158" s="4"/>
      <c r="GMI158" s="4"/>
      <c r="GMJ158" s="4"/>
      <c r="GMK158" s="4"/>
      <c r="GML158" s="4"/>
      <c r="GMM158" s="4"/>
      <c r="GMN158" s="4"/>
      <c r="GMO158" s="4"/>
      <c r="GMP158" s="4"/>
      <c r="GMQ158" s="4"/>
      <c r="GMR158" s="4"/>
      <c r="GMS158" s="4"/>
      <c r="GMT158" s="4"/>
      <c r="GMU158" s="4"/>
      <c r="GMV158" s="4"/>
      <c r="GMW158" s="4"/>
      <c r="GMX158" s="4"/>
      <c r="GMY158" s="4"/>
      <c r="GMZ158" s="4"/>
      <c r="GNA158" s="4"/>
      <c r="GNB158" s="4"/>
      <c r="GNC158" s="4"/>
      <c r="GND158" s="4"/>
      <c r="GNE158" s="4"/>
      <c r="GNF158" s="4"/>
      <c r="GNG158" s="4"/>
      <c r="GNH158" s="4"/>
      <c r="GNI158" s="4"/>
      <c r="GNJ158" s="4"/>
      <c r="GNK158" s="4"/>
      <c r="GNL158" s="4"/>
      <c r="GNM158" s="4"/>
      <c r="GNN158" s="4"/>
      <c r="GNO158" s="4"/>
      <c r="GNP158" s="4"/>
      <c r="GNQ158" s="4"/>
      <c r="GNR158" s="4"/>
      <c r="GNS158" s="4"/>
      <c r="GNT158" s="4"/>
      <c r="GNU158" s="4"/>
      <c r="GNV158" s="4"/>
      <c r="GNW158" s="4"/>
      <c r="GNX158" s="4"/>
      <c r="GNY158" s="4"/>
      <c r="GNZ158" s="4"/>
      <c r="GOA158" s="4"/>
      <c r="GOB158" s="4"/>
      <c r="GOC158" s="4"/>
      <c r="GOD158" s="4"/>
      <c r="GOE158" s="4"/>
      <c r="GOF158" s="4"/>
      <c r="GOG158" s="4"/>
      <c r="GOH158" s="4"/>
      <c r="GOI158" s="4"/>
      <c r="GOJ158" s="4"/>
      <c r="GOK158" s="4"/>
      <c r="GOL158" s="4"/>
      <c r="GOM158" s="4"/>
      <c r="GON158" s="4"/>
      <c r="GOO158" s="4"/>
      <c r="GOP158" s="4"/>
      <c r="GOQ158" s="4"/>
      <c r="GOR158" s="4"/>
      <c r="GOS158" s="4"/>
      <c r="GOT158" s="4"/>
      <c r="GOU158" s="4"/>
      <c r="GOV158" s="4"/>
      <c r="GOW158" s="4"/>
      <c r="GOX158" s="4"/>
      <c r="GOY158" s="4"/>
      <c r="GOZ158" s="4"/>
      <c r="GPA158" s="4"/>
      <c r="GPB158" s="4"/>
      <c r="GPC158" s="4"/>
      <c r="GPD158" s="4"/>
      <c r="GPE158" s="4"/>
      <c r="GPF158" s="4"/>
      <c r="GPG158" s="4"/>
      <c r="GPH158" s="4"/>
      <c r="GPI158" s="4"/>
      <c r="GPJ158" s="4"/>
      <c r="GPK158" s="4"/>
      <c r="GPL158" s="4"/>
      <c r="GPM158" s="4"/>
      <c r="GPN158" s="4"/>
      <c r="GPO158" s="4"/>
      <c r="GPP158" s="4"/>
      <c r="GPQ158" s="4"/>
      <c r="GPR158" s="4"/>
      <c r="GPS158" s="4"/>
      <c r="GPT158" s="4"/>
      <c r="GPU158" s="4"/>
      <c r="GPV158" s="4"/>
      <c r="GPW158" s="4"/>
      <c r="GPX158" s="4"/>
      <c r="GPY158" s="4"/>
      <c r="GPZ158" s="4"/>
      <c r="GQA158" s="4"/>
      <c r="GQB158" s="4"/>
      <c r="GQC158" s="4"/>
      <c r="GQD158" s="4"/>
      <c r="GQE158" s="4"/>
      <c r="GQF158" s="4"/>
      <c r="GQG158" s="4"/>
      <c r="GQH158" s="4"/>
      <c r="GQI158" s="4"/>
      <c r="GQJ158" s="4"/>
      <c r="GQK158" s="4"/>
      <c r="GQL158" s="4"/>
      <c r="GQM158" s="4"/>
      <c r="GQN158" s="4"/>
      <c r="GQO158" s="4"/>
      <c r="GQP158" s="4"/>
      <c r="GQQ158" s="4"/>
      <c r="GQR158" s="4"/>
      <c r="GQS158" s="4"/>
      <c r="GQT158" s="4"/>
      <c r="GQU158" s="4"/>
      <c r="GQV158" s="4"/>
      <c r="GQW158" s="4"/>
      <c r="GQX158" s="4"/>
      <c r="GQY158" s="4"/>
      <c r="GQZ158" s="4"/>
      <c r="GRA158" s="4"/>
      <c r="GRB158" s="4"/>
      <c r="GRC158" s="4"/>
      <c r="GRD158" s="4"/>
      <c r="GRE158" s="4"/>
      <c r="GRF158" s="4"/>
      <c r="GRG158" s="4"/>
      <c r="GRH158" s="4"/>
      <c r="GRI158" s="4"/>
      <c r="GRJ158" s="4"/>
      <c r="GRK158" s="4"/>
      <c r="GRL158" s="4"/>
      <c r="GRM158" s="4"/>
      <c r="GRN158" s="4"/>
      <c r="GRO158" s="4"/>
      <c r="GRP158" s="4"/>
      <c r="GRQ158" s="4"/>
      <c r="GRR158" s="4"/>
      <c r="GRS158" s="4"/>
      <c r="GRT158" s="4"/>
      <c r="GRU158" s="4"/>
      <c r="GRV158" s="4"/>
      <c r="GRW158" s="4"/>
      <c r="GRX158" s="4"/>
      <c r="GRY158" s="4"/>
      <c r="GRZ158" s="4"/>
      <c r="GSA158" s="4"/>
      <c r="GSB158" s="4"/>
      <c r="GSC158" s="4"/>
      <c r="GSD158" s="4"/>
      <c r="GSE158" s="4"/>
      <c r="GSF158" s="4"/>
      <c r="GSG158" s="4"/>
      <c r="GSH158" s="4"/>
      <c r="GSI158" s="4"/>
      <c r="GSJ158" s="4"/>
      <c r="GSK158" s="4"/>
      <c r="GSL158" s="4"/>
      <c r="GSM158" s="4"/>
      <c r="GSN158" s="4"/>
      <c r="GSO158" s="4"/>
      <c r="GSP158" s="4"/>
      <c r="GSQ158" s="4"/>
      <c r="GSR158" s="4"/>
      <c r="GSS158" s="4"/>
      <c r="GST158" s="4"/>
      <c r="GSU158" s="4"/>
      <c r="GSV158" s="4"/>
      <c r="GSW158" s="4"/>
      <c r="GSX158" s="4"/>
      <c r="GSY158" s="4"/>
      <c r="GSZ158" s="4"/>
      <c r="GTA158" s="4"/>
      <c r="GTB158" s="4"/>
      <c r="GTC158" s="4"/>
      <c r="GTD158" s="4"/>
      <c r="GTE158" s="4"/>
      <c r="GTF158" s="4"/>
      <c r="GTG158" s="4"/>
      <c r="GTH158" s="4"/>
      <c r="GTI158" s="4"/>
      <c r="GTJ158" s="4"/>
      <c r="GTK158" s="4"/>
      <c r="GTL158" s="4"/>
      <c r="GTM158" s="4"/>
      <c r="GTN158" s="4"/>
      <c r="GTO158" s="4"/>
      <c r="GTP158" s="4"/>
      <c r="GTQ158" s="4"/>
      <c r="GTR158" s="4"/>
      <c r="GTS158" s="4"/>
      <c r="GTT158" s="4"/>
      <c r="GTU158" s="4"/>
      <c r="GTV158" s="4"/>
      <c r="GTW158" s="4"/>
      <c r="GTX158" s="4"/>
      <c r="GTY158" s="4"/>
      <c r="GTZ158" s="4"/>
      <c r="GUA158" s="4"/>
      <c r="GUB158" s="4"/>
      <c r="GUC158" s="4"/>
      <c r="GUD158" s="4"/>
      <c r="GUE158" s="4"/>
      <c r="GUF158" s="4"/>
      <c r="GUG158" s="4"/>
      <c r="GUH158" s="4"/>
      <c r="GUI158" s="4"/>
      <c r="GUJ158" s="4"/>
      <c r="GUK158" s="4"/>
      <c r="GUL158" s="4"/>
      <c r="GUM158" s="4"/>
      <c r="GUN158" s="4"/>
      <c r="GUO158" s="4"/>
      <c r="GUP158" s="4"/>
      <c r="GUQ158" s="4"/>
      <c r="GUR158" s="4"/>
      <c r="GUS158" s="4"/>
      <c r="GUT158" s="4"/>
      <c r="GUU158" s="4"/>
      <c r="GUV158" s="4"/>
      <c r="GUW158" s="4"/>
      <c r="GUX158" s="4"/>
      <c r="GUY158" s="4"/>
      <c r="GUZ158" s="4"/>
      <c r="GVA158" s="4"/>
      <c r="GVB158" s="4"/>
      <c r="GVC158" s="4"/>
      <c r="GVD158" s="4"/>
      <c r="GVE158" s="4"/>
      <c r="GVF158" s="4"/>
      <c r="GVG158" s="4"/>
      <c r="GVH158" s="4"/>
      <c r="GVI158" s="4"/>
      <c r="GVJ158" s="4"/>
      <c r="GVK158" s="4"/>
      <c r="GVL158" s="4"/>
      <c r="GVM158" s="4"/>
      <c r="GVN158" s="4"/>
      <c r="GVO158" s="4"/>
      <c r="GVP158" s="4"/>
      <c r="GVQ158" s="4"/>
      <c r="GVR158" s="4"/>
      <c r="GVS158" s="4"/>
      <c r="GVT158" s="4"/>
      <c r="GVU158" s="4"/>
      <c r="GVV158" s="4"/>
      <c r="GVW158" s="4"/>
      <c r="GVX158" s="4"/>
      <c r="GVY158" s="4"/>
      <c r="GVZ158" s="4"/>
      <c r="GWA158" s="4"/>
      <c r="GWB158" s="4"/>
      <c r="GWC158" s="4"/>
      <c r="GWD158" s="4"/>
      <c r="GWE158" s="4"/>
      <c r="GWF158" s="4"/>
      <c r="GWG158" s="4"/>
      <c r="GWH158" s="4"/>
      <c r="GWI158" s="4"/>
      <c r="GWJ158" s="4"/>
      <c r="GWK158" s="4"/>
      <c r="GWL158" s="4"/>
      <c r="GWM158" s="4"/>
      <c r="GWN158" s="4"/>
      <c r="GWO158" s="4"/>
      <c r="GWP158" s="4"/>
      <c r="GWQ158" s="4"/>
      <c r="GWR158" s="4"/>
      <c r="GWS158" s="4"/>
      <c r="GWT158" s="4"/>
      <c r="GWU158" s="4"/>
      <c r="GWV158" s="4"/>
      <c r="GWW158" s="4"/>
      <c r="GWX158" s="4"/>
      <c r="GWY158" s="4"/>
      <c r="GWZ158" s="4"/>
      <c r="GXA158" s="4"/>
      <c r="GXB158" s="4"/>
      <c r="GXC158" s="4"/>
      <c r="GXD158" s="4"/>
      <c r="GXE158" s="4"/>
      <c r="GXF158" s="4"/>
      <c r="GXG158" s="4"/>
      <c r="GXH158" s="4"/>
      <c r="GXI158" s="4"/>
      <c r="GXJ158" s="4"/>
      <c r="GXK158" s="4"/>
      <c r="GXL158" s="4"/>
      <c r="GXM158" s="4"/>
      <c r="GXN158" s="4"/>
      <c r="GXO158" s="4"/>
      <c r="GXP158" s="4"/>
      <c r="GXQ158" s="4"/>
      <c r="GXR158" s="4"/>
      <c r="GXS158" s="4"/>
      <c r="GXT158" s="4"/>
      <c r="GXU158" s="4"/>
      <c r="GXV158" s="4"/>
      <c r="GXW158" s="4"/>
      <c r="GXX158" s="4"/>
      <c r="GXY158" s="4"/>
      <c r="GXZ158" s="4"/>
      <c r="GYA158" s="4"/>
      <c r="GYB158" s="4"/>
      <c r="GYC158" s="4"/>
      <c r="GYD158" s="4"/>
      <c r="GYE158" s="4"/>
      <c r="GYF158" s="4"/>
      <c r="GYG158" s="4"/>
      <c r="GYH158" s="4"/>
      <c r="GYI158" s="4"/>
      <c r="GYJ158" s="4"/>
      <c r="GYK158" s="4"/>
      <c r="GYL158" s="4"/>
      <c r="GYM158" s="4"/>
      <c r="GYN158" s="4"/>
      <c r="GYO158" s="4"/>
      <c r="GYP158" s="4"/>
      <c r="GYQ158" s="4"/>
      <c r="GYR158" s="4"/>
      <c r="GYS158" s="4"/>
      <c r="GYT158" s="4"/>
      <c r="GYU158" s="4"/>
      <c r="GYV158" s="4"/>
      <c r="GYW158" s="4"/>
      <c r="GYX158" s="4"/>
      <c r="GYY158" s="4"/>
      <c r="GYZ158" s="4"/>
      <c r="GZA158" s="4"/>
      <c r="GZB158" s="4"/>
      <c r="GZC158" s="4"/>
      <c r="GZD158" s="4"/>
      <c r="GZE158" s="4"/>
      <c r="GZF158" s="4"/>
      <c r="GZG158" s="4"/>
      <c r="GZH158" s="4"/>
      <c r="GZI158" s="4"/>
      <c r="GZJ158" s="4"/>
      <c r="GZK158" s="4"/>
      <c r="GZL158" s="4"/>
      <c r="GZM158" s="4"/>
      <c r="GZN158" s="4"/>
      <c r="GZO158" s="4"/>
      <c r="GZP158" s="4"/>
      <c r="GZQ158" s="4"/>
      <c r="GZR158" s="4"/>
      <c r="GZS158" s="4"/>
      <c r="GZT158" s="4"/>
      <c r="GZU158" s="4"/>
      <c r="GZV158" s="4"/>
      <c r="GZW158" s="4"/>
      <c r="GZX158" s="4"/>
      <c r="GZY158" s="4"/>
      <c r="GZZ158" s="4"/>
      <c r="HAA158" s="4"/>
      <c r="HAB158" s="4"/>
      <c r="HAC158" s="4"/>
      <c r="HAD158" s="4"/>
      <c r="HAE158" s="4"/>
      <c r="HAF158" s="4"/>
      <c r="HAG158" s="4"/>
      <c r="HAH158" s="4"/>
      <c r="HAI158" s="4"/>
      <c r="HAJ158" s="4"/>
      <c r="HAK158" s="4"/>
      <c r="HAL158" s="4"/>
      <c r="HAM158" s="4"/>
      <c r="HAN158" s="4"/>
      <c r="HAO158" s="4"/>
      <c r="HAP158" s="4"/>
      <c r="HAQ158" s="4"/>
      <c r="HAR158" s="4"/>
      <c r="HAS158" s="4"/>
      <c r="HAT158" s="4"/>
      <c r="HAU158" s="4"/>
      <c r="HAV158" s="4"/>
      <c r="HAW158" s="4"/>
      <c r="HAX158" s="4"/>
      <c r="HAY158" s="4"/>
      <c r="HAZ158" s="4"/>
      <c r="HBA158" s="4"/>
      <c r="HBB158" s="4"/>
      <c r="HBC158" s="4"/>
      <c r="HBD158" s="4"/>
      <c r="HBE158" s="4"/>
      <c r="HBF158" s="4"/>
      <c r="HBG158" s="4"/>
      <c r="HBH158" s="4"/>
      <c r="HBI158" s="4"/>
      <c r="HBJ158" s="4"/>
      <c r="HBK158" s="4"/>
      <c r="HBL158" s="4"/>
      <c r="HBM158" s="4"/>
      <c r="HBN158" s="4"/>
      <c r="HBO158" s="4"/>
      <c r="HBP158" s="4"/>
      <c r="HBQ158" s="4"/>
      <c r="HBR158" s="4"/>
      <c r="HBS158" s="4"/>
      <c r="HBT158" s="4"/>
      <c r="HBU158" s="4"/>
      <c r="HBV158" s="4"/>
      <c r="HBW158" s="4"/>
      <c r="HBX158" s="4"/>
      <c r="HBY158" s="4"/>
      <c r="HBZ158" s="4"/>
      <c r="HCA158" s="4"/>
      <c r="HCB158" s="4"/>
      <c r="HCC158" s="4"/>
      <c r="HCD158" s="4"/>
      <c r="HCE158" s="4"/>
      <c r="HCF158" s="4"/>
      <c r="HCG158" s="4"/>
      <c r="HCH158" s="4"/>
      <c r="HCI158" s="4"/>
      <c r="HCJ158" s="4"/>
      <c r="HCK158" s="4"/>
      <c r="HCL158" s="4"/>
      <c r="HCM158" s="4"/>
      <c r="HCN158" s="4"/>
      <c r="HCO158" s="4"/>
      <c r="HCP158" s="4"/>
      <c r="HCQ158" s="4"/>
      <c r="HCR158" s="4"/>
      <c r="HCS158" s="4"/>
      <c r="HCT158" s="4"/>
      <c r="HCU158" s="4"/>
      <c r="HCV158" s="4"/>
      <c r="HCW158" s="4"/>
      <c r="HCX158" s="4"/>
      <c r="HCY158" s="4"/>
      <c r="HCZ158" s="4"/>
      <c r="HDA158" s="4"/>
      <c r="HDB158" s="4"/>
      <c r="HDC158" s="4"/>
      <c r="HDD158" s="4"/>
      <c r="HDE158" s="4"/>
      <c r="HDF158" s="4"/>
      <c r="HDG158" s="4"/>
      <c r="HDH158" s="4"/>
      <c r="HDI158" s="4"/>
      <c r="HDJ158" s="4"/>
      <c r="HDK158" s="4"/>
      <c r="HDL158" s="4"/>
      <c r="HDM158" s="4"/>
      <c r="HDN158" s="4"/>
      <c r="HDO158" s="4"/>
      <c r="HDP158" s="4"/>
      <c r="HDQ158" s="4"/>
      <c r="HDR158" s="4"/>
      <c r="HDS158" s="4"/>
      <c r="HDT158" s="4"/>
      <c r="HDU158" s="4"/>
      <c r="HDV158" s="4"/>
      <c r="HDW158" s="4"/>
      <c r="HDX158" s="4"/>
      <c r="HDY158" s="4"/>
      <c r="HDZ158" s="4"/>
      <c r="HEA158" s="4"/>
      <c r="HEB158" s="4"/>
      <c r="HEC158" s="4"/>
      <c r="HED158" s="4"/>
      <c r="HEE158" s="4"/>
      <c r="HEF158" s="4"/>
      <c r="HEG158" s="4"/>
      <c r="HEH158" s="4"/>
      <c r="HEI158" s="4"/>
      <c r="HEJ158" s="4"/>
      <c r="HEK158" s="4"/>
      <c r="HEL158" s="4"/>
      <c r="HEM158" s="4"/>
      <c r="HEN158" s="4"/>
      <c r="HEO158" s="4"/>
      <c r="HEP158" s="4"/>
      <c r="HEQ158" s="4"/>
      <c r="HER158" s="4"/>
      <c r="HES158" s="4"/>
      <c r="HET158" s="4"/>
      <c r="HEU158" s="4"/>
      <c r="HEV158" s="4"/>
      <c r="HEW158" s="4"/>
      <c r="HEX158" s="4"/>
      <c r="HEY158" s="4"/>
      <c r="HEZ158" s="4"/>
      <c r="HFA158" s="4"/>
      <c r="HFB158" s="4"/>
      <c r="HFC158" s="4"/>
      <c r="HFD158" s="4"/>
      <c r="HFE158" s="4"/>
      <c r="HFF158" s="4"/>
      <c r="HFG158" s="4"/>
      <c r="HFH158" s="4"/>
      <c r="HFI158" s="4"/>
      <c r="HFJ158" s="4"/>
      <c r="HFK158" s="4"/>
      <c r="HFL158" s="4"/>
      <c r="HFM158" s="4"/>
      <c r="HFN158" s="4"/>
      <c r="HFO158" s="4"/>
      <c r="HFP158" s="4"/>
      <c r="HFQ158" s="4"/>
      <c r="HFR158" s="4"/>
      <c r="HFS158" s="4"/>
      <c r="HFT158" s="4"/>
      <c r="HFU158" s="4"/>
      <c r="HFV158" s="4"/>
      <c r="HFW158" s="4"/>
      <c r="HFX158" s="4"/>
      <c r="HFY158" s="4"/>
      <c r="HFZ158" s="4"/>
      <c r="HGA158" s="4"/>
      <c r="HGB158" s="4"/>
      <c r="HGC158" s="4"/>
      <c r="HGD158" s="4"/>
      <c r="HGE158" s="4"/>
      <c r="HGF158" s="4"/>
      <c r="HGG158" s="4"/>
      <c r="HGH158" s="4"/>
      <c r="HGI158" s="4"/>
      <c r="HGJ158" s="4"/>
      <c r="HGK158" s="4"/>
      <c r="HGL158" s="4"/>
      <c r="HGM158" s="4"/>
      <c r="HGN158" s="4"/>
      <c r="HGO158" s="4"/>
      <c r="HGP158" s="4"/>
      <c r="HGQ158" s="4"/>
      <c r="HGR158" s="4"/>
      <c r="HGS158" s="4"/>
      <c r="HGT158" s="4"/>
      <c r="HGU158" s="4"/>
      <c r="HGV158" s="4"/>
      <c r="HGW158" s="4"/>
      <c r="HGX158" s="4"/>
      <c r="HGY158" s="4"/>
      <c r="HGZ158" s="4"/>
      <c r="HHA158" s="4"/>
      <c r="HHB158" s="4"/>
      <c r="HHC158" s="4"/>
      <c r="HHD158" s="4"/>
      <c r="HHE158" s="4"/>
      <c r="HHF158" s="4"/>
      <c r="HHG158" s="4"/>
      <c r="HHH158" s="4"/>
      <c r="HHI158" s="4"/>
      <c r="HHJ158" s="4"/>
      <c r="HHK158" s="4"/>
      <c r="HHL158" s="4"/>
      <c r="HHM158" s="4"/>
      <c r="HHN158" s="4"/>
      <c r="HHO158" s="4"/>
      <c r="HHP158" s="4"/>
      <c r="HHQ158" s="4"/>
      <c r="HHR158" s="4"/>
      <c r="HHS158" s="4"/>
      <c r="HHT158" s="4"/>
      <c r="HHU158" s="4"/>
      <c r="HHV158" s="4"/>
      <c r="HHW158" s="4"/>
      <c r="HHX158" s="4"/>
      <c r="HHY158" s="4"/>
      <c r="HHZ158" s="4"/>
      <c r="HIA158" s="4"/>
      <c r="HIB158" s="4"/>
      <c r="HIC158" s="4"/>
      <c r="HID158" s="4"/>
      <c r="HIE158" s="4"/>
      <c r="HIF158" s="4"/>
      <c r="HIG158" s="4"/>
      <c r="HIH158" s="4"/>
      <c r="HII158" s="4"/>
      <c r="HIJ158" s="4"/>
      <c r="HIK158" s="4"/>
      <c r="HIL158" s="4"/>
      <c r="HIM158" s="4"/>
      <c r="HIN158" s="4"/>
      <c r="HIO158" s="4"/>
      <c r="HIP158" s="4"/>
      <c r="HIQ158" s="4"/>
      <c r="HIR158" s="4"/>
      <c r="HIS158" s="4"/>
      <c r="HIT158" s="4"/>
      <c r="HIU158" s="4"/>
      <c r="HIV158" s="4"/>
      <c r="HIW158" s="4"/>
      <c r="HIX158" s="4"/>
      <c r="HIY158" s="4"/>
      <c r="HIZ158" s="4"/>
      <c r="HJA158" s="4"/>
      <c r="HJB158" s="4"/>
      <c r="HJC158" s="4"/>
      <c r="HJD158" s="4"/>
      <c r="HJE158" s="4"/>
      <c r="HJF158" s="4"/>
      <c r="HJG158" s="4"/>
      <c r="HJH158" s="4"/>
      <c r="HJI158" s="4"/>
      <c r="HJJ158" s="4"/>
      <c r="HJK158" s="4"/>
      <c r="HJL158" s="4"/>
      <c r="HJM158" s="4"/>
      <c r="HJN158" s="4"/>
      <c r="HJO158" s="4"/>
      <c r="HJP158" s="4"/>
      <c r="HJQ158" s="4"/>
      <c r="HJR158" s="4"/>
      <c r="HJS158" s="4"/>
      <c r="HJT158" s="4"/>
      <c r="HJU158" s="4"/>
      <c r="HJV158" s="4"/>
      <c r="HJW158" s="4"/>
      <c r="HJX158" s="4"/>
      <c r="HJY158" s="4"/>
      <c r="HJZ158" s="4"/>
      <c r="HKA158" s="4"/>
      <c r="HKB158" s="4"/>
      <c r="HKC158" s="4"/>
      <c r="HKD158" s="4"/>
      <c r="HKE158" s="4"/>
      <c r="HKF158" s="4"/>
      <c r="HKG158" s="4"/>
      <c r="HKH158" s="4"/>
      <c r="HKI158" s="4"/>
      <c r="HKJ158" s="4"/>
      <c r="HKK158" s="4"/>
      <c r="HKL158" s="4"/>
      <c r="HKM158" s="4"/>
      <c r="HKN158" s="4"/>
      <c r="HKO158" s="4"/>
      <c r="HKP158" s="4"/>
      <c r="HKQ158" s="4"/>
      <c r="HKR158" s="4"/>
      <c r="HKS158" s="4"/>
      <c r="HKT158" s="4"/>
      <c r="HKU158" s="4"/>
      <c r="HKV158" s="4"/>
      <c r="HKW158" s="4"/>
      <c r="HKX158" s="4"/>
      <c r="HKY158" s="4"/>
      <c r="HKZ158" s="4"/>
      <c r="HLA158" s="4"/>
      <c r="HLB158" s="4"/>
      <c r="HLC158" s="4"/>
      <c r="HLD158" s="4"/>
      <c r="HLE158" s="4"/>
      <c r="HLF158" s="4"/>
      <c r="HLG158" s="4"/>
      <c r="HLH158" s="4"/>
      <c r="HLI158" s="4"/>
      <c r="HLJ158" s="4"/>
      <c r="HLK158" s="4"/>
      <c r="HLL158" s="4"/>
      <c r="HLM158" s="4"/>
      <c r="HLN158" s="4"/>
      <c r="HLO158" s="4"/>
      <c r="HLP158" s="4"/>
      <c r="HLQ158" s="4"/>
      <c r="HLR158" s="4"/>
      <c r="HLS158" s="4"/>
      <c r="HLT158" s="4"/>
      <c r="HLU158" s="4"/>
      <c r="HLV158" s="4"/>
      <c r="HLW158" s="4"/>
      <c r="HLX158" s="4"/>
      <c r="HLY158" s="4"/>
      <c r="HLZ158" s="4"/>
      <c r="HMA158" s="4"/>
      <c r="HMB158" s="4"/>
      <c r="HMC158" s="4"/>
      <c r="HMD158" s="4"/>
      <c r="HME158" s="4"/>
      <c r="HMF158" s="4"/>
      <c r="HMG158" s="4"/>
      <c r="HMH158" s="4"/>
      <c r="HMI158" s="4"/>
      <c r="HMJ158" s="4"/>
      <c r="HMK158" s="4"/>
      <c r="HML158" s="4"/>
      <c r="HMM158" s="4"/>
      <c r="HMN158" s="4"/>
      <c r="HMO158" s="4"/>
      <c r="HMP158" s="4"/>
      <c r="HMQ158" s="4"/>
      <c r="HMR158" s="4"/>
      <c r="HMS158" s="4"/>
      <c r="HMT158" s="4"/>
      <c r="HMU158" s="4"/>
      <c r="HMV158" s="4"/>
      <c r="HMW158" s="4"/>
      <c r="HMX158" s="4"/>
      <c r="HMY158" s="4"/>
      <c r="HMZ158" s="4"/>
      <c r="HNA158" s="4"/>
      <c r="HNB158" s="4"/>
      <c r="HNC158" s="4"/>
      <c r="HND158" s="4"/>
      <c r="HNE158" s="4"/>
      <c r="HNF158" s="4"/>
      <c r="HNG158" s="4"/>
      <c r="HNH158" s="4"/>
      <c r="HNI158" s="4"/>
      <c r="HNJ158" s="4"/>
      <c r="HNK158" s="4"/>
      <c r="HNL158" s="4"/>
      <c r="HNM158" s="4"/>
      <c r="HNN158" s="4"/>
      <c r="HNO158" s="4"/>
      <c r="HNP158" s="4"/>
      <c r="HNQ158" s="4"/>
      <c r="HNR158" s="4"/>
      <c r="HNS158" s="4"/>
      <c r="HNT158" s="4"/>
      <c r="HNU158" s="4"/>
      <c r="HNV158" s="4"/>
      <c r="HNW158" s="4"/>
      <c r="HNX158" s="4"/>
      <c r="HNY158" s="4"/>
      <c r="HNZ158" s="4"/>
      <c r="HOA158" s="4"/>
      <c r="HOB158" s="4"/>
      <c r="HOC158" s="4"/>
      <c r="HOD158" s="4"/>
      <c r="HOE158" s="4"/>
      <c r="HOF158" s="4"/>
      <c r="HOG158" s="4"/>
      <c r="HOH158" s="4"/>
      <c r="HOI158" s="4"/>
      <c r="HOJ158" s="4"/>
      <c r="HOK158" s="4"/>
      <c r="HOL158" s="4"/>
      <c r="HOM158" s="4"/>
      <c r="HON158" s="4"/>
      <c r="HOO158" s="4"/>
      <c r="HOP158" s="4"/>
      <c r="HOQ158" s="4"/>
      <c r="HOR158" s="4"/>
      <c r="HOS158" s="4"/>
      <c r="HOT158" s="4"/>
      <c r="HOU158" s="4"/>
      <c r="HOV158" s="4"/>
      <c r="HOW158" s="4"/>
      <c r="HOX158" s="4"/>
      <c r="HOY158" s="4"/>
      <c r="HOZ158" s="4"/>
      <c r="HPA158" s="4"/>
      <c r="HPB158" s="4"/>
      <c r="HPC158" s="4"/>
      <c r="HPD158" s="4"/>
      <c r="HPE158" s="4"/>
      <c r="HPF158" s="4"/>
      <c r="HPG158" s="4"/>
      <c r="HPH158" s="4"/>
      <c r="HPI158" s="4"/>
      <c r="HPJ158" s="4"/>
      <c r="HPK158" s="4"/>
      <c r="HPL158" s="4"/>
      <c r="HPM158" s="4"/>
      <c r="HPN158" s="4"/>
      <c r="HPO158" s="4"/>
      <c r="HPP158" s="4"/>
      <c r="HPQ158" s="4"/>
      <c r="HPR158" s="4"/>
      <c r="HPS158" s="4"/>
      <c r="HPT158" s="4"/>
      <c r="HPU158" s="4"/>
      <c r="HPV158" s="4"/>
      <c r="HPW158" s="4"/>
      <c r="HPX158" s="4"/>
      <c r="HPY158" s="4"/>
      <c r="HPZ158" s="4"/>
      <c r="HQA158" s="4"/>
      <c r="HQB158" s="4"/>
      <c r="HQC158" s="4"/>
      <c r="HQD158" s="4"/>
      <c r="HQE158" s="4"/>
      <c r="HQF158" s="4"/>
      <c r="HQG158" s="4"/>
      <c r="HQH158" s="4"/>
      <c r="HQI158" s="4"/>
      <c r="HQJ158" s="4"/>
      <c r="HQK158" s="4"/>
      <c r="HQL158" s="4"/>
      <c r="HQM158" s="4"/>
      <c r="HQN158" s="4"/>
      <c r="HQO158" s="4"/>
      <c r="HQP158" s="4"/>
      <c r="HQQ158" s="4"/>
      <c r="HQR158" s="4"/>
      <c r="HQS158" s="4"/>
      <c r="HQT158" s="4"/>
      <c r="HQU158" s="4"/>
      <c r="HQV158" s="4"/>
      <c r="HQW158" s="4"/>
      <c r="HQX158" s="4"/>
      <c r="HQY158" s="4"/>
      <c r="HQZ158" s="4"/>
      <c r="HRA158" s="4"/>
      <c r="HRB158" s="4"/>
      <c r="HRC158" s="4"/>
      <c r="HRD158" s="4"/>
      <c r="HRE158" s="4"/>
      <c r="HRF158" s="4"/>
      <c r="HRG158" s="4"/>
      <c r="HRH158" s="4"/>
      <c r="HRI158" s="4"/>
      <c r="HRJ158" s="4"/>
      <c r="HRK158" s="4"/>
      <c r="HRL158" s="4"/>
      <c r="HRM158" s="4"/>
      <c r="HRN158" s="4"/>
      <c r="HRO158" s="4"/>
      <c r="HRP158" s="4"/>
      <c r="HRQ158" s="4"/>
      <c r="HRR158" s="4"/>
      <c r="HRS158" s="4"/>
      <c r="HRT158" s="4"/>
      <c r="HRU158" s="4"/>
      <c r="HRV158" s="4"/>
      <c r="HRW158" s="4"/>
      <c r="HRX158" s="4"/>
      <c r="HRY158" s="4"/>
      <c r="HRZ158" s="4"/>
      <c r="HSA158" s="4"/>
      <c r="HSB158" s="4"/>
      <c r="HSC158" s="4"/>
      <c r="HSD158" s="4"/>
      <c r="HSE158" s="4"/>
      <c r="HSF158" s="4"/>
      <c r="HSG158" s="4"/>
      <c r="HSH158" s="4"/>
      <c r="HSI158" s="4"/>
      <c r="HSJ158" s="4"/>
      <c r="HSK158" s="4"/>
      <c r="HSL158" s="4"/>
      <c r="HSM158" s="4"/>
      <c r="HSN158" s="4"/>
      <c r="HSO158" s="4"/>
      <c r="HSP158" s="4"/>
      <c r="HSQ158" s="4"/>
      <c r="HSR158" s="4"/>
      <c r="HSS158" s="4"/>
      <c r="HST158" s="4"/>
      <c r="HSU158" s="4"/>
      <c r="HSV158" s="4"/>
      <c r="HSW158" s="4"/>
      <c r="HSX158" s="4"/>
      <c r="HSY158" s="4"/>
      <c r="HSZ158" s="4"/>
      <c r="HTA158" s="4"/>
      <c r="HTB158" s="4"/>
      <c r="HTC158" s="4"/>
      <c r="HTD158" s="4"/>
      <c r="HTE158" s="4"/>
      <c r="HTF158" s="4"/>
      <c r="HTG158" s="4"/>
      <c r="HTH158" s="4"/>
      <c r="HTI158" s="4"/>
      <c r="HTJ158" s="4"/>
      <c r="HTK158" s="4"/>
      <c r="HTL158" s="4"/>
      <c r="HTM158" s="4"/>
      <c r="HTN158" s="4"/>
      <c r="HTO158" s="4"/>
      <c r="HTP158" s="4"/>
      <c r="HTQ158" s="4"/>
      <c r="HTR158" s="4"/>
      <c r="HTS158" s="4"/>
      <c r="HTT158" s="4"/>
      <c r="HTU158" s="4"/>
      <c r="HTV158" s="4"/>
      <c r="HTW158" s="4"/>
      <c r="HTX158" s="4"/>
      <c r="HTY158" s="4"/>
      <c r="HTZ158" s="4"/>
      <c r="HUA158" s="4"/>
      <c r="HUB158" s="4"/>
      <c r="HUC158" s="4"/>
      <c r="HUD158" s="4"/>
      <c r="HUE158" s="4"/>
      <c r="HUF158" s="4"/>
      <c r="HUG158" s="4"/>
      <c r="HUH158" s="4"/>
      <c r="HUI158" s="4"/>
      <c r="HUJ158" s="4"/>
      <c r="HUK158" s="4"/>
      <c r="HUL158" s="4"/>
      <c r="HUM158" s="4"/>
      <c r="HUN158" s="4"/>
      <c r="HUO158" s="4"/>
      <c r="HUP158" s="4"/>
      <c r="HUQ158" s="4"/>
      <c r="HUR158" s="4"/>
      <c r="HUS158" s="4"/>
      <c r="HUT158" s="4"/>
      <c r="HUU158" s="4"/>
      <c r="HUV158" s="4"/>
      <c r="HUW158" s="4"/>
      <c r="HUX158" s="4"/>
      <c r="HUY158" s="4"/>
      <c r="HUZ158" s="4"/>
      <c r="HVA158" s="4"/>
      <c r="HVB158" s="4"/>
      <c r="HVC158" s="4"/>
      <c r="HVD158" s="4"/>
      <c r="HVE158" s="4"/>
      <c r="HVF158" s="4"/>
      <c r="HVG158" s="4"/>
      <c r="HVH158" s="4"/>
      <c r="HVI158" s="4"/>
      <c r="HVJ158" s="4"/>
      <c r="HVK158" s="4"/>
      <c r="HVL158" s="4"/>
      <c r="HVM158" s="4"/>
      <c r="HVN158" s="4"/>
      <c r="HVO158" s="4"/>
      <c r="HVP158" s="4"/>
      <c r="HVQ158" s="4"/>
      <c r="HVR158" s="4"/>
      <c r="HVS158" s="4"/>
      <c r="HVT158" s="4"/>
      <c r="HVU158" s="4"/>
      <c r="HVV158" s="4"/>
      <c r="HVW158" s="4"/>
      <c r="HVX158" s="4"/>
      <c r="HVY158" s="4"/>
      <c r="HVZ158" s="4"/>
      <c r="HWA158" s="4"/>
      <c r="HWB158" s="4"/>
      <c r="HWC158" s="4"/>
      <c r="HWD158" s="4"/>
      <c r="HWE158" s="4"/>
      <c r="HWF158" s="4"/>
      <c r="HWG158" s="4"/>
      <c r="HWH158" s="4"/>
      <c r="HWI158" s="4"/>
      <c r="HWJ158" s="4"/>
      <c r="HWK158" s="4"/>
      <c r="HWL158" s="4"/>
      <c r="HWM158" s="4"/>
      <c r="HWN158" s="4"/>
      <c r="HWO158" s="4"/>
      <c r="HWP158" s="4"/>
      <c r="HWQ158" s="4"/>
      <c r="HWR158" s="4"/>
      <c r="HWS158" s="4"/>
      <c r="HWT158" s="4"/>
      <c r="HWU158" s="4"/>
      <c r="HWV158" s="4"/>
      <c r="HWW158" s="4"/>
      <c r="HWX158" s="4"/>
      <c r="HWY158" s="4"/>
      <c r="HWZ158" s="4"/>
      <c r="HXA158" s="4"/>
      <c r="HXB158" s="4"/>
      <c r="HXC158" s="4"/>
      <c r="HXD158" s="4"/>
      <c r="HXE158" s="4"/>
      <c r="HXF158" s="4"/>
      <c r="HXG158" s="4"/>
      <c r="HXH158" s="4"/>
      <c r="HXI158" s="4"/>
      <c r="HXJ158" s="4"/>
      <c r="HXK158" s="4"/>
      <c r="HXL158" s="4"/>
      <c r="HXM158" s="4"/>
      <c r="HXN158" s="4"/>
      <c r="HXO158" s="4"/>
      <c r="HXP158" s="4"/>
      <c r="HXQ158" s="4"/>
      <c r="HXR158" s="4"/>
      <c r="HXS158" s="4"/>
      <c r="HXT158" s="4"/>
      <c r="HXU158" s="4"/>
      <c r="HXV158" s="4"/>
      <c r="HXW158" s="4"/>
      <c r="HXX158" s="4"/>
      <c r="HXY158" s="4"/>
      <c r="HXZ158" s="4"/>
      <c r="HYA158" s="4"/>
      <c r="HYB158" s="4"/>
      <c r="HYC158" s="4"/>
      <c r="HYD158" s="4"/>
      <c r="HYE158" s="4"/>
      <c r="HYF158" s="4"/>
      <c r="HYG158" s="4"/>
      <c r="HYH158" s="4"/>
      <c r="HYI158" s="4"/>
      <c r="HYJ158" s="4"/>
      <c r="HYK158" s="4"/>
      <c r="HYL158" s="4"/>
      <c r="HYM158" s="4"/>
      <c r="HYN158" s="4"/>
      <c r="HYO158" s="4"/>
      <c r="HYP158" s="4"/>
      <c r="HYQ158" s="4"/>
      <c r="HYR158" s="4"/>
      <c r="HYS158" s="4"/>
      <c r="HYT158" s="4"/>
      <c r="HYU158" s="4"/>
      <c r="HYV158" s="4"/>
      <c r="HYW158" s="4"/>
      <c r="HYX158" s="4"/>
      <c r="HYY158" s="4"/>
      <c r="HYZ158" s="4"/>
      <c r="HZA158" s="4"/>
      <c r="HZB158" s="4"/>
      <c r="HZC158" s="4"/>
      <c r="HZD158" s="4"/>
      <c r="HZE158" s="4"/>
      <c r="HZF158" s="4"/>
      <c r="HZG158" s="4"/>
      <c r="HZH158" s="4"/>
      <c r="HZI158" s="4"/>
      <c r="HZJ158" s="4"/>
      <c r="HZK158" s="4"/>
      <c r="HZL158" s="4"/>
      <c r="HZM158" s="4"/>
      <c r="HZN158" s="4"/>
      <c r="HZO158" s="4"/>
      <c r="HZP158" s="4"/>
      <c r="HZQ158" s="4"/>
      <c r="HZR158" s="4"/>
      <c r="HZS158" s="4"/>
      <c r="HZT158" s="4"/>
      <c r="HZU158" s="4"/>
      <c r="HZV158" s="4"/>
      <c r="HZW158" s="4"/>
      <c r="HZX158" s="4"/>
      <c r="HZY158" s="4"/>
      <c r="HZZ158" s="4"/>
      <c r="IAA158" s="4"/>
      <c r="IAB158" s="4"/>
      <c r="IAC158" s="4"/>
      <c r="IAD158" s="4"/>
      <c r="IAE158" s="4"/>
      <c r="IAF158" s="4"/>
      <c r="IAG158" s="4"/>
      <c r="IAH158" s="4"/>
      <c r="IAI158" s="4"/>
      <c r="IAJ158" s="4"/>
      <c r="IAK158" s="4"/>
      <c r="IAL158" s="4"/>
      <c r="IAM158" s="4"/>
      <c r="IAN158" s="4"/>
      <c r="IAO158" s="4"/>
      <c r="IAP158" s="4"/>
      <c r="IAQ158" s="4"/>
      <c r="IAR158" s="4"/>
      <c r="IAS158" s="4"/>
      <c r="IAT158" s="4"/>
      <c r="IAU158" s="4"/>
      <c r="IAV158" s="4"/>
      <c r="IAW158" s="4"/>
      <c r="IAX158" s="4"/>
      <c r="IAY158" s="4"/>
      <c r="IAZ158" s="4"/>
      <c r="IBA158" s="4"/>
      <c r="IBB158" s="4"/>
      <c r="IBC158" s="4"/>
      <c r="IBD158" s="4"/>
      <c r="IBE158" s="4"/>
      <c r="IBF158" s="4"/>
      <c r="IBG158" s="4"/>
      <c r="IBH158" s="4"/>
      <c r="IBI158" s="4"/>
      <c r="IBJ158" s="4"/>
      <c r="IBK158" s="4"/>
      <c r="IBL158" s="4"/>
      <c r="IBM158" s="4"/>
      <c r="IBN158" s="4"/>
      <c r="IBO158" s="4"/>
      <c r="IBP158" s="4"/>
      <c r="IBQ158" s="4"/>
      <c r="IBR158" s="4"/>
      <c r="IBS158" s="4"/>
      <c r="IBT158" s="4"/>
      <c r="IBU158" s="4"/>
      <c r="IBV158" s="4"/>
      <c r="IBW158" s="4"/>
      <c r="IBX158" s="4"/>
      <c r="IBY158" s="4"/>
      <c r="IBZ158" s="4"/>
      <c r="ICA158" s="4"/>
      <c r="ICB158" s="4"/>
      <c r="ICC158" s="4"/>
      <c r="ICD158" s="4"/>
      <c r="ICE158" s="4"/>
      <c r="ICF158" s="4"/>
      <c r="ICG158" s="4"/>
      <c r="ICH158" s="4"/>
      <c r="ICI158" s="4"/>
      <c r="ICJ158" s="4"/>
      <c r="ICK158" s="4"/>
      <c r="ICL158" s="4"/>
      <c r="ICM158" s="4"/>
      <c r="ICN158" s="4"/>
      <c r="ICO158" s="4"/>
      <c r="ICP158" s="4"/>
      <c r="ICQ158" s="4"/>
      <c r="ICR158" s="4"/>
      <c r="ICS158" s="4"/>
      <c r="ICT158" s="4"/>
      <c r="ICU158" s="4"/>
      <c r="ICV158" s="4"/>
      <c r="ICW158" s="4"/>
      <c r="ICX158" s="4"/>
      <c r="ICY158" s="4"/>
      <c r="ICZ158" s="4"/>
      <c r="IDA158" s="4"/>
      <c r="IDB158" s="4"/>
      <c r="IDC158" s="4"/>
      <c r="IDD158" s="4"/>
      <c r="IDE158" s="4"/>
      <c r="IDF158" s="4"/>
      <c r="IDG158" s="4"/>
      <c r="IDH158" s="4"/>
      <c r="IDI158" s="4"/>
      <c r="IDJ158" s="4"/>
      <c r="IDK158" s="4"/>
      <c r="IDL158" s="4"/>
      <c r="IDM158" s="4"/>
      <c r="IDN158" s="4"/>
      <c r="IDO158" s="4"/>
      <c r="IDP158" s="4"/>
      <c r="IDQ158" s="4"/>
      <c r="IDR158" s="4"/>
      <c r="IDS158" s="4"/>
      <c r="IDT158" s="4"/>
      <c r="IDU158" s="4"/>
      <c r="IDV158" s="4"/>
      <c r="IDW158" s="4"/>
      <c r="IDX158" s="4"/>
      <c r="IDY158" s="4"/>
      <c r="IDZ158" s="4"/>
      <c r="IEA158" s="4"/>
      <c r="IEB158" s="4"/>
      <c r="IEC158" s="4"/>
      <c r="IED158" s="4"/>
      <c r="IEE158" s="4"/>
      <c r="IEF158" s="4"/>
      <c r="IEG158" s="4"/>
      <c r="IEH158" s="4"/>
      <c r="IEI158" s="4"/>
      <c r="IEJ158" s="4"/>
      <c r="IEK158" s="4"/>
      <c r="IEL158" s="4"/>
      <c r="IEM158" s="4"/>
      <c r="IEN158" s="4"/>
      <c r="IEO158" s="4"/>
      <c r="IEP158" s="4"/>
      <c r="IEQ158" s="4"/>
      <c r="IER158" s="4"/>
      <c r="IES158" s="4"/>
      <c r="IET158" s="4"/>
      <c r="IEU158" s="4"/>
      <c r="IEV158" s="4"/>
      <c r="IEW158" s="4"/>
      <c r="IEX158" s="4"/>
      <c r="IEY158" s="4"/>
      <c r="IEZ158" s="4"/>
      <c r="IFA158" s="4"/>
      <c r="IFB158" s="4"/>
      <c r="IFC158" s="4"/>
      <c r="IFD158" s="4"/>
      <c r="IFE158" s="4"/>
      <c r="IFF158" s="4"/>
      <c r="IFG158" s="4"/>
      <c r="IFH158" s="4"/>
      <c r="IFI158" s="4"/>
      <c r="IFJ158" s="4"/>
      <c r="IFK158" s="4"/>
      <c r="IFL158" s="4"/>
      <c r="IFM158" s="4"/>
      <c r="IFN158" s="4"/>
      <c r="IFO158" s="4"/>
      <c r="IFP158" s="4"/>
      <c r="IFQ158" s="4"/>
      <c r="IFR158" s="4"/>
      <c r="IFS158" s="4"/>
      <c r="IFT158" s="4"/>
      <c r="IFU158" s="4"/>
      <c r="IFV158" s="4"/>
      <c r="IFW158" s="4"/>
      <c r="IFX158" s="4"/>
      <c r="IFY158" s="4"/>
      <c r="IFZ158" s="4"/>
      <c r="IGA158" s="4"/>
      <c r="IGB158" s="4"/>
      <c r="IGC158" s="4"/>
      <c r="IGD158" s="4"/>
      <c r="IGE158" s="4"/>
      <c r="IGF158" s="4"/>
      <c r="IGG158" s="4"/>
      <c r="IGH158" s="4"/>
      <c r="IGI158" s="4"/>
      <c r="IGJ158" s="4"/>
      <c r="IGK158" s="4"/>
      <c r="IGL158" s="4"/>
      <c r="IGM158" s="4"/>
      <c r="IGN158" s="4"/>
      <c r="IGO158" s="4"/>
      <c r="IGP158" s="4"/>
      <c r="IGQ158" s="4"/>
      <c r="IGR158" s="4"/>
      <c r="IGS158" s="4"/>
      <c r="IGT158" s="4"/>
      <c r="IGU158" s="4"/>
      <c r="IGV158" s="4"/>
      <c r="IGW158" s="4"/>
      <c r="IGX158" s="4"/>
      <c r="IGY158" s="4"/>
      <c r="IGZ158" s="4"/>
      <c r="IHA158" s="4"/>
      <c r="IHB158" s="4"/>
      <c r="IHC158" s="4"/>
      <c r="IHD158" s="4"/>
      <c r="IHE158" s="4"/>
      <c r="IHF158" s="4"/>
      <c r="IHG158" s="4"/>
      <c r="IHH158" s="4"/>
      <c r="IHI158" s="4"/>
      <c r="IHJ158" s="4"/>
      <c r="IHK158" s="4"/>
      <c r="IHL158" s="4"/>
      <c r="IHM158" s="4"/>
      <c r="IHN158" s="4"/>
      <c r="IHO158" s="4"/>
      <c r="IHP158" s="4"/>
      <c r="IHQ158" s="4"/>
      <c r="IHR158" s="4"/>
      <c r="IHS158" s="4"/>
      <c r="IHT158" s="4"/>
      <c r="IHU158" s="4"/>
      <c r="IHV158" s="4"/>
      <c r="IHW158" s="4"/>
      <c r="IHX158" s="4"/>
      <c r="IHY158" s="4"/>
      <c r="IHZ158" s="4"/>
      <c r="IIA158" s="4"/>
      <c r="IIB158" s="4"/>
      <c r="IIC158" s="4"/>
      <c r="IID158" s="4"/>
      <c r="IIE158" s="4"/>
      <c r="IIF158" s="4"/>
      <c r="IIG158" s="4"/>
      <c r="IIH158" s="4"/>
      <c r="III158" s="4"/>
      <c r="IIJ158" s="4"/>
      <c r="IIK158" s="4"/>
      <c r="IIL158" s="4"/>
      <c r="IIM158" s="4"/>
      <c r="IIN158" s="4"/>
      <c r="IIO158" s="4"/>
      <c r="IIP158" s="4"/>
      <c r="IIQ158" s="4"/>
      <c r="IIR158" s="4"/>
      <c r="IIS158" s="4"/>
      <c r="IIT158" s="4"/>
      <c r="IIU158" s="4"/>
      <c r="IIV158" s="4"/>
      <c r="IIW158" s="4"/>
      <c r="IIX158" s="4"/>
      <c r="IIY158" s="4"/>
      <c r="IIZ158" s="4"/>
      <c r="IJA158" s="4"/>
      <c r="IJB158" s="4"/>
      <c r="IJC158" s="4"/>
      <c r="IJD158" s="4"/>
      <c r="IJE158" s="4"/>
      <c r="IJF158" s="4"/>
      <c r="IJG158" s="4"/>
      <c r="IJH158" s="4"/>
      <c r="IJI158" s="4"/>
      <c r="IJJ158" s="4"/>
      <c r="IJK158" s="4"/>
      <c r="IJL158" s="4"/>
      <c r="IJM158" s="4"/>
      <c r="IJN158" s="4"/>
      <c r="IJO158" s="4"/>
      <c r="IJP158" s="4"/>
      <c r="IJQ158" s="4"/>
      <c r="IJR158" s="4"/>
      <c r="IJS158" s="4"/>
      <c r="IJT158" s="4"/>
      <c r="IJU158" s="4"/>
      <c r="IJV158" s="4"/>
      <c r="IJW158" s="4"/>
      <c r="IJX158" s="4"/>
      <c r="IJY158" s="4"/>
      <c r="IJZ158" s="4"/>
      <c r="IKA158" s="4"/>
      <c r="IKB158" s="4"/>
      <c r="IKC158" s="4"/>
      <c r="IKD158" s="4"/>
      <c r="IKE158" s="4"/>
      <c r="IKF158" s="4"/>
      <c r="IKG158" s="4"/>
      <c r="IKH158" s="4"/>
      <c r="IKI158" s="4"/>
      <c r="IKJ158" s="4"/>
      <c r="IKK158" s="4"/>
      <c r="IKL158" s="4"/>
      <c r="IKM158" s="4"/>
      <c r="IKN158" s="4"/>
      <c r="IKO158" s="4"/>
      <c r="IKP158" s="4"/>
      <c r="IKQ158" s="4"/>
      <c r="IKR158" s="4"/>
      <c r="IKS158" s="4"/>
      <c r="IKT158" s="4"/>
      <c r="IKU158" s="4"/>
      <c r="IKV158" s="4"/>
      <c r="IKW158" s="4"/>
      <c r="IKX158" s="4"/>
      <c r="IKY158" s="4"/>
      <c r="IKZ158" s="4"/>
      <c r="ILA158" s="4"/>
      <c r="ILB158" s="4"/>
      <c r="ILC158" s="4"/>
      <c r="ILD158" s="4"/>
      <c r="ILE158" s="4"/>
      <c r="ILF158" s="4"/>
      <c r="ILG158" s="4"/>
      <c r="ILH158" s="4"/>
      <c r="ILI158" s="4"/>
      <c r="ILJ158" s="4"/>
      <c r="ILK158" s="4"/>
      <c r="ILL158" s="4"/>
      <c r="ILM158" s="4"/>
      <c r="ILN158" s="4"/>
      <c r="ILO158" s="4"/>
      <c r="ILP158" s="4"/>
      <c r="ILQ158" s="4"/>
      <c r="ILR158" s="4"/>
      <c r="ILS158" s="4"/>
      <c r="ILT158" s="4"/>
      <c r="ILU158" s="4"/>
      <c r="ILV158" s="4"/>
      <c r="ILW158" s="4"/>
      <c r="ILX158" s="4"/>
      <c r="ILY158" s="4"/>
      <c r="ILZ158" s="4"/>
      <c r="IMA158" s="4"/>
      <c r="IMB158" s="4"/>
      <c r="IMC158" s="4"/>
      <c r="IMD158" s="4"/>
      <c r="IME158" s="4"/>
      <c r="IMF158" s="4"/>
      <c r="IMG158" s="4"/>
      <c r="IMH158" s="4"/>
      <c r="IMI158" s="4"/>
      <c r="IMJ158" s="4"/>
      <c r="IMK158" s="4"/>
      <c r="IML158" s="4"/>
      <c r="IMM158" s="4"/>
      <c r="IMN158" s="4"/>
      <c r="IMO158" s="4"/>
      <c r="IMP158" s="4"/>
      <c r="IMQ158" s="4"/>
      <c r="IMR158" s="4"/>
      <c r="IMS158" s="4"/>
      <c r="IMT158" s="4"/>
      <c r="IMU158" s="4"/>
      <c r="IMV158" s="4"/>
      <c r="IMW158" s="4"/>
      <c r="IMX158" s="4"/>
      <c r="IMY158" s="4"/>
      <c r="IMZ158" s="4"/>
      <c r="INA158" s="4"/>
      <c r="INB158" s="4"/>
      <c r="INC158" s="4"/>
      <c r="IND158" s="4"/>
      <c r="INE158" s="4"/>
      <c r="INF158" s="4"/>
      <c r="ING158" s="4"/>
      <c r="INH158" s="4"/>
      <c r="INI158" s="4"/>
      <c r="INJ158" s="4"/>
      <c r="INK158" s="4"/>
      <c r="INL158" s="4"/>
      <c r="INM158" s="4"/>
      <c r="INN158" s="4"/>
      <c r="INO158" s="4"/>
      <c r="INP158" s="4"/>
      <c r="INQ158" s="4"/>
      <c r="INR158" s="4"/>
      <c r="INS158" s="4"/>
      <c r="INT158" s="4"/>
      <c r="INU158" s="4"/>
      <c r="INV158" s="4"/>
      <c r="INW158" s="4"/>
      <c r="INX158" s="4"/>
      <c r="INY158" s="4"/>
      <c r="INZ158" s="4"/>
      <c r="IOA158" s="4"/>
      <c r="IOB158" s="4"/>
      <c r="IOC158" s="4"/>
      <c r="IOD158" s="4"/>
      <c r="IOE158" s="4"/>
      <c r="IOF158" s="4"/>
      <c r="IOG158" s="4"/>
      <c r="IOH158" s="4"/>
      <c r="IOI158" s="4"/>
      <c r="IOJ158" s="4"/>
      <c r="IOK158" s="4"/>
      <c r="IOL158" s="4"/>
      <c r="IOM158" s="4"/>
      <c r="ION158" s="4"/>
      <c r="IOO158" s="4"/>
      <c r="IOP158" s="4"/>
      <c r="IOQ158" s="4"/>
      <c r="IOR158" s="4"/>
      <c r="IOS158" s="4"/>
      <c r="IOT158" s="4"/>
      <c r="IOU158" s="4"/>
      <c r="IOV158" s="4"/>
      <c r="IOW158" s="4"/>
      <c r="IOX158" s="4"/>
      <c r="IOY158" s="4"/>
      <c r="IOZ158" s="4"/>
      <c r="IPA158" s="4"/>
      <c r="IPB158" s="4"/>
      <c r="IPC158" s="4"/>
      <c r="IPD158" s="4"/>
      <c r="IPE158" s="4"/>
      <c r="IPF158" s="4"/>
      <c r="IPG158" s="4"/>
      <c r="IPH158" s="4"/>
      <c r="IPI158" s="4"/>
      <c r="IPJ158" s="4"/>
      <c r="IPK158" s="4"/>
      <c r="IPL158" s="4"/>
      <c r="IPM158" s="4"/>
      <c r="IPN158" s="4"/>
      <c r="IPO158" s="4"/>
      <c r="IPP158" s="4"/>
      <c r="IPQ158" s="4"/>
      <c r="IPR158" s="4"/>
      <c r="IPS158" s="4"/>
      <c r="IPT158" s="4"/>
      <c r="IPU158" s="4"/>
      <c r="IPV158" s="4"/>
      <c r="IPW158" s="4"/>
      <c r="IPX158" s="4"/>
      <c r="IPY158" s="4"/>
      <c r="IPZ158" s="4"/>
      <c r="IQA158" s="4"/>
      <c r="IQB158" s="4"/>
      <c r="IQC158" s="4"/>
      <c r="IQD158" s="4"/>
      <c r="IQE158" s="4"/>
      <c r="IQF158" s="4"/>
      <c r="IQG158" s="4"/>
      <c r="IQH158" s="4"/>
      <c r="IQI158" s="4"/>
      <c r="IQJ158" s="4"/>
      <c r="IQK158" s="4"/>
      <c r="IQL158" s="4"/>
      <c r="IQM158" s="4"/>
      <c r="IQN158" s="4"/>
      <c r="IQO158" s="4"/>
      <c r="IQP158" s="4"/>
      <c r="IQQ158" s="4"/>
      <c r="IQR158" s="4"/>
      <c r="IQS158" s="4"/>
      <c r="IQT158" s="4"/>
      <c r="IQU158" s="4"/>
      <c r="IQV158" s="4"/>
      <c r="IQW158" s="4"/>
      <c r="IQX158" s="4"/>
      <c r="IQY158" s="4"/>
      <c r="IQZ158" s="4"/>
      <c r="IRA158" s="4"/>
      <c r="IRB158" s="4"/>
      <c r="IRC158" s="4"/>
      <c r="IRD158" s="4"/>
      <c r="IRE158" s="4"/>
      <c r="IRF158" s="4"/>
      <c r="IRG158" s="4"/>
      <c r="IRH158" s="4"/>
      <c r="IRI158" s="4"/>
      <c r="IRJ158" s="4"/>
      <c r="IRK158" s="4"/>
      <c r="IRL158" s="4"/>
      <c r="IRM158" s="4"/>
      <c r="IRN158" s="4"/>
      <c r="IRO158" s="4"/>
      <c r="IRP158" s="4"/>
      <c r="IRQ158" s="4"/>
      <c r="IRR158" s="4"/>
      <c r="IRS158" s="4"/>
      <c r="IRT158" s="4"/>
      <c r="IRU158" s="4"/>
      <c r="IRV158" s="4"/>
      <c r="IRW158" s="4"/>
      <c r="IRX158" s="4"/>
      <c r="IRY158" s="4"/>
      <c r="IRZ158" s="4"/>
      <c r="ISA158" s="4"/>
      <c r="ISB158" s="4"/>
      <c r="ISC158" s="4"/>
      <c r="ISD158" s="4"/>
      <c r="ISE158" s="4"/>
      <c r="ISF158" s="4"/>
      <c r="ISG158" s="4"/>
      <c r="ISH158" s="4"/>
      <c r="ISI158" s="4"/>
      <c r="ISJ158" s="4"/>
      <c r="ISK158" s="4"/>
      <c r="ISL158" s="4"/>
      <c r="ISM158" s="4"/>
      <c r="ISN158" s="4"/>
      <c r="ISO158" s="4"/>
      <c r="ISP158" s="4"/>
      <c r="ISQ158" s="4"/>
      <c r="ISR158" s="4"/>
      <c r="ISS158" s="4"/>
      <c r="IST158" s="4"/>
      <c r="ISU158" s="4"/>
      <c r="ISV158" s="4"/>
      <c r="ISW158" s="4"/>
      <c r="ISX158" s="4"/>
      <c r="ISY158" s="4"/>
      <c r="ISZ158" s="4"/>
      <c r="ITA158" s="4"/>
      <c r="ITB158" s="4"/>
      <c r="ITC158" s="4"/>
      <c r="ITD158" s="4"/>
      <c r="ITE158" s="4"/>
      <c r="ITF158" s="4"/>
      <c r="ITG158" s="4"/>
      <c r="ITH158" s="4"/>
      <c r="ITI158" s="4"/>
      <c r="ITJ158" s="4"/>
      <c r="ITK158" s="4"/>
      <c r="ITL158" s="4"/>
      <c r="ITM158" s="4"/>
      <c r="ITN158" s="4"/>
      <c r="ITO158" s="4"/>
      <c r="ITP158" s="4"/>
      <c r="ITQ158" s="4"/>
      <c r="ITR158" s="4"/>
      <c r="ITS158" s="4"/>
      <c r="ITT158" s="4"/>
      <c r="ITU158" s="4"/>
      <c r="ITV158" s="4"/>
      <c r="ITW158" s="4"/>
      <c r="ITX158" s="4"/>
      <c r="ITY158" s="4"/>
      <c r="ITZ158" s="4"/>
      <c r="IUA158" s="4"/>
      <c r="IUB158" s="4"/>
      <c r="IUC158" s="4"/>
      <c r="IUD158" s="4"/>
      <c r="IUE158" s="4"/>
      <c r="IUF158" s="4"/>
      <c r="IUG158" s="4"/>
      <c r="IUH158" s="4"/>
      <c r="IUI158" s="4"/>
      <c r="IUJ158" s="4"/>
      <c r="IUK158" s="4"/>
      <c r="IUL158" s="4"/>
      <c r="IUM158" s="4"/>
      <c r="IUN158" s="4"/>
      <c r="IUO158" s="4"/>
      <c r="IUP158" s="4"/>
      <c r="IUQ158" s="4"/>
      <c r="IUR158" s="4"/>
      <c r="IUS158" s="4"/>
      <c r="IUT158" s="4"/>
      <c r="IUU158" s="4"/>
      <c r="IUV158" s="4"/>
      <c r="IUW158" s="4"/>
      <c r="IUX158" s="4"/>
      <c r="IUY158" s="4"/>
      <c r="IUZ158" s="4"/>
      <c r="IVA158" s="4"/>
      <c r="IVB158" s="4"/>
      <c r="IVC158" s="4"/>
      <c r="IVD158" s="4"/>
      <c r="IVE158" s="4"/>
      <c r="IVF158" s="4"/>
      <c r="IVG158" s="4"/>
      <c r="IVH158" s="4"/>
      <c r="IVI158" s="4"/>
      <c r="IVJ158" s="4"/>
      <c r="IVK158" s="4"/>
      <c r="IVL158" s="4"/>
      <c r="IVM158" s="4"/>
      <c r="IVN158" s="4"/>
      <c r="IVO158" s="4"/>
      <c r="IVP158" s="4"/>
      <c r="IVQ158" s="4"/>
      <c r="IVR158" s="4"/>
      <c r="IVS158" s="4"/>
      <c r="IVT158" s="4"/>
      <c r="IVU158" s="4"/>
      <c r="IVV158" s="4"/>
      <c r="IVW158" s="4"/>
      <c r="IVX158" s="4"/>
      <c r="IVY158" s="4"/>
      <c r="IVZ158" s="4"/>
      <c r="IWA158" s="4"/>
      <c r="IWB158" s="4"/>
      <c r="IWC158" s="4"/>
      <c r="IWD158" s="4"/>
      <c r="IWE158" s="4"/>
      <c r="IWF158" s="4"/>
      <c r="IWG158" s="4"/>
      <c r="IWH158" s="4"/>
      <c r="IWI158" s="4"/>
      <c r="IWJ158" s="4"/>
      <c r="IWK158" s="4"/>
      <c r="IWL158" s="4"/>
      <c r="IWM158" s="4"/>
      <c r="IWN158" s="4"/>
      <c r="IWO158" s="4"/>
      <c r="IWP158" s="4"/>
      <c r="IWQ158" s="4"/>
      <c r="IWR158" s="4"/>
      <c r="IWS158" s="4"/>
      <c r="IWT158" s="4"/>
      <c r="IWU158" s="4"/>
      <c r="IWV158" s="4"/>
      <c r="IWW158" s="4"/>
      <c r="IWX158" s="4"/>
      <c r="IWY158" s="4"/>
      <c r="IWZ158" s="4"/>
      <c r="IXA158" s="4"/>
      <c r="IXB158" s="4"/>
      <c r="IXC158" s="4"/>
      <c r="IXD158" s="4"/>
      <c r="IXE158" s="4"/>
      <c r="IXF158" s="4"/>
      <c r="IXG158" s="4"/>
      <c r="IXH158" s="4"/>
      <c r="IXI158" s="4"/>
      <c r="IXJ158" s="4"/>
      <c r="IXK158" s="4"/>
      <c r="IXL158" s="4"/>
      <c r="IXM158" s="4"/>
      <c r="IXN158" s="4"/>
      <c r="IXO158" s="4"/>
      <c r="IXP158" s="4"/>
      <c r="IXQ158" s="4"/>
      <c r="IXR158" s="4"/>
      <c r="IXS158" s="4"/>
      <c r="IXT158" s="4"/>
      <c r="IXU158" s="4"/>
      <c r="IXV158" s="4"/>
      <c r="IXW158" s="4"/>
      <c r="IXX158" s="4"/>
      <c r="IXY158" s="4"/>
      <c r="IXZ158" s="4"/>
      <c r="IYA158" s="4"/>
      <c r="IYB158" s="4"/>
      <c r="IYC158" s="4"/>
      <c r="IYD158" s="4"/>
      <c r="IYE158" s="4"/>
      <c r="IYF158" s="4"/>
      <c r="IYG158" s="4"/>
      <c r="IYH158" s="4"/>
      <c r="IYI158" s="4"/>
      <c r="IYJ158" s="4"/>
      <c r="IYK158" s="4"/>
      <c r="IYL158" s="4"/>
      <c r="IYM158" s="4"/>
      <c r="IYN158" s="4"/>
      <c r="IYO158" s="4"/>
      <c r="IYP158" s="4"/>
      <c r="IYQ158" s="4"/>
      <c r="IYR158" s="4"/>
      <c r="IYS158" s="4"/>
      <c r="IYT158" s="4"/>
      <c r="IYU158" s="4"/>
      <c r="IYV158" s="4"/>
      <c r="IYW158" s="4"/>
      <c r="IYX158" s="4"/>
      <c r="IYY158" s="4"/>
      <c r="IYZ158" s="4"/>
      <c r="IZA158" s="4"/>
      <c r="IZB158" s="4"/>
      <c r="IZC158" s="4"/>
      <c r="IZD158" s="4"/>
      <c r="IZE158" s="4"/>
      <c r="IZF158" s="4"/>
      <c r="IZG158" s="4"/>
      <c r="IZH158" s="4"/>
      <c r="IZI158" s="4"/>
      <c r="IZJ158" s="4"/>
      <c r="IZK158" s="4"/>
      <c r="IZL158" s="4"/>
      <c r="IZM158" s="4"/>
      <c r="IZN158" s="4"/>
      <c r="IZO158" s="4"/>
      <c r="IZP158" s="4"/>
      <c r="IZQ158" s="4"/>
      <c r="IZR158" s="4"/>
      <c r="IZS158" s="4"/>
      <c r="IZT158" s="4"/>
      <c r="IZU158" s="4"/>
      <c r="IZV158" s="4"/>
      <c r="IZW158" s="4"/>
      <c r="IZX158" s="4"/>
      <c r="IZY158" s="4"/>
      <c r="IZZ158" s="4"/>
      <c r="JAA158" s="4"/>
      <c r="JAB158" s="4"/>
      <c r="JAC158" s="4"/>
      <c r="JAD158" s="4"/>
      <c r="JAE158" s="4"/>
      <c r="JAF158" s="4"/>
      <c r="JAG158" s="4"/>
      <c r="JAH158" s="4"/>
      <c r="JAI158" s="4"/>
      <c r="JAJ158" s="4"/>
      <c r="JAK158" s="4"/>
      <c r="JAL158" s="4"/>
      <c r="JAM158" s="4"/>
      <c r="JAN158" s="4"/>
      <c r="JAO158" s="4"/>
      <c r="JAP158" s="4"/>
      <c r="JAQ158" s="4"/>
      <c r="JAR158" s="4"/>
      <c r="JAS158" s="4"/>
      <c r="JAT158" s="4"/>
      <c r="JAU158" s="4"/>
      <c r="JAV158" s="4"/>
      <c r="JAW158" s="4"/>
      <c r="JAX158" s="4"/>
      <c r="JAY158" s="4"/>
      <c r="JAZ158" s="4"/>
      <c r="JBA158" s="4"/>
      <c r="JBB158" s="4"/>
      <c r="JBC158" s="4"/>
      <c r="JBD158" s="4"/>
      <c r="JBE158" s="4"/>
      <c r="JBF158" s="4"/>
      <c r="JBG158" s="4"/>
      <c r="JBH158" s="4"/>
      <c r="JBI158" s="4"/>
      <c r="JBJ158" s="4"/>
      <c r="JBK158" s="4"/>
      <c r="JBL158" s="4"/>
      <c r="JBM158" s="4"/>
      <c r="JBN158" s="4"/>
      <c r="JBO158" s="4"/>
      <c r="JBP158" s="4"/>
      <c r="JBQ158" s="4"/>
      <c r="JBR158" s="4"/>
      <c r="JBS158" s="4"/>
      <c r="JBT158" s="4"/>
      <c r="JBU158" s="4"/>
      <c r="JBV158" s="4"/>
      <c r="JBW158" s="4"/>
      <c r="JBX158" s="4"/>
      <c r="JBY158" s="4"/>
      <c r="JBZ158" s="4"/>
      <c r="JCA158" s="4"/>
      <c r="JCB158" s="4"/>
      <c r="JCC158" s="4"/>
      <c r="JCD158" s="4"/>
      <c r="JCE158" s="4"/>
      <c r="JCF158" s="4"/>
      <c r="JCG158" s="4"/>
      <c r="JCH158" s="4"/>
      <c r="JCI158" s="4"/>
      <c r="JCJ158" s="4"/>
      <c r="JCK158" s="4"/>
      <c r="JCL158" s="4"/>
      <c r="JCM158" s="4"/>
      <c r="JCN158" s="4"/>
      <c r="JCO158" s="4"/>
      <c r="JCP158" s="4"/>
      <c r="JCQ158" s="4"/>
      <c r="JCR158" s="4"/>
      <c r="JCS158" s="4"/>
      <c r="JCT158" s="4"/>
      <c r="JCU158" s="4"/>
      <c r="JCV158" s="4"/>
      <c r="JCW158" s="4"/>
      <c r="JCX158" s="4"/>
      <c r="JCY158" s="4"/>
      <c r="JCZ158" s="4"/>
      <c r="JDA158" s="4"/>
      <c r="JDB158" s="4"/>
      <c r="JDC158" s="4"/>
      <c r="JDD158" s="4"/>
      <c r="JDE158" s="4"/>
      <c r="JDF158" s="4"/>
      <c r="JDG158" s="4"/>
      <c r="JDH158" s="4"/>
      <c r="JDI158" s="4"/>
      <c r="JDJ158" s="4"/>
      <c r="JDK158" s="4"/>
      <c r="JDL158" s="4"/>
      <c r="JDM158" s="4"/>
      <c r="JDN158" s="4"/>
      <c r="JDO158" s="4"/>
      <c r="JDP158" s="4"/>
      <c r="JDQ158" s="4"/>
      <c r="JDR158" s="4"/>
      <c r="JDS158" s="4"/>
      <c r="JDT158" s="4"/>
      <c r="JDU158" s="4"/>
      <c r="JDV158" s="4"/>
      <c r="JDW158" s="4"/>
      <c r="JDX158" s="4"/>
      <c r="JDY158" s="4"/>
      <c r="JDZ158" s="4"/>
      <c r="JEA158" s="4"/>
      <c r="JEB158" s="4"/>
      <c r="JEC158" s="4"/>
      <c r="JED158" s="4"/>
      <c r="JEE158" s="4"/>
      <c r="JEF158" s="4"/>
      <c r="JEG158" s="4"/>
      <c r="JEH158" s="4"/>
      <c r="JEI158" s="4"/>
      <c r="JEJ158" s="4"/>
      <c r="JEK158" s="4"/>
      <c r="JEL158" s="4"/>
      <c r="JEM158" s="4"/>
      <c r="JEN158" s="4"/>
      <c r="JEO158" s="4"/>
      <c r="JEP158" s="4"/>
      <c r="JEQ158" s="4"/>
      <c r="JER158" s="4"/>
      <c r="JES158" s="4"/>
      <c r="JET158" s="4"/>
      <c r="JEU158" s="4"/>
      <c r="JEV158" s="4"/>
      <c r="JEW158" s="4"/>
      <c r="JEX158" s="4"/>
      <c r="JEY158" s="4"/>
      <c r="JEZ158" s="4"/>
      <c r="JFA158" s="4"/>
      <c r="JFB158" s="4"/>
      <c r="JFC158" s="4"/>
      <c r="JFD158" s="4"/>
      <c r="JFE158" s="4"/>
      <c r="JFF158" s="4"/>
      <c r="JFG158" s="4"/>
      <c r="JFH158" s="4"/>
      <c r="JFI158" s="4"/>
      <c r="JFJ158" s="4"/>
      <c r="JFK158" s="4"/>
      <c r="JFL158" s="4"/>
      <c r="JFM158" s="4"/>
      <c r="JFN158" s="4"/>
      <c r="JFO158" s="4"/>
      <c r="JFP158" s="4"/>
      <c r="JFQ158" s="4"/>
      <c r="JFR158" s="4"/>
      <c r="JFS158" s="4"/>
      <c r="JFT158" s="4"/>
      <c r="JFU158" s="4"/>
      <c r="JFV158" s="4"/>
      <c r="JFW158" s="4"/>
      <c r="JFX158" s="4"/>
      <c r="JFY158" s="4"/>
      <c r="JFZ158" s="4"/>
      <c r="JGA158" s="4"/>
      <c r="JGB158" s="4"/>
      <c r="JGC158" s="4"/>
      <c r="JGD158" s="4"/>
      <c r="JGE158" s="4"/>
      <c r="JGF158" s="4"/>
      <c r="JGG158" s="4"/>
      <c r="JGH158" s="4"/>
      <c r="JGI158" s="4"/>
      <c r="JGJ158" s="4"/>
      <c r="JGK158" s="4"/>
      <c r="JGL158" s="4"/>
      <c r="JGM158" s="4"/>
      <c r="JGN158" s="4"/>
      <c r="JGO158" s="4"/>
      <c r="JGP158" s="4"/>
      <c r="JGQ158" s="4"/>
      <c r="JGR158" s="4"/>
      <c r="JGS158" s="4"/>
      <c r="JGT158" s="4"/>
      <c r="JGU158" s="4"/>
      <c r="JGV158" s="4"/>
      <c r="JGW158" s="4"/>
      <c r="JGX158" s="4"/>
      <c r="JGY158" s="4"/>
      <c r="JGZ158" s="4"/>
      <c r="JHA158" s="4"/>
      <c r="JHB158" s="4"/>
      <c r="JHC158" s="4"/>
      <c r="JHD158" s="4"/>
      <c r="JHE158" s="4"/>
      <c r="JHF158" s="4"/>
      <c r="JHG158" s="4"/>
      <c r="JHH158" s="4"/>
      <c r="JHI158" s="4"/>
      <c r="JHJ158" s="4"/>
      <c r="JHK158" s="4"/>
      <c r="JHL158" s="4"/>
      <c r="JHM158" s="4"/>
      <c r="JHN158" s="4"/>
      <c r="JHO158" s="4"/>
      <c r="JHP158" s="4"/>
      <c r="JHQ158" s="4"/>
      <c r="JHR158" s="4"/>
      <c r="JHS158" s="4"/>
      <c r="JHT158" s="4"/>
      <c r="JHU158" s="4"/>
      <c r="JHV158" s="4"/>
      <c r="JHW158" s="4"/>
      <c r="JHX158" s="4"/>
      <c r="JHY158" s="4"/>
      <c r="JHZ158" s="4"/>
      <c r="JIA158" s="4"/>
      <c r="JIB158" s="4"/>
      <c r="JIC158" s="4"/>
      <c r="JID158" s="4"/>
      <c r="JIE158" s="4"/>
      <c r="JIF158" s="4"/>
      <c r="JIG158" s="4"/>
      <c r="JIH158" s="4"/>
      <c r="JII158" s="4"/>
      <c r="JIJ158" s="4"/>
      <c r="JIK158" s="4"/>
      <c r="JIL158" s="4"/>
      <c r="JIM158" s="4"/>
      <c r="JIN158" s="4"/>
      <c r="JIO158" s="4"/>
      <c r="JIP158" s="4"/>
      <c r="JIQ158" s="4"/>
      <c r="JIR158" s="4"/>
      <c r="JIS158" s="4"/>
      <c r="JIT158" s="4"/>
      <c r="JIU158" s="4"/>
      <c r="JIV158" s="4"/>
      <c r="JIW158" s="4"/>
      <c r="JIX158" s="4"/>
      <c r="JIY158" s="4"/>
      <c r="JIZ158" s="4"/>
      <c r="JJA158" s="4"/>
      <c r="JJB158" s="4"/>
      <c r="JJC158" s="4"/>
      <c r="JJD158" s="4"/>
      <c r="JJE158" s="4"/>
      <c r="JJF158" s="4"/>
      <c r="JJG158" s="4"/>
      <c r="JJH158" s="4"/>
      <c r="JJI158" s="4"/>
      <c r="JJJ158" s="4"/>
      <c r="JJK158" s="4"/>
      <c r="JJL158" s="4"/>
      <c r="JJM158" s="4"/>
      <c r="JJN158" s="4"/>
      <c r="JJO158" s="4"/>
      <c r="JJP158" s="4"/>
      <c r="JJQ158" s="4"/>
      <c r="JJR158" s="4"/>
      <c r="JJS158" s="4"/>
      <c r="JJT158" s="4"/>
      <c r="JJU158" s="4"/>
      <c r="JJV158" s="4"/>
      <c r="JJW158" s="4"/>
      <c r="JJX158" s="4"/>
      <c r="JJY158" s="4"/>
      <c r="JJZ158" s="4"/>
      <c r="JKA158" s="4"/>
      <c r="JKB158" s="4"/>
      <c r="JKC158" s="4"/>
      <c r="JKD158" s="4"/>
      <c r="JKE158" s="4"/>
      <c r="JKF158" s="4"/>
      <c r="JKG158" s="4"/>
      <c r="JKH158" s="4"/>
      <c r="JKI158" s="4"/>
      <c r="JKJ158" s="4"/>
      <c r="JKK158" s="4"/>
      <c r="JKL158" s="4"/>
      <c r="JKM158" s="4"/>
      <c r="JKN158" s="4"/>
      <c r="JKO158" s="4"/>
      <c r="JKP158" s="4"/>
      <c r="JKQ158" s="4"/>
      <c r="JKR158" s="4"/>
      <c r="JKS158" s="4"/>
      <c r="JKT158" s="4"/>
      <c r="JKU158" s="4"/>
      <c r="JKV158" s="4"/>
      <c r="JKW158" s="4"/>
      <c r="JKX158" s="4"/>
      <c r="JKY158" s="4"/>
      <c r="JKZ158" s="4"/>
      <c r="JLA158" s="4"/>
      <c r="JLB158" s="4"/>
      <c r="JLC158" s="4"/>
      <c r="JLD158" s="4"/>
      <c r="JLE158" s="4"/>
      <c r="JLF158" s="4"/>
      <c r="JLG158" s="4"/>
      <c r="JLH158" s="4"/>
      <c r="JLI158" s="4"/>
      <c r="JLJ158" s="4"/>
      <c r="JLK158" s="4"/>
      <c r="JLL158" s="4"/>
      <c r="JLM158" s="4"/>
      <c r="JLN158" s="4"/>
      <c r="JLO158" s="4"/>
      <c r="JLP158" s="4"/>
      <c r="JLQ158" s="4"/>
      <c r="JLR158" s="4"/>
      <c r="JLS158" s="4"/>
      <c r="JLT158" s="4"/>
      <c r="JLU158" s="4"/>
      <c r="JLV158" s="4"/>
      <c r="JLW158" s="4"/>
      <c r="JLX158" s="4"/>
      <c r="JLY158" s="4"/>
      <c r="JLZ158" s="4"/>
      <c r="JMA158" s="4"/>
      <c r="JMB158" s="4"/>
      <c r="JMC158" s="4"/>
      <c r="JMD158" s="4"/>
      <c r="JME158" s="4"/>
      <c r="JMF158" s="4"/>
      <c r="JMG158" s="4"/>
      <c r="JMH158" s="4"/>
      <c r="JMI158" s="4"/>
      <c r="JMJ158" s="4"/>
      <c r="JMK158" s="4"/>
      <c r="JML158" s="4"/>
      <c r="JMM158" s="4"/>
      <c r="JMN158" s="4"/>
      <c r="JMO158" s="4"/>
      <c r="JMP158" s="4"/>
      <c r="JMQ158" s="4"/>
      <c r="JMR158" s="4"/>
      <c r="JMS158" s="4"/>
      <c r="JMT158" s="4"/>
      <c r="JMU158" s="4"/>
      <c r="JMV158" s="4"/>
      <c r="JMW158" s="4"/>
      <c r="JMX158" s="4"/>
      <c r="JMY158" s="4"/>
      <c r="JMZ158" s="4"/>
      <c r="JNA158" s="4"/>
      <c r="JNB158" s="4"/>
      <c r="JNC158" s="4"/>
      <c r="JND158" s="4"/>
      <c r="JNE158" s="4"/>
      <c r="JNF158" s="4"/>
      <c r="JNG158" s="4"/>
      <c r="JNH158" s="4"/>
      <c r="JNI158" s="4"/>
      <c r="JNJ158" s="4"/>
      <c r="JNK158" s="4"/>
      <c r="JNL158" s="4"/>
      <c r="JNM158" s="4"/>
      <c r="JNN158" s="4"/>
      <c r="JNO158" s="4"/>
      <c r="JNP158" s="4"/>
      <c r="JNQ158" s="4"/>
      <c r="JNR158" s="4"/>
      <c r="JNS158" s="4"/>
      <c r="JNT158" s="4"/>
      <c r="JNU158" s="4"/>
      <c r="JNV158" s="4"/>
      <c r="JNW158" s="4"/>
      <c r="JNX158" s="4"/>
      <c r="JNY158" s="4"/>
      <c r="JNZ158" s="4"/>
      <c r="JOA158" s="4"/>
      <c r="JOB158" s="4"/>
      <c r="JOC158" s="4"/>
      <c r="JOD158" s="4"/>
      <c r="JOE158" s="4"/>
      <c r="JOF158" s="4"/>
      <c r="JOG158" s="4"/>
      <c r="JOH158" s="4"/>
      <c r="JOI158" s="4"/>
      <c r="JOJ158" s="4"/>
      <c r="JOK158" s="4"/>
      <c r="JOL158" s="4"/>
      <c r="JOM158" s="4"/>
      <c r="JON158" s="4"/>
      <c r="JOO158" s="4"/>
      <c r="JOP158" s="4"/>
      <c r="JOQ158" s="4"/>
      <c r="JOR158" s="4"/>
      <c r="JOS158" s="4"/>
      <c r="JOT158" s="4"/>
      <c r="JOU158" s="4"/>
      <c r="JOV158" s="4"/>
      <c r="JOW158" s="4"/>
      <c r="JOX158" s="4"/>
      <c r="JOY158" s="4"/>
      <c r="JOZ158" s="4"/>
      <c r="JPA158" s="4"/>
      <c r="JPB158" s="4"/>
      <c r="JPC158" s="4"/>
      <c r="JPD158" s="4"/>
      <c r="JPE158" s="4"/>
      <c r="JPF158" s="4"/>
      <c r="JPG158" s="4"/>
      <c r="JPH158" s="4"/>
      <c r="JPI158" s="4"/>
      <c r="JPJ158" s="4"/>
      <c r="JPK158" s="4"/>
      <c r="JPL158" s="4"/>
      <c r="JPM158" s="4"/>
      <c r="JPN158" s="4"/>
      <c r="JPO158" s="4"/>
      <c r="JPP158" s="4"/>
      <c r="JPQ158" s="4"/>
      <c r="JPR158" s="4"/>
      <c r="JPS158" s="4"/>
      <c r="JPT158" s="4"/>
      <c r="JPU158" s="4"/>
      <c r="JPV158" s="4"/>
      <c r="JPW158" s="4"/>
      <c r="JPX158" s="4"/>
      <c r="JPY158" s="4"/>
      <c r="JPZ158" s="4"/>
      <c r="JQA158" s="4"/>
      <c r="JQB158" s="4"/>
      <c r="JQC158" s="4"/>
      <c r="JQD158" s="4"/>
      <c r="JQE158" s="4"/>
      <c r="JQF158" s="4"/>
      <c r="JQG158" s="4"/>
      <c r="JQH158" s="4"/>
      <c r="JQI158" s="4"/>
      <c r="JQJ158" s="4"/>
      <c r="JQK158" s="4"/>
      <c r="JQL158" s="4"/>
      <c r="JQM158" s="4"/>
      <c r="JQN158" s="4"/>
      <c r="JQO158" s="4"/>
      <c r="JQP158" s="4"/>
      <c r="JQQ158" s="4"/>
      <c r="JQR158" s="4"/>
      <c r="JQS158" s="4"/>
      <c r="JQT158" s="4"/>
      <c r="JQU158" s="4"/>
      <c r="JQV158" s="4"/>
      <c r="JQW158" s="4"/>
      <c r="JQX158" s="4"/>
      <c r="JQY158" s="4"/>
      <c r="JQZ158" s="4"/>
      <c r="JRA158" s="4"/>
      <c r="JRB158" s="4"/>
      <c r="JRC158" s="4"/>
      <c r="JRD158" s="4"/>
      <c r="JRE158" s="4"/>
      <c r="JRF158" s="4"/>
      <c r="JRG158" s="4"/>
      <c r="JRH158" s="4"/>
      <c r="JRI158" s="4"/>
      <c r="JRJ158" s="4"/>
      <c r="JRK158" s="4"/>
      <c r="JRL158" s="4"/>
      <c r="JRM158" s="4"/>
      <c r="JRN158" s="4"/>
      <c r="JRO158" s="4"/>
      <c r="JRP158" s="4"/>
      <c r="JRQ158" s="4"/>
      <c r="JRR158" s="4"/>
      <c r="JRS158" s="4"/>
      <c r="JRT158" s="4"/>
      <c r="JRU158" s="4"/>
      <c r="JRV158" s="4"/>
      <c r="JRW158" s="4"/>
      <c r="JRX158" s="4"/>
      <c r="JRY158" s="4"/>
      <c r="JRZ158" s="4"/>
      <c r="JSA158" s="4"/>
      <c r="JSB158" s="4"/>
      <c r="JSC158" s="4"/>
      <c r="JSD158" s="4"/>
      <c r="JSE158" s="4"/>
      <c r="JSF158" s="4"/>
      <c r="JSG158" s="4"/>
      <c r="JSH158" s="4"/>
      <c r="JSI158" s="4"/>
      <c r="JSJ158" s="4"/>
      <c r="JSK158" s="4"/>
      <c r="JSL158" s="4"/>
      <c r="JSM158" s="4"/>
      <c r="JSN158" s="4"/>
      <c r="JSO158" s="4"/>
      <c r="JSP158" s="4"/>
      <c r="JSQ158" s="4"/>
      <c r="JSR158" s="4"/>
      <c r="JSS158" s="4"/>
      <c r="JST158" s="4"/>
      <c r="JSU158" s="4"/>
      <c r="JSV158" s="4"/>
      <c r="JSW158" s="4"/>
      <c r="JSX158" s="4"/>
      <c r="JSY158" s="4"/>
      <c r="JSZ158" s="4"/>
      <c r="JTA158" s="4"/>
      <c r="JTB158" s="4"/>
      <c r="JTC158" s="4"/>
      <c r="JTD158" s="4"/>
      <c r="JTE158" s="4"/>
      <c r="JTF158" s="4"/>
      <c r="JTG158" s="4"/>
      <c r="JTH158" s="4"/>
      <c r="JTI158" s="4"/>
      <c r="JTJ158" s="4"/>
      <c r="JTK158" s="4"/>
      <c r="JTL158" s="4"/>
      <c r="JTM158" s="4"/>
      <c r="JTN158" s="4"/>
      <c r="JTO158" s="4"/>
      <c r="JTP158" s="4"/>
      <c r="JTQ158" s="4"/>
      <c r="JTR158" s="4"/>
      <c r="JTS158" s="4"/>
      <c r="JTT158" s="4"/>
      <c r="JTU158" s="4"/>
      <c r="JTV158" s="4"/>
      <c r="JTW158" s="4"/>
      <c r="JTX158" s="4"/>
      <c r="JTY158" s="4"/>
      <c r="JTZ158" s="4"/>
      <c r="JUA158" s="4"/>
      <c r="JUB158" s="4"/>
      <c r="JUC158" s="4"/>
      <c r="JUD158" s="4"/>
      <c r="JUE158" s="4"/>
      <c r="JUF158" s="4"/>
      <c r="JUG158" s="4"/>
      <c r="JUH158" s="4"/>
      <c r="JUI158" s="4"/>
      <c r="JUJ158" s="4"/>
      <c r="JUK158" s="4"/>
      <c r="JUL158" s="4"/>
      <c r="JUM158" s="4"/>
      <c r="JUN158" s="4"/>
      <c r="JUO158" s="4"/>
      <c r="JUP158" s="4"/>
      <c r="JUQ158" s="4"/>
      <c r="JUR158" s="4"/>
      <c r="JUS158" s="4"/>
      <c r="JUT158" s="4"/>
      <c r="JUU158" s="4"/>
      <c r="JUV158" s="4"/>
      <c r="JUW158" s="4"/>
      <c r="JUX158" s="4"/>
      <c r="JUY158" s="4"/>
      <c r="JUZ158" s="4"/>
      <c r="JVA158" s="4"/>
      <c r="JVB158" s="4"/>
      <c r="JVC158" s="4"/>
      <c r="JVD158" s="4"/>
      <c r="JVE158" s="4"/>
      <c r="JVF158" s="4"/>
      <c r="JVG158" s="4"/>
      <c r="JVH158" s="4"/>
      <c r="JVI158" s="4"/>
      <c r="JVJ158" s="4"/>
      <c r="JVK158" s="4"/>
      <c r="JVL158" s="4"/>
      <c r="JVM158" s="4"/>
      <c r="JVN158" s="4"/>
      <c r="JVO158" s="4"/>
      <c r="JVP158" s="4"/>
      <c r="JVQ158" s="4"/>
      <c r="JVR158" s="4"/>
      <c r="JVS158" s="4"/>
      <c r="JVT158" s="4"/>
      <c r="JVU158" s="4"/>
      <c r="JVV158" s="4"/>
      <c r="JVW158" s="4"/>
      <c r="JVX158" s="4"/>
      <c r="JVY158" s="4"/>
      <c r="JVZ158" s="4"/>
      <c r="JWA158" s="4"/>
      <c r="JWB158" s="4"/>
      <c r="JWC158" s="4"/>
      <c r="JWD158" s="4"/>
      <c r="JWE158" s="4"/>
      <c r="JWF158" s="4"/>
      <c r="JWG158" s="4"/>
      <c r="JWH158" s="4"/>
      <c r="JWI158" s="4"/>
      <c r="JWJ158" s="4"/>
      <c r="JWK158" s="4"/>
      <c r="JWL158" s="4"/>
      <c r="JWM158" s="4"/>
      <c r="JWN158" s="4"/>
      <c r="JWO158" s="4"/>
      <c r="JWP158" s="4"/>
      <c r="JWQ158" s="4"/>
      <c r="JWR158" s="4"/>
      <c r="JWS158" s="4"/>
      <c r="JWT158" s="4"/>
      <c r="JWU158" s="4"/>
      <c r="JWV158" s="4"/>
      <c r="JWW158" s="4"/>
      <c r="JWX158" s="4"/>
      <c r="JWY158" s="4"/>
      <c r="JWZ158" s="4"/>
      <c r="JXA158" s="4"/>
      <c r="JXB158" s="4"/>
      <c r="JXC158" s="4"/>
      <c r="JXD158" s="4"/>
      <c r="JXE158" s="4"/>
      <c r="JXF158" s="4"/>
      <c r="JXG158" s="4"/>
      <c r="JXH158" s="4"/>
      <c r="JXI158" s="4"/>
      <c r="JXJ158" s="4"/>
      <c r="JXK158" s="4"/>
      <c r="JXL158" s="4"/>
      <c r="JXM158" s="4"/>
      <c r="JXN158" s="4"/>
      <c r="JXO158" s="4"/>
      <c r="JXP158" s="4"/>
      <c r="JXQ158" s="4"/>
      <c r="JXR158" s="4"/>
      <c r="JXS158" s="4"/>
      <c r="JXT158" s="4"/>
      <c r="JXU158" s="4"/>
      <c r="JXV158" s="4"/>
      <c r="JXW158" s="4"/>
      <c r="JXX158" s="4"/>
      <c r="JXY158" s="4"/>
      <c r="JXZ158" s="4"/>
      <c r="JYA158" s="4"/>
      <c r="JYB158" s="4"/>
      <c r="JYC158" s="4"/>
      <c r="JYD158" s="4"/>
      <c r="JYE158" s="4"/>
      <c r="JYF158" s="4"/>
      <c r="JYG158" s="4"/>
      <c r="JYH158" s="4"/>
      <c r="JYI158" s="4"/>
      <c r="JYJ158" s="4"/>
      <c r="JYK158" s="4"/>
      <c r="JYL158" s="4"/>
      <c r="JYM158" s="4"/>
      <c r="JYN158" s="4"/>
      <c r="JYO158" s="4"/>
      <c r="JYP158" s="4"/>
      <c r="JYQ158" s="4"/>
      <c r="JYR158" s="4"/>
      <c r="JYS158" s="4"/>
      <c r="JYT158" s="4"/>
      <c r="JYU158" s="4"/>
      <c r="JYV158" s="4"/>
      <c r="JYW158" s="4"/>
      <c r="JYX158" s="4"/>
      <c r="JYY158" s="4"/>
      <c r="JYZ158" s="4"/>
      <c r="JZA158" s="4"/>
      <c r="JZB158" s="4"/>
      <c r="JZC158" s="4"/>
      <c r="JZD158" s="4"/>
      <c r="JZE158" s="4"/>
      <c r="JZF158" s="4"/>
      <c r="JZG158" s="4"/>
      <c r="JZH158" s="4"/>
      <c r="JZI158" s="4"/>
      <c r="JZJ158" s="4"/>
      <c r="JZK158" s="4"/>
      <c r="JZL158" s="4"/>
      <c r="JZM158" s="4"/>
      <c r="JZN158" s="4"/>
      <c r="JZO158" s="4"/>
      <c r="JZP158" s="4"/>
      <c r="JZQ158" s="4"/>
      <c r="JZR158" s="4"/>
      <c r="JZS158" s="4"/>
      <c r="JZT158" s="4"/>
      <c r="JZU158" s="4"/>
      <c r="JZV158" s="4"/>
      <c r="JZW158" s="4"/>
      <c r="JZX158" s="4"/>
      <c r="JZY158" s="4"/>
      <c r="JZZ158" s="4"/>
      <c r="KAA158" s="4"/>
      <c r="KAB158" s="4"/>
      <c r="KAC158" s="4"/>
      <c r="KAD158" s="4"/>
      <c r="KAE158" s="4"/>
      <c r="KAF158" s="4"/>
      <c r="KAG158" s="4"/>
      <c r="KAH158" s="4"/>
      <c r="KAI158" s="4"/>
      <c r="KAJ158" s="4"/>
      <c r="KAK158" s="4"/>
      <c r="KAL158" s="4"/>
      <c r="KAM158" s="4"/>
      <c r="KAN158" s="4"/>
      <c r="KAO158" s="4"/>
      <c r="KAP158" s="4"/>
      <c r="KAQ158" s="4"/>
      <c r="KAR158" s="4"/>
      <c r="KAS158" s="4"/>
      <c r="KAT158" s="4"/>
      <c r="KAU158" s="4"/>
      <c r="KAV158" s="4"/>
      <c r="KAW158" s="4"/>
      <c r="KAX158" s="4"/>
      <c r="KAY158" s="4"/>
      <c r="KAZ158" s="4"/>
      <c r="KBA158" s="4"/>
      <c r="KBB158" s="4"/>
      <c r="KBC158" s="4"/>
      <c r="KBD158" s="4"/>
      <c r="KBE158" s="4"/>
      <c r="KBF158" s="4"/>
      <c r="KBG158" s="4"/>
      <c r="KBH158" s="4"/>
      <c r="KBI158" s="4"/>
      <c r="KBJ158" s="4"/>
      <c r="KBK158" s="4"/>
      <c r="KBL158" s="4"/>
      <c r="KBM158" s="4"/>
      <c r="KBN158" s="4"/>
      <c r="KBO158" s="4"/>
      <c r="KBP158" s="4"/>
      <c r="KBQ158" s="4"/>
      <c r="KBR158" s="4"/>
      <c r="KBS158" s="4"/>
      <c r="KBT158" s="4"/>
      <c r="KBU158" s="4"/>
      <c r="KBV158" s="4"/>
      <c r="KBW158" s="4"/>
      <c r="KBX158" s="4"/>
      <c r="KBY158" s="4"/>
      <c r="KBZ158" s="4"/>
      <c r="KCA158" s="4"/>
      <c r="KCB158" s="4"/>
      <c r="KCC158" s="4"/>
      <c r="KCD158" s="4"/>
      <c r="KCE158" s="4"/>
      <c r="KCF158" s="4"/>
      <c r="KCG158" s="4"/>
      <c r="KCH158" s="4"/>
      <c r="KCI158" s="4"/>
      <c r="KCJ158" s="4"/>
      <c r="KCK158" s="4"/>
      <c r="KCL158" s="4"/>
      <c r="KCM158" s="4"/>
      <c r="KCN158" s="4"/>
      <c r="KCO158" s="4"/>
      <c r="KCP158" s="4"/>
      <c r="KCQ158" s="4"/>
      <c r="KCR158" s="4"/>
      <c r="KCS158" s="4"/>
      <c r="KCT158" s="4"/>
      <c r="KCU158" s="4"/>
      <c r="KCV158" s="4"/>
      <c r="KCW158" s="4"/>
      <c r="KCX158" s="4"/>
      <c r="KCY158" s="4"/>
      <c r="KCZ158" s="4"/>
      <c r="KDA158" s="4"/>
      <c r="KDB158" s="4"/>
      <c r="KDC158" s="4"/>
      <c r="KDD158" s="4"/>
      <c r="KDE158" s="4"/>
      <c r="KDF158" s="4"/>
      <c r="KDG158" s="4"/>
      <c r="KDH158" s="4"/>
      <c r="KDI158" s="4"/>
      <c r="KDJ158" s="4"/>
      <c r="KDK158" s="4"/>
      <c r="KDL158" s="4"/>
      <c r="KDM158" s="4"/>
      <c r="KDN158" s="4"/>
      <c r="KDO158" s="4"/>
      <c r="KDP158" s="4"/>
      <c r="KDQ158" s="4"/>
      <c r="KDR158" s="4"/>
      <c r="KDS158" s="4"/>
      <c r="KDT158" s="4"/>
      <c r="KDU158" s="4"/>
      <c r="KDV158" s="4"/>
      <c r="KDW158" s="4"/>
      <c r="KDX158" s="4"/>
      <c r="KDY158" s="4"/>
      <c r="KDZ158" s="4"/>
      <c r="KEA158" s="4"/>
      <c r="KEB158" s="4"/>
      <c r="KEC158" s="4"/>
      <c r="KED158" s="4"/>
      <c r="KEE158" s="4"/>
      <c r="KEF158" s="4"/>
      <c r="KEG158" s="4"/>
      <c r="KEH158" s="4"/>
      <c r="KEI158" s="4"/>
      <c r="KEJ158" s="4"/>
      <c r="KEK158" s="4"/>
      <c r="KEL158" s="4"/>
      <c r="KEM158" s="4"/>
      <c r="KEN158" s="4"/>
      <c r="KEO158" s="4"/>
      <c r="KEP158" s="4"/>
      <c r="KEQ158" s="4"/>
      <c r="KER158" s="4"/>
      <c r="KES158" s="4"/>
      <c r="KET158" s="4"/>
      <c r="KEU158" s="4"/>
      <c r="KEV158" s="4"/>
      <c r="KEW158" s="4"/>
      <c r="KEX158" s="4"/>
      <c r="KEY158" s="4"/>
      <c r="KEZ158" s="4"/>
      <c r="KFA158" s="4"/>
      <c r="KFB158" s="4"/>
      <c r="KFC158" s="4"/>
      <c r="KFD158" s="4"/>
      <c r="KFE158" s="4"/>
      <c r="KFF158" s="4"/>
      <c r="KFG158" s="4"/>
      <c r="KFH158" s="4"/>
      <c r="KFI158" s="4"/>
      <c r="KFJ158" s="4"/>
      <c r="KFK158" s="4"/>
      <c r="KFL158" s="4"/>
      <c r="KFM158" s="4"/>
      <c r="KFN158" s="4"/>
      <c r="KFO158" s="4"/>
      <c r="KFP158" s="4"/>
      <c r="KFQ158" s="4"/>
      <c r="KFR158" s="4"/>
      <c r="KFS158" s="4"/>
      <c r="KFT158" s="4"/>
      <c r="KFU158" s="4"/>
      <c r="KFV158" s="4"/>
      <c r="KFW158" s="4"/>
      <c r="KFX158" s="4"/>
      <c r="KFY158" s="4"/>
      <c r="KFZ158" s="4"/>
      <c r="KGA158" s="4"/>
      <c r="KGB158" s="4"/>
      <c r="KGC158" s="4"/>
      <c r="KGD158" s="4"/>
      <c r="KGE158" s="4"/>
      <c r="KGF158" s="4"/>
      <c r="KGG158" s="4"/>
      <c r="KGH158" s="4"/>
      <c r="KGI158" s="4"/>
      <c r="KGJ158" s="4"/>
      <c r="KGK158" s="4"/>
      <c r="KGL158" s="4"/>
      <c r="KGM158" s="4"/>
      <c r="KGN158" s="4"/>
      <c r="KGO158" s="4"/>
      <c r="KGP158" s="4"/>
      <c r="KGQ158" s="4"/>
      <c r="KGR158" s="4"/>
      <c r="KGS158" s="4"/>
      <c r="KGT158" s="4"/>
      <c r="KGU158" s="4"/>
      <c r="KGV158" s="4"/>
      <c r="KGW158" s="4"/>
      <c r="KGX158" s="4"/>
      <c r="KGY158" s="4"/>
      <c r="KGZ158" s="4"/>
      <c r="KHA158" s="4"/>
      <c r="KHB158" s="4"/>
      <c r="KHC158" s="4"/>
      <c r="KHD158" s="4"/>
      <c r="KHE158" s="4"/>
      <c r="KHF158" s="4"/>
      <c r="KHG158" s="4"/>
      <c r="KHH158" s="4"/>
      <c r="KHI158" s="4"/>
      <c r="KHJ158" s="4"/>
      <c r="KHK158" s="4"/>
      <c r="KHL158" s="4"/>
      <c r="KHM158" s="4"/>
      <c r="KHN158" s="4"/>
      <c r="KHO158" s="4"/>
      <c r="KHP158" s="4"/>
      <c r="KHQ158" s="4"/>
      <c r="KHR158" s="4"/>
      <c r="KHS158" s="4"/>
      <c r="KHT158" s="4"/>
      <c r="KHU158" s="4"/>
      <c r="KHV158" s="4"/>
      <c r="KHW158" s="4"/>
      <c r="KHX158" s="4"/>
      <c r="KHY158" s="4"/>
      <c r="KHZ158" s="4"/>
      <c r="KIA158" s="4"/>
      <c r="KIB158" s="4"/>
      <c r="KIC158" s="4"/>
      <c r="KID158" s="4"/>
      <c r="KIE158" s="4"/>
      <c r="KIF158" s="4"/>
      <c r="KIG158" s="4"/>
      <c r="KIH158" s="4"/>
      <c r="KII158" s="4"/>
      <c r="KIJ158" s="4"/>
      <c r="KIK158" s="4"/>
      <c r="KIL158" s="4"/>
      <c r="KIM158" s="4"/>
      <c r="KIN158" s="4"/>
      <c r="KIO158" s="4"/>
      <c r="KIP158" s="4"/>
      <c r="KIQ158" s="4"/>
      <c r="KIR158" s="4"/>
      <c r="KIS158" s="4"/>
      <c r="KIT158" s="4"/>
      <c r="KIU158" s="4"/>
      <c r="KIV158" s="4"/>
      <c r="KIW158" s="4"/>
      <c r="KIX158" s="4"/>
      <c r="KIY158" s="4"/>
      <c r="KIZ158" s="4"/>
      <c r="KJA158" s="4"/>
      <c r="KJB158" s="4"/>
      <c r="KJC158" s="4"/>
      <c r="KJD158" s="4"/>
      <c r="KJE158" s="4"/>
      <c r="KJF158" s="4"/>
      <c r="KJG158" s="4"/>
      <c r="KJH158" s="4"/>
      <c r="KJI158" s="4"/>
      <c r="KJJ158" s="4"/>
      <c r="KJK158" s="4"/>
      <c r="KJL158" s="4"/>
      <c r="KJM158" s="4"/>
      <c r="KJN158" s="4"/>
      <c r="KJO158" s="4"/>
      <c r="KJP158" s="4"/>
      <c r="KJQ158" s="4"/>
      <c r="KJR158" s="4"/>
      <c r="KJS158" s="4"/>
      <c r="KJT158" s="4"/>
      <c r="KJU158" s="4"/>
      <c r="KJV158" s="4"/>
      <c r="KJW158" s="4"/>
      <c r="KJX158" s="4"/>
      <c r="KJY158" s="4"/>
      <c r="KJZ158" s="4"/>
      <c r="KKA158" s="4"/>
      <c r="KKB158" s="4"/>
      <c r="KKC158" s="4"/>
      <c r="KKD158" s="4"/>
      <c r="KKE158" s="4"/>
      <c r="KKF158" s="4"/>
      <c r="KKG158" s="4"/>
      <c r="KKH158" s="4"/>
      <c r="KKI158" s="4"/>
      <c r="KKJ158" s="4"/>
      <c r="KKK158" s="4"/>
      <c r="KKL158" s="4"/>
      <c r="KKM158" s="4"/>
      <c r="KKN158" s="4"/>
      <c r="KKO158" s="4"/>
      <c r="KKP158" s="4"/>
      <c r="KKQ158" s="4"/>
      <c r="KKR158" s="4"/>
      <c r="KKS158" s="4"/>
      <c r="KKT158" s="4"/>
      <c r="KKU158" s="4"/>
      <c r="KKV158" s="4"/>
      <c r="KKW158" s="4"/>
      <c r="KKX158" s="4"/>
      <c r="KKY158" s="4"/>
      <c r="KKZ158" s="4"/>
      <c r="KLA158" s="4"/>
      <c r="KLB158" s="4"/>
      <c r="KLC158" s="4"/>
      <c r="KLD158" s="4"/>
      <c r="KLE158" s="4"/>
      <c r="KLF158" s="4"/>
      <c r="KLG158" s="4"/>
      <c r="KLH158" s="4"/>
      <c r="KLI158" s="4"/>
      <c r="KLJ158" s="4"/>
      <c r="KLK158" s="4"/>
      <c r="KLL158" s="4"/>
      <c r="KLM158" s="4"/>
      <c r="KLN158" s="4"/>
      <c r="KLO158" s="4"/>
      <c r="KLP158" s="4"/>
      <c r="KLQ158" s="4"/>
      <c r="KLR158" s="4"/>
      <c r="KLS158" s="4"/>
      <c r="KLT158" s="4"/>
      <c r="KLU158" s="4"/>
      <c r="KLV158" s="4"/>
      <c r="KLW158" s="4"/>
      <c r="KLX158" s="4"/>
      <c r="KLY158" s="4"/>
      <c r="KLZ158" s="4"/>
      <c r="KMA158" s="4"/>
      <c r="KMB158" s="4"/>
      <c r="KMC158" s="4"/>
      <c r="KMD158" s="4"/>
      <c r="KME158" s="4"/>
      <c r="KMF158" s="4"/>
      <c r="KMG158" s="4"/>
      <c r="KMH158" s="4"/>
      <c r="KMI158" s="4"/>
      <c r="KMJ158" s="4"/>
      <c r="KMK158" s="4"/>
      <c r="KML158" s="4"/>
      <c r="KMM158" s="4"/>
      <c r="KMN158" s="4"/>
      <c r="KMO158" s="4"/>
      <c r="KMP158" s="4"/>
      <c r="KMQ158" s="4"/>
      <c r="KMR158" s="4"/>
      <c r="KMS158" s="4"/>
      <c r="KMT158" s="4"/>
      <c r="KMU158" s="4"/>
      <c r="KMV158" s="4"/>
      <c r="KMW158" s="4"/>
      <c r="KMX158" s="4"/>
      <c r="KMY158" s="4"/>
      <c r="KMZ158" s="4"/>
      <c r="KNA158" s="4"/>
      <c r="KNB158" s="4"/>
      <c r="KNC158" s="4"/>
      <c r="KND158" s="4"/>
      <c r="KNE158" s="4"/>
      <c r="KNF158" s="4"/>
      <c r="KNG158" s="4"/>
      <c r="KNH158" s="4"/>
      <c r="KNI158" s="4"/>
      <c r="KNJ158" s="4"/>
      <c r="KNK158" s="4"/>
      <c r="KNL158" s="4"/>
      <c r="KNM158" s="4"/>
      <c r="KNN158" s="4"/>
      <c r="KNO158" s="4"/>
      <c r="KNP158" s="4"/>
      <c r="KNQ158" s="4"/>
      <c r="KNR158" s="4"/>
      <c r="KNS158" s="4"/>
      <c r="KNT158" s="4"/>
      <c r="KNU158" s="4"/>
      <c r="KNV158" s="4"/>
      <c r="KNW158" s="4"/>
      <c r="KNX158" s="4"/>
      <c r="KNY158" s="4"/>
      <c r="KNZ158" s="4"/>
      <c r="KOA158" s="4"/>
      <c r="KOB158" s="4"/>
      <c r="KOC158" s="4"/>
      <c r="KOD158" s="4"/>
      <c r="KOE158" s="4"/>
      <c r="KOF158" s="4"/>
      <c r="KOG158" s="4"/>
      <c r="KOH158" s="4"/>
      <c r="KOI158" s="4"/>
      <c r="KOJ158" s="4"/>
      <c r="KOK158" s="4"/>
      <c r="KOL158" s="4"/>
      <c r="KOM158" s="4"/>
      <c r="KON158" s="4"/>
      <c r="KOO158" s="4"/>
      <c r="KOP158" s="4"/>
      <c r="KOQ158" s="4"/>
      <c r="KOR158" s="4"/>
      <c r="KOS158" s="4"/>
      <c r="KOT158" s="4"/>
      <c r="KOU158" s="4"/>
      <c r="KOV158" s="4"/>
      <c r="KOW158" s="4"/>
      <c r="KOX158" s="4"/>
      <c r="KOY158" s="4"/>
      <c r="KOZ158" s="4"/>
      <c r="KPA158" s="4"/>
      <c r="KPB158" s="4"/>
      <c r="KPC158" s="4"/>
      <c r="KPD158" s="4"/>
      <c r="KPE158" s="4"/>
      <c r="KPF158" s="4"/>
      <c r="KPG158" s="4"/>
      <c r="KPH158" s="4"/>
      <c r="KPI158" s="4"/>
      <c r="KPJ158" s="4"/>
      <c r="KPK158" s="4"/>
      <c r="KPL158" s="4"/>
      <c r="KPM158" s="4"/>
      <c r="KPN158" s="4"/>
      <c r="KPO158" s="4"/>
      <c r="KPP158" s="4"/>
      <c r="KPQ158" s="4"/>
      <c r="KPR158" s="4"/>
      <c r="KPS158" s="4"/>
      <c r="KPT158" s="4"/>
      <c r="KPU158" s="4"/>
      <c r="KPV158" s="4"/>
      <c r="KPW158" s="4"/>
      <c r="KPX158" s="4"/>
      <c r="KPY158" s="4"/>
      <c r="KPZ158" s="4"/>
      <c r="KQA158" s="4"/>
      <c r="KQB158" s="4"/>
      <c r="KQC158" s="4"/>
      <c r="KQD158" s="4"/>
      <c r="KQE158" s="4"/>
      <c r="KQF158" s="4"/>
      <c r="KQG158" s="4"/>
      <c r="KQH158" s="4"/>
      <c r="KQI158" s="4"/>
      <c r="KQJ158" s="4"/>
      <c r="KQK158" s="4"/>
      <c r="KQL158" s="4"/>
      <c r="KQM158" s="4"/>
      <c r="KQN158" s="4"/>
      <c r="KQO158" s="4"/>
      <c r="KQP158" s="4"/>
      <c r="KQQ158" s="4"/>
      <c r="KQR158" s="4"/>
      <c r="KQS158" s="4"/>
      <c r="KQT158" s="4"/>
      <c r="KQU158" s="4"/>
      <c r="KQV158" s="4"/>
      <c r="KQW158" s="4"/>
      <c r="KQX158" s="4"/>
      <c r="KQY158" s="4"/>
      <c r="KQZ158" s="4"/>
      <c r="KRA158" s="4"/>
      <c r="KRB158" s="4"/>
      <c r="KRC158" s="4"/>
      <c r="KRD158" s="4"/>
      <c r="KRE158" s="4"/>
      <c r="KRF158" s="4"/>
      <c r="KRG158" s="4"/>
      <c r="KRH158" s="4"/>
      <c r="KRI158" s="4"/>
      <c r="KRJ158" s="4"/>
      <c r="KRK158" s="4"/>
      <c r="KRL158" s="4"/>
      <c r="KRM158" s="4"/>
      <c r="KRN158" s="4"/>
      <c r="KRO158" s="4"/>
      <c r="KRP158" s="4"/>
      <c r="KRQ158" s="4"/>
      <c r="KRR158" s="4"/>
      <c r="KRS158" s="4"/>
      <c r="KRT158" s="4"/>
      <c r="KRU158" s="4"/>
      <c r="KRV158" s="4"/>
      <c r="KRW158" s="4"/>
      <c r="KRX158" s="4"/>
      <c r="KRY158" s="4"/>
      <c r="KRZ158" s="4"/>
      <c r="KSA158" s="4"/>
      <c r="KSB158" s="4"/>
      <c r="KSC158" s="4"/>
      <c r="KSD158" s="4"/>
      <c r="KSE158" s="4"/>
      <c r="KSF158" s="4"/>
      <c r="KSG158" s="4"/>
      <c r="KSH158" s="4"/>
      <c r="KSI158" s="4"/>
      <c r="KSJ158" s="4"/>
      <c r="KSK158" s="4"/>
      <c r="KSL158" s="4"/>
      <c r="KSM158" s="4"/>
      <c r="KSN158" s="4"/>
      <c r="KSO158" s="4"/>
      <c r="KSP158" s="4"/>
      <c r="KSQ158" s="4"/>
      <c r="KSR158" s="4"/>
      <c r="KSS158" s="4"/>
      <c r="KST158" s="4"/>
      <c r="KSU158" s="4"/>
      <c r="KSV158" s="4"/>
      <c r="KSW158" s="4"/>
      <c r="KSX158" s="4"/>
      <c r="KSY158" s="4"/>
      <c r="KSZ158" s="4"/>
      <c r="KTA158" s="4"/>
      <c r="KTB158" s="4"/>
      <c r="KTC158" s="4"/>
      <c r="KTD158" s="4"/>
      <c r="KTE158" s="4"/>
      <c r="KTF158" s="4"/>
      <c r="KTG158" s="4"/>
      <c r="KTH158" s="4"/>
      <c r="KTI158" s="4"/>
      <c r="KTJ158" s="4"/>
      <c r="KTK158" s="4"/>
      <c r="KTL158" s="4"/>
      <c r="KTM158" s="4"/>
      <c r="KTN158" s="4"/>
      <c r="KTO158" s="4"/>
      <c r="KTP158" s="4"/>
      <c r="KTQ158" s="4"/>
      <c r="KTR158" s="4"/>
      <c r="KTS158" s="4"/>
      <c r="KTT158" s="4"/>
      <c r="KTU158" s="4"/>
      <c r="KTV158" s="4"/>
      <c r="KTW158" s="4"/>
      <c r="KTX158" s="4"/>
      <c r="KTY158" s="4"/>
      <c r="KTZ158" s="4"/>
      <c r="KUA158" s="4"/>
      <c r="KUB158" s="4"/>
      <c r="KUC158" s="4"/>
      <c r="KUD158" s="4"/>
      <c r="KUE158" s="4"/>
      <c r="KUF158" s="4"/>
      <c r="KUG158" s="4"/>
      <c r="KUH158" s="4"/>
      <c r="KUI158" s="4"/>
      <c r="KUJ158" s="4"/>
      <c r="KUK158" s="4"/>
      <c r="KUL158" s="4"/>
      <c r="KUM158" s="4"/>
      <c r="KUN158" s="4"/>
      <c r="KUO158" s="4"/>
      <c r="KUP158" s="4"/>
      <c r="KUQ158" s="4"/>
      <c r="KUR158" s="4"/>
      <c r="KUS158" s="4"/>
      <c r="KUT158" s="4"/>
      <c r="KUU158" s="4"/>
      <c r="KUV158" s="4"/>
      <c r="KUW158" s="4"/>
      <c r="KUX158" s="4"/>
      <c r="KUY158" s="4"/>
      <c r="KUZ158" s="4"/>
      <c r="KVA158" s="4"/>
      <c r="KVB158" s="4"/>
      <c r="KVC158" s="4"/>
      <c r="KVD158" s="4"/>
      <c r="KVE158" s="4"/>
      <c r="KVF158" s="4"/>
      <c r="KVG158" s="4"/>
      <c r="KVH158" s="4"/>
      <c r="KVI158" s="4"/>
      <c r="KVJ158" s="4"/>
      <c r="KVK158" s="4"/>
      <c r="KVL158" s="4"/>
      <c r="KVM158" s="4"/>
      <c r="KVN158" s="4"/>
      <c r="KVO158" s="4"/>
      <c r="KVP158" s="4"/>
      <c r="KVQ158" s="4"/>
      <c r="KVR158" s="4"/>
      <c r="KVS158" s="4"/>
      <c r="KVT158" s="4"/>
      <c r="KVU158" s="4"/>
      <c r="KVV158" s="4"/>
      <c r="KVW158" s="4"/>
      <c r="KVX158" s="4"/>
      <c r="KVY158" s="4"/>
      <c r="KVZ158" s="4"/>
      <c r="KWA158" s="4"/>
      <c r="KWB158" s="4"/>
      <c r="KWC158" s="4"/>
      <c r="KWD158" s="4"/>
      <c r="KWE158" s="4"/>
      <c r="KWF158" s="4"/>
      <c r="KWG158" s="4"/>
      <c r="KWH158" s="4"/>
      <c r="KWI158" s="4"/>
      <c r="KWJ158" s="4"/>
      <c r="KWK158" s="4"/>
      <c r="KWL158" s="4"/>
      <c r="KWM158" s="4"/>
      <c r="KWN158" s="4"/>
      <c r="KWO158" s="4"/>
      <c r="KWP158" s="4"/>
      <c r="KWQ158" s="4"/>
      <c r="KWR158" s="4"/>
      <c r="KWS158" s="4"/>
      <c r="KWT158" s="4"/>
      <c r="KWU158" s="4"/>
      <c r="KWV158" s="4"/>
      <c r="KWW158" s="4"/>
      <c r="KWX158" s="4"/>
      <c r="KWY158" s="4"/>
      <c r="KWZ158" s="4"/>
      <c r="KXA158" s="4"/>
      <c r="KXB158" s="4"/>
      <c r="KXC158" s="4"/>
      <c r="KXD158" s="4"/>
      <c r="KXE158" s="4"/>
      <c r="KXF158" s="4"/>
      <c r="KXG158" s="4"/>
      <c r="KXH158" s="4"/>
      <c r="KXI158" s="4"/>
      <c r="KXJ158" s="4"/>
      <c r="KXK158" s="4"/>
      <c r="KXL158" s="4"/>
      <c r="KXM158" s="4"/>
      <c r="KXN158" s="4"/>
      <c r="KXO158" s="4"/>
      <c r="KXP158" s="4"/>
      <c r="KXQ158" s="4"/>
      <c r="KXR158" s="4"/>
      <c r="KXS158" s="4"/>
      <c r="KXT158" s="4"/>
      <c r="KXU158" s="4"/>
      <c r="KXV158" s="4"/>
      <c r="KXW158" s="4"/>
      <c r="KXX158" s="4"/>
      <c r="KXY158" s="4"/>
      <c r="KXZ158" s="4"/>
      <c r="KYA158" s="4"/>
      <c r="KYB158" s="4"/>
      <c r="KYC158" s="4"/>
      <c r="KYD158" s="4"/>
      <c r="KYE158" s="4"/>
      <c r="KYF158" s="4"/>
      <c r="KYG158" s="4"/>
      <c r="KYH158" s="4"/>
      <c r="KYI158" s="4"/>
      <c r="KYJ158" s="4"/>
      <c r="KYK158" s="4"/>
      <c r="KYL158" s="4"/>
      <c r="KYM158" s="4"/>
      <c r="KYN158" s="4"/>
      <c r="KYO158" s="4"/>
      <c r="KYP158" s="4"/>
      <c r="KYQ158" s="4"/>
      <c r="KYR158" s="4"/>
      <c r="KYS158" s="4"/>
      <c r="KYT158" s="4"/>
      <c r="KYU158" s="4"/>
      <c r="KYV158" s="4"/>
      <c r="KYW158" s="4"/>
      <c r="KYX158" s="4"/>
      <c r="KYY158" s="4"/>
      <c r="KYZ158" s="4"/>
      <c r="KZA158" s="4"/>
      <c r="KZB158" s="4"/>
      <c r="KZC158" s="4"/>
      <c r="KZD158" s="4"/>
      <c r="KZE158" s="4"/>
      <c r="KZF158" s="4"/>
      <c r="KZG158" s="4"/>
      <c r="KZH158" s="4"/>
      <c r="KZI158" s="4"/>
      <c r="KZJ158" s="4"/>
      <c r="KZK158" s="4"/>
      <c r="KZL158" s="4"/>
      <c r="KZM158" s="4"/>
      <c r="KZN158" s="4"/>
      <c r="KZO158" s="4"/>
      <c r="KZP158" s="4"/>
      <c r="KZQ158" s="4"/>
      <c r="KZR158" s="4"/>
      <c r="KZS158" s="4"/>
      <c r="KZT158" s="4"/>
      <c r="KZU158" s="4"/>
      <c r="KZV158" s="4"/>
      <c r="KZW158" s="4"/>
      <c r="KZX158" s="4"/>
      <c r="KZY158" s="4"/>
      <c r="KZZ158" s="4"/>
      <c r="LAA158" s="4"/>
      <c r="LAB158" s="4"/>
      <c r="LAC158" s="4"/>
      <c r="LAD158" s="4"/>
      <c r="LAE158" s="4"/>
      <c r="LAF158" s="4"/>
      <c r="LAG158" s="4"/>
      <c r="LAH158" s="4"/>
      <c r="LAI158" s="4"/>
      <c r="LAJ158" s="4"/>
      <c r="LAK158" s="4"/>
      <c r="LAL158" s="4"/>
      <c r="LAM158" s="4"/>
      <c r="LAN158" s="4"/>
      <c r="LAO158" s="4"/>
      <c r="LAP158" s="4"/>
      <c r="LAQ158" s="4"/>
      <c r="LAR158" s="4"/>
      <c r="LAS158" s="4"/>
      <c r="LAT158" s="4"/>
      <c r="LAU158" s="4"/>
      <c r="LAV158" s="4"/>
      <c r="LAW158" s="4"/>
      <c r="LAX158" s="4"/>
      <c r="LAY158" s="4"/>
      <c r="LAZ158" s="4"/>
      <c r="LBA158" s="4"/>
      <c r="LBB158" s="4"/>
      <c r="LBC158" s="4"/>
      <c r="LBD158" s="4"/>
      <c r="LBE158" s="4"/>
      <c r="LBF158" s="4"/>
      <c r="LBG158" s="4"/>
      <c r="LBH158" s="4"/>
      <c r="LBI158" s="4"/>
      <c r="LBJ158" s="4"/>
      <c r="LBK158" s="4"/>
      <c r="LBL158" s="4"/>
      <c r="LBM158" s="4"/>
      <c r="LBN158" s="4"/>
      <c r="LBO158" s="4"/>
      <c r="LBP158" s="4"/>
      <c r="LBQ158" s="4"/>
      <c r="LBR158" s="4"/>
      <c r="LBS158" s="4"/>
      <c r="LBT158" s="4"/>
      <c r="LBU158" s="4"/>
      <c r="LBV158" s="4"/>
      <c r="LBW158" s="4"/>
      <c r="LBX158" s="4"/>
      <c r="LBY158" s="4"/>
      <c r="LBZ158" s="4"/>
      <c r="LCA158" s="4"/>
      <c r="LCB158" s="4"/>
      <c r="LCC158" s="4"/>
      <c r="LCD158" s="4"/>
      <c r="LCE158" s="4"/>
      <c r="LCF158" s="4"/>
      <c r="LCG158" s="4"/>
      <c r="LCH158" s="4"/>
      <c r="LCI158" s="4"/>
      <c r="LCJ158" s="4"/>
      <c r="LCK158" s="4"/>
      <c r="LCL158" s="4"/>
      <c r="LCM158" s="4"/>
      <c r="LCN158" s="4"/>
      <c r="LCO158" s="4"/>
      <c r="LCP158" s="4"/>
      <c r="LCQ158" s="4"/>
      <c r="LCR158" s="4"/>
      <c r="LCS158" s="4"/>
      <c r="LCT158" s="4"/>
      <c r="LCU158" s="4"/>
      <c r="LCV158" s="4"/>
      <c r="LCW158" s="4"/>
      <c r="LCX158" s="4"/>
      <c r="LCY158" s="4"/>
      <c r="LCZ158" s="4"/>
      <c r="LDA158" s="4"/>
      <c r="LDB158" s="4"/>
      <c r="LDC158" s="4"/>
      <c r="LDD158" s="4"/>
      <c r="LDE158" s="4"/>
      <c r="LDF158" s="4"/>
      <c r="LDG158" s="4"/>
      <c r="LDH158" s="4"/>
      <c r="LDI158" s="4"/>
      <c r="LDJ158" s="4"/>
      <c r="LDK158" s="4"/>
      <c r="LDL158" s="4"/>
      <c r="LDM158" s="4"/>
      <c r="LDN158" s="4"/>
      <c r="LDO158" s="4"/>
      <c r="LDP158" s="4"/>
      <c r="LDQ158" s="4"/>
      <c r="LDR158" s="4"/>
      <c r="LDS158" s="4"/>
      <c r="LDT158" s="4"/>
      <c r="LDU158" s="4"/>
      <c r="LDV158" s="4"/>
      <c r="LDW158" s="4"/>
      <c r="LDX158" s="4"/>
      <c r="LDY158" s="4"/>
      <c r="LDZ158" s="4"/>
      <c r="LEA158" s="4"/>
      <c r="LEB158" s="4"/>
      <c r="LEC158" s="4"/>
      <c r="LED158" s="4"/>
      <c r="LEE158" s="4"/>
      <c r="LEF158" s="4"/>
      <c r="LEG158" s="4"/>
      <c r="LEH158" s="4"/>
      <c r="LEI158" s="4"/>
      <c r="LEJ158" s="4"/>
      <c r="LEK158" s="4"/>
      <c r="LEL158" s="4"/>
      <c r="LEM158" s="4"/>
      <c r="LEN158" s="4"/>
      <c r="LEO158" s="4"/>
      <c r="LEP158" s="4"/>
      <c r="LEQ158" s="4"/>
      <c r="LER158" s="4"/>
      <c r="LES158" s="4"/>
      <c r="LET158" s="4"/>
      <c r="LEU158" s="4"/>
      <c r="LEV158" s="4"/>
      <c r="LEW158" s="4"/>
      <c r="LEX158" s="4"/>
      <c r="LEY158" s="4"/>
      <c r="LEZ158" s="4"/>
      <c r="LFA158" s="4"/>
      <c r="LFB158" s="4"/>
      <c r="LFC158" s="4"/>
      <c r="LFD158" s="4"/>
      <c r="LFE158" s="4"/>
      <c r="LFF158" s="4"/>
      <c r="LFG158" s="4"/>
      <c r="LFH158" s="4"/>
      <c r="LFI158" s="4"/>
      <c r="LFJ158" s="4"/>
      <c r="LFK158" s="4"/>
      <c r="LFL158" s="4"/>
      <c r="LFM158" s="4"/>
      <c r="LFN158" s="4"/>
      <c r="LFO158" s="4"/>
      <c r="LFP158" s="4"/>
      <c r="LFQ158" s="4"/>
      <c r="LFR158" s="4"/>
      <c r="LFS158" s="4"/>
      <c r="LFT158" s="4"/>
      <c r="LFU158" s="4"/>
      <c r="LFV158" s="4"/>
      <c r="LFW158" s="4"/>
      <c r="LFX158" s="4"/>
      <c r="LFY158" s="4"/>
      <c r="LFZ158" s="4"/>
      <c r="LGA158" s="4"/>
      <c r="LGB158" s="4"/>
      <c r="LGC158" s="4"/>
      <c r="LGD158" s="4"/>
      <c r="LGE158" s="4"/>
      <c r="LGF158" s="4"/>
      <c r="LGG158" s="4"/>
      <c r="LGH158" s="4"/>
      <c r="LGI158" s="4"/>
      <c r="LGJ158" s="4"/>
      <c r="LGK158" s="4"/>
      <c r="LGL158" s="4"/>
      <c r="LGM158" s="4"/>
      <c r="LGN158" s="4"/>
      <c r="LGO158" s="4"/>
      <c r="LGP158" s="4"/>
      <c r="LGQ158" s="4"/>
      <c r="LGR158" s="4"/>
      <c r="LGS158" s="4"/>
      <c r="LGT158" s="4"/>
      <c r="LGU158" s="4"/>
      <c r="LGV158" s="4"/>
      <c r="LGW158" s="4"/>
      <c r="LGX158" s="4"/>
      <c r="LGY158" s="4"/>
      <c r="LGZ158" s="4"/>
      <c r="LHA158" s="4"/>
      <c r="LHB158" s="4"/>
      <c r="LHC158" s="4"/>
      <c r="LHD158" s="4"/>
      <c r="LHE158" s="4"/>
      <c r="LHF158" s="4"/>
      <c r="LHG158" s="4"/>
      <c r="LHH158" s="4"/>
      <c r="LHI158" s="4"/>
      <c r="LHJ158" s="4"/>
      <c r="LHK158" s="4"/>
      <c r="LHL158" s="4"/>
      <c r="LHM158" s="4"/>
      <c r="LHN158" s="4"/>
      <c r="LHO158" s="4"/>
      <c r="LHP158" s="4"/>
      <c r="LHQ158" s="4"/>
      <c r="LHR158" s="4"/>
      <c r="LHS158" s="4"/>
      <c r="LHT158" s="4"/>
      <c r="LHU158" s="4"/>
      <c r="LHV158" s="4"/>
      <c r="LHW158" s="4"/>
      <c r="LHX158" s="4"/>
      <c r="LHY158" s="4"/>
      <c r="LHZ158" s="4"/>
      <c r="LIA158" s="4"/>
      <c r="LIB158" s="4"/>
      <c r="LIC158" s="4"/>
      <c r="LID158" s="4"/>
      <c r="LIE158" s="4"/>
      <c r="LIF158" s="4"/>
      <c r="LIG158" s="4"/>
      <c r="LIH158" s="4"/>
      <c r="LII158" s="4"/>
      <c r="LIJ158" s="4"/>
      <c r="LIK158" s="4"/>
      <c r="LIL158" s="4"/>
      <c r="LIM158" s="4"/>
      <c r="LIN158" s="4"/>
      <c r="LIO158" s="4"/>
      <c r="LIP158" s="4"/>
      <c r="LIQ158" s="4"/>
      <c r="LIR158" s="4"/>
      <c r="LIS158" s="4"/>
      <c r="LIT158" s="4"/>
      <c r="LIU158" s="4"/>
      <c r="LIV158" s="4"/>
      <c r="LIW158" s="4"/>
      <c r="LIX158" s="4"/>
      <c r="LIY158" s="4"/>
      <c r="LIZ158" s="4"/>
      <c r="LJA158" s="4"/>
      <c r="LJB158" s="4"/>
      <c r="LJC158" s="4"/>
      <c r="LJD158" s="4"/>
      <c r="LJE158" s="4"/>
      <c r="LJF158" s="4"/>
      <c r="LJG158" s="4"/>
      <c r="LJH158" s="4"/>
      <c r="LJI158" s="4"/>
      <c r="LJJ158" s="4"/>
      <c r="LJK158" s="4"/>
      <c r="LJL158" s="4"/>
      <c r="LJM158" s="4"/>
      <c r="LJN158" s="4"/>
      <c r="LJO158" s="4"/>
      <c r="LJP158" s="4"/>
      <c r="LJQ158" s="4"/>
      <c r="LJR158" s="4"/>
      <c r="LJS158" s="4"/>
      <c r="LJT158" s="4"/>
      <c r="LJU158" s="4"/>
      <c r="LJV158" s="4"/>
      <c r="LJW158" s="4"/>
      <c r="LJX158" s="4"/>
      <c r="LJY158" s="4"/>
      <c r="LJZ158" s="4"/>
      <c r="LKA158" s="4"/>
      <c r="LKB158" s="4"/>
      <c r="LKC158" s="4"/>
      <c r="LKD158" s="4"/>
      <c r="LKE158" s="4"/>
      <c r="LKF158" s="4"/>
      <c r="LKG158" s="4"/>
      <c r="LKH158" s="4"/>
      <c r="LKI158" s="4"/>
      <c r="LKJ158" s="4"/>
      <c r="LKK158" s="4"/>
      <c r="LKL158" s="4"/>
      <c r="LKM158" s="4"/>
      <c r="LKN158" s="4"/>
      <c r="LKO158" s="4"/>
      <c r="LKP158" s="4"/>
      <c r="LKQ158" s="4"/>
      <c r="LKR158" s="4"/>
      <c r="LKS158" s="4"/>
      <c r="LKT158" s="4"/>
      <c r="LKU158" s="4"/>
      <c r="LKV158" s="4"/>
      <c r="LKW158" s="4"/>
      <c r="LKX158" s="4"/>
      <c r="LKY158" s="4"/>
      <c r="LKZ158" s="4"/>
      <c r="LLA158" s="4"/>
      <c r="LLB158" s="4"/>
      <c r="LLC158" s="4"/>
      <c r="LLD158" s="4"/>
      <c r="LLE158" s="4"/>
      <c r="LLF158" s="4"/>
      <c r="LLG158" s="4"/>
      <c r="LLH158" s="4"/>
      <c r="LLI158" s="4"/>
      <c r="LLJ158" s="4"/>
      <c r="LLK158" s="4"/>
      <c r="LLL158" s="4"/>
      <c r="LLM158" s="4"/>
      <c r="LLN158" s="4"/>
      <c r="LLO158" s="4"/>
      <c r="LLP158" s="4"/>
      <c r="LLQ158" s="4"/>
      <c r="LLR158" s="4"/>
      <c r="LLS158" s="4"/>
      <c r="LLT158" s="4"/>
      <c r="LLU158" s="4"/>
      <c r="LLV158" s="4"/>
      <c r="LLW158" s="4"/>
      <c r="LLX158" s="4"/>
      <c r="LLY158" s="4"/>
      <c r="LLZ158" s="4"/>
      <c r="LMA158" s="4"/>
      <c r="LMB158" s="4"/>
      <c r="LMC158" s="4"/>
      <c r="LMD158" s="4"/>
      <c r="LME158" s="4"/>
      <c r="LMF158" s="4"/>
      <c r="LMG158" s="4"/>
      <c r="LMH158" s="4"/>
      <c r="LMI158" s="4"/>
      <c r="LMJ158" s="4"/>
      <c r="LMK158" s="4"/>
      <c r="LML158" s="4"/>
      <c r="LMM158" s="4"/>
      <c r="LMN158" s="4"/>
      <c r="LMO158" s="4"/>
      <c r="LMP158" s="4"/>
      <c r="LMQ158" s="4"/>
      <c r="LMR158" s="4"/>
      <c r="LMS158" s="4"/>
      <c r="LMT158" s="4"/>
      <c r="LMU158" s="4"/>
      <c r="LMV158" s="4"/>
      <c r="LMW158" s="4"/>
      <c r="LMX158" s="4"/>
      <c r="LMY158" s="4"/>
      <c r="LMZ158" s="4"/>
      <c r="LNA158" s="4"/>
      <c r="LNB158" s="4"/>
      <c r="LNC158" s="4"/>
      <c r="LND158" s="4"/>
      <c r="LNE158" s="4"/>
      <c r="LNF158" s="4"/>
      <c r="LNG158" s="4"/>
      <c r="LNH158" s="4"/>
      <c r="LNI158" s="4"/>
      <c r="LNJ158" s="4"/>
      <c r="LNK158" s="4"/>
      <c r="LNL158" s="4"/>
      <c r="LNM158" s="4"/>
      <c r="LNN158" s="4"/>
      <c r="LNO158" s="4"/>
      <c r="LNP158" s="4"/>
      <c r="LNQ158" s="4"/>
      <c r="LNR158" s="4"/>
      <c r="LNS158" s="4"/>
      <c r="LNT158" s="4"/>
      <c r="LNU158" s="4"/>
      <c r="LNV158" s="4"/>
      <c r="LNW158" s="4"/>
      <c r="LNX158" s="4"/>
      <c r="LNY158" s="4"/>
      <c r="LNZ158" s="4"/>
      <c r="LOA158" s="4"/>
      <c r="LOB158" s="4"/>
      <c r="LOC158" s="4"/>
      <c r="LOD158" s="4"/>
      <c r="LOE158" s="4"/>
      <c r="LOF158" s="4"/>
      <c r="LOG158" s="4"/>
      <c r="LOH158" s="4"/>
      <c r="LOI158" s="4"/>
      <c r="LOJ158" s="4"/>
      <c r="LOK158" s="4"/>
      <c r="LOL158" s="4"/>
      <c r="LOM158" s="4"/>
      <c r="LON158" s="4"/>
      <c r="LOO158" s="4"/>
      <c r="LOP158" s="4"/>
      <c r="LOQ158" s="4"/>
      <c r="LOR158" s="4"/>
      <c r="LOS158" s="4"/>
      <c r="LOT158" s="4"/>
      <c r="LOU158" s="4"/>
      <c r="LOV158" s="4"/>
      <c r="LOW158" s="4"/>
      <c r="LOX158" s="4"/>
      <c r="LOY158" s="4"/>
      <c r="LOZ158" s="4"/>
      <c r="LPA158" s="4"/>
      <c r="LPB158" s="4"/>
      <c r="LPC158" s="4"/>
      <c r="LPD158" s="4"/>
      <c r="LPE158" s="4"/>
      <c r="LPF158" s="4"/>
      <c r="LPG158" s="4"/>
      <c r="LPH158" s="4"/>
      <c r="LPI158" s="4"/>
      <c r="LPJ158" s="4"/>
      <c r="LPK158" s="4"/>
      <c r="LPL158" s="4"/>
      <c r="LPM158" s="4"/>
      <c r="LPN158" s="4"/>
      <c r="LPO158" s="4"/>
      <c r="LPP158" s="4"/>
      <c r="LPQ158" s="4"/>
      <c r="LPR158" s="4"/>
      <c r="LPS158" s="4"/>
      <c r="LPT158" s="4"/>
      <c r="LPU158" s="4"/>
      <c r="LPV158" s="4"/>
      <c r="LPW158" s="4"/>
      <c r="LPX158" s="4"/>
      <c r="LPY158" s="4"/>
      <c r="LPZ158" s="4"/>
      <c r="LQA158" s="4"/>
      <c r="LQB158" s="4"/>
      <c r="LQC158" s="4"/>
      <c r="LQD158" s="4"/>
      <c r="LQE158" s="4"/>
      <c r="LQF158" s="4"/>
      <c r="LQG158" s="4"/>
      <c r="LQH158" s="4"/>
      <c r="LQI158" s="4"/>
      <c r="LQJ158" s="4"/>
      <c r="LQK158" s="4"/>
      <c r="LQL158" s="4"/>
      <c r="LQM158" s="4"/>
      <c r="LQN158" s="4"/>
      <c r="LQO158" s="4"/>
      <c r="LQP158" s="4"/>
      <c r="LQQ158" s="4"/>
      <c r="LQR158" s="4"/>
      <c r="LQS158" s="4"/>
      <c r="LQT158" s="4"/>
      <c r="LQU158" s="4"/>
      <c r="LQV158" s="4"/>
      <c r="LQW158" s="4"/>
      <c r="LQX158" s="4"/>
      <c r="LQY158" s="4"/>
      <c r="LQZ158" s="4"/>
      <c r="LRA158" s="4"/>
      <c r="LRB158" s="4"/>
      <c r="LRC158" s="4"/>
      <c r="LRD158" s="4"/>
      <c r="LRE158" s="4"/>
      <c r="LRF158" s="4"/>
      <c r="LRG158" s="4"/>
      <c r="LRH158" s="4"/>
      <c r="LRI158" s="4"/>
      <c r="LRJ158" s="4"/>
      <c r="LRK158" s="4"/>
      <c r="LRL158" s="4"/>
      <c r="LRM158" s="4"/>
      <c r="LRN158" s="4"/>
      <c r="LRO158" s="4"/>
      <c r="LRP158" s="4"/>
      <c r="LRQ158" s="4"/>
      <c r="LRR158" s="4"/>
      <c r="LRS158" s="4"/>
      <c r="LRT158" s="4"/>
      <c r="LRU158" s="4"/>
      <c r="LRV158" s="4"/>
      <c r="LRW158" s="4"/>
      <c r="LRX158" s="4"/>
      <c r="LRY158" s="4"/>
      <c r="LRZ158" s="4"/>
      <c r="LSA158" s="4"/>
      <c r="LSB158" s="4"/>
      <c r="LSC158" s="4"/>
      <c r="LSD158" s="4"/>
      <c r="LSE158" s="4"/>
      <c r="LSF158" s="4"/>
      <c r="LSG158" s="4"/>
      <c r="LSH158" s="4"/>
      <c r="LSI158" s="4"/>
      <c r="LSJ158" s="4"/>
      <c r="LSK158" s="4"/>
      <c r="LSL158" s="4"/>
      <c r="LSM158" s="4"/>
      <c r="LSN158" s="4"/>
      <c r="LSO158" s="4"/>
      <c r="LSP158" s="4"/>
      <c r="LSQ158" s="4"/>
      <c r="LSR158" s="4"/>
      <c r="LSS158" s="4"/>
      <c r="LST158" s="4"/>
      <c r="LSU158" s="4"/>
      <c r="LSV158" s="4"/>
      <c r="LSW158" s="4"/>
      <c r="LSX158" s="4"/>
      <c r="LSY158" s="4"/>
      <c r="LSZ158" s="4"/>
      <c r="LTA158" s="4"/>
      <c r="LTB158" s="4"/>
      <c r="LTC158" s="4"/>
      <c r="LTD158" s="4"/>
      <c r="LTE158" s="4"/>
      <c r="LTF158" s="4"/>
      <c r="LTG158" s="4"/>
      <c r="LTH158" s="4"/>
      <c r="LTI158" s="4"/>
      <c r="LTJ158" s="4"/>
      <c r="LTK158" s="4"/>
      <c r="LTL158" s="4"/>
      <c r="LTM158" s="4"/>
      <c r="LTN158" s="4"/>
      <c r="LTO158" s="4"/>
      <c r="LTP158" s="4"/>
      <c r="LTQ158" s="4"/>
      <c r="LTR158" s="4"/>
      <c r="LTS158" s="4"/>
      <c r="LTT158" s="4"/>
      <c r="LTU158" s="4"/>
      <c r="LTV158" s="4"/>
      <c r="LTW158" s="4"/>
      <c r="LTX158" s="4"/>
      <c r="LTY158" s="4"/>
      <c r="LTZ158" s="4"/>
      <c r="LUA158" s="4"/>
      <c r="LUB158" s="4"/>
      <c r="LUC158" s="4"/>
      <c r="LUD158" s="4"/>
      <c r="LUE158" s="4"/>
      <c r="LUF158" s="4"/>
      <c r="LUG158" s="4"/>
      <c r="LUH158" s="4"/>
      <c r="LUI158" s="4"/>
      <c r="LUJ158" s="4"/>
      <c r="LUK158" s="4"/>
      <c r="LUL158" s="4"/>
      <c r="LUM158" s="4"/>
      <c r="LUN158" s="4"/>
      <c r="LUO158" s="4"/>
      <c r="LUP158" s="4"/>
      <c r="LUQ158" s="4"/>
      <c r="LUR158" s="4"/>
      <c r="LUS158" s="4"/>
      <c r="LUT158" s="4"/>
      <c r="LUU158" s="4"/>
      <c r="LUV158" s="4"/>
      <c r="LUW158" s="4"/>
      <c r="LUX158" s="4"/>
      <c r="LUY158" s="4"/>
      <c r="LUZ158" s="4"/>
      <c r="LVA158" s="4"/>
      <c r="LVB158" s="4"/>
      <c r="LVC158" s="4"/>
      <c r="LVD158" s="4"/>
      <c r="LVE158" s="4"/>
      <c r="LVF158" s="4"/>
      <c r="LVG158" s="4"/>
      <c r="LVH158" s="4"/>
      <c r="LVI158" s="4"/>
      <c r="LVJ158" s="4"/>
      <c r="LVK158" s="4"/>
      <c r="LVL158" s="4"/>
      <c r="LVM158" s="4"/>
      <c r="LVN158" s="4"/>
      <c r="LVO158" s="4"/>
      <c r="LVP158" s="4"/>
      <c r="LVQ158" s="4"/>
      <c r="LVR158" s="4"/>
      <c r="LVS158" s="4"/>
      <c r="LVT158" s="4"/>
      <c r="LVU158" s="4"/>
      <c r="LVV158" s="4"/>
      <c r="LVW158" s="4"/>
      <c r="LVX158" s="4"/>
      <c r="LVY158" s="4"/>
      <c r="LVZ158" s="4"/>
      <c r="LWA158" s="4"/>
      <c r="LWB158" s="4"/>
      <c r="LWC158" s="4"/>
      <c r="LWD158" s="4"/>
      <c r="LWE158" s="4"/>
      <c r="LWF158" s="4"/>
      <c r="LWG158" s="4"/>
      <c r="LWH158" s="4"/>
      <c r="LWI158" s="4"/>
      <c r="LWJ158" s="4"/>
      <c r="LWK158" s="4"/>
      <c r="LWL158" s="4"/>
      <c r="LWM158" s="4"/>
      <c r="LWN158" s="4"/>
      <c r="LWO158" s="4"/>
      <c r="LWP158" s="4"/>
      <c r="LWQ158" s="4"/>
      <c r="LWR158" s="4"/>
      <c r="LWS158" s="4"/>
      <c r="LWT158" s="4"/>
      <c r="LWU158" s="4"/>
      <c r="LWV158" s="4"/>
      <c r="LWW158" s="4"/>
      <c r="LWX158" s="4"/>
      <c r="LWY158" s="4"/>
      <c r="LWZ158" s="4"/>
      <c r="LXA158" s="4"/>
      <c r="LXB158" s="4"/>
      <c r="LXC158" s="4"/>
      <c r="LXD158" s="4"/>
      <c r="LXE158" s="4"/>
      <c r="LXF158" s="4"/>
      <c r="LXG158" s="4"/>
      <c r="LXH158" s="4"/>
      <c r="LXI158" s="4"/>
      <c r="LXJ158" s="4"/>
      <c r="LXK158" s="4"/>
      <c r="LXL158" s="4"/>
      <c r="LXM158" s="4"/>
      <c r="LXN158" s="4"/>
      <c r="LXO158" s="4"/>
      <c r="LXP158" s="4"/>
      <c r="LXQ158" s="4"/>
      <c r="LXR158" s="4"/>
      <c r="LXS158" s="4"/>
      <c r="LXT158" s="4"/>
      <c r="LXU158" s="4"/>
      <c r="LXV158" s="4"/>
      <c r="LXW158" s="4"/>
      <c r="LXX158" s="4"/>
      <c r="LXY158" s="4"/>
      <c r="LXZ158" s="4"/>
      <c r="LYA158" s="4"/>
      <c r="LYB158" s="4"/>
      <c r="LYC158" s="4"/>
      <c r="LYD158" s="4"/>
      <c r="LYE158" s="4"/>
      <c r="LYF158" s="4"/>
      <c r="LYG158" s="4"/>
      <c r="LYH158" s="4"/>
      <c r="LYI158" s="4"/>
      <c r="LYJ158" s="4"/>
      <c r="LYK158" s="4"/>
      <c r="LYL158" s="4"/>
      <c r="LYM158" s="4"/>
      <c r="LYN158" s="4"/>
      <c r="LYO158" s="4"/>
      <c r="LYP158" s="4"/>
      <c r="LYQ158" s="4"/>
      <c r="LYR158" s="4"/>
      <c r="LYS158" s="4"/>
      <c r="LYT158" s="4"/>
      <c r="LYU158" s="4"/>
      <c r="LYV158" s="4"/>
      <c r="LYW158" s="4"/>
      <c r="LYX158" s="4"/>
      <c r="LYY158" s="4"/>
      <c r="LYZ158" s="4"/>
      <c r="LZA158" s="4"/>
      <c r="LZB158" s="4"/>
      <c r="LZC158" s="4"/>
      <c r="LZD158" s="4"/>
      <c r="LZE158" s="4"/>
      <c r="LZF158" s="4"/>
      <c r="LZG158" s="4"/>
      <c r="LZH158" s="4"/>
      <c r="LZI158" s="4"/>
      <c r="LZJ158" s="4"/>
      <c r="LZK158" s="4"/>
      <c r="LZL158" s="4"/>
      <c r="LZM158" s="4"/>
      <c r="LZN158" s="4"/>
      <c r="LZO158" s="4"/>
      <c r="LZP158" s="4"/>
      <c r="LZQ158" s="4"/>
      <c r="LZR158" s="4"/>
      <c r="LZS158" s="4"/>
      <c r="LZT158" s="4"/>
      <c r="LZU158" s="4"/>
      <c r="LZV158" s="4"/>
      <c r="LZW158" s="4"/>
      <c r="LZX158" s="4"/>
      <c r="LZY158" s="4"/>
      <c r="LZZ158" s="4"/>
      <c r="MAA158" s="4"/>
      <c r="MAB158" s="4"/>
      <c r="MAC158" s="4"/>
      <c r="MAD158" s="4"/>
      <c r="MAE158" s="4"/>
      <c r="MAF158" s="4"/>
      <c r="MAG158" s="4"/>
      <c r="MAH158" s="4"/>
      <c r="MAI158" s="4"/>
      <c r="MAJ158" s="4"/>
      <c r="MAK158" s="4"/>
      <c r="MAL158" s="4"/>
      <c r="MAM158" s="4"/>
      <c r="MAN158" s="4"/>
      <c r="MAO158" s="4"/>
      <c r="MAP158" s="4"/>
      <c r="MAQ158" s="4"/>
      <c r="MAR158" s="4"/>
      <c r="MAS158" s="4"/>
      <c r="MAT158" s="4"/>
      <c r="MAU158" s="4"/>
      <c r="MAV158" s="4"/>
      <c r="MAW158" s="4"/>
      <c r="MAX158" s="4"/>
      <c r="MAY158" s="4"/>
      <c r="MAZ158" s="4"/>
      <c r="MBA158" s="4"/>
      <c r="MBB158" s="4"/>
      <c r="MBC158" s="4"/>
      <c r="MBD158" s="4"/>
      <c r="MBE158" s="4"/>
      <c r="MBF158" s="4"/>
      <c r="MBG158" s="4"/>
      <c r="MBH158" s="4"/>
      <c r="MBI158" s="4"/>
      <c r="MBJ158" s="4"/>
      <c r="MBK158" s="4"/>
      <c r="MBL158" s="4"/>
      <c r="MBM158" s="4"/>
      <c r="MBN158" s="4"/>
      <c r="MBO158" s="4"/>
      <c r="MBP158" s="4"/>
      <c r="MBQ158" s="4"/>
      <c r="MBR158" s="4"/>
      <c r="MBS158" s="4"/>
      <c r="MBT158" s="4"/>
      <c r="MBU158" s="4"/>
      <c r="MBV158" s="4"/>
      <c r="MBW158" s="4"/>
      <c r="MBX158" s="4"/>
      <c r="MBY158" s="4"/>
      <c r="MBZ158" s="4"/>
      <c r="MCA158" s="4"/>
      <c r="MCB158" s="4"/>
      <c r="MCC158" s="4"/>
      <c r="MCD158" s="4"/>
      <c r="MCE158" s="4"/>
      <c r="MCF158" s="4"/>
      <c r="MCG158" s="4"/>
      <c r="MCH158" s="4"/>
      <c r="MCI158" s="4"/>
      <c r="MCJ158" s="4"/>
      <c r="MCK158" s="4"/>
      <c r="MCL158" s="4"/>
      <c r="MCM158" s="4"/>
      <c r="MCN158" s="4"/>
      <c r="MCO158" s="4"/>
      <c r="MCP158" s="4"/>
      <c r="MCQ158" s="4"/>
      <c r="MCR158" s="4"/>
      <c r="MCS158" s="4"/>
      <c r="MCT158" s="4"/>
      <c r="MCU158" s="4"/>
      <c r="MCV158" s="4"/>
      <c r="MCW158" s="4"/>
      <c r="MCX158" s="4"/>
      <c r="MCY158" s="4"/>
      <c r="MCZ158" s="4"/>
      <c r="MDA158" s="4"/>
      <c r="MDB158" s="4"/>
      <c r="MDC158" s="4"/>
      <c r="MDD158" s="4"/>
      <c r="MDE158" s="4"/>
      <c r="MDF158" s="4"/>
      <c r="MDG158" s="4"/>
      <c r="MDH158" s="4"/>
      <c r="MDI158" s="4"/>
      <c r="MDJ158" s="4"/>
      <c r="MDK158" s="4"/>
      <c r="MDL158" s="4"/>
      <c r="MDM158" s="4"/>
      <c r="MDN158" s="4"/>
      <c r="MDO158" s="4"/>
      <c r="MDP158" s="4"/>
      <c r="MDQ158" s="4"/>
      <c r="MDR158" s="4"/>
      <c r="MDS158" s="4"/>
      <c r="MDT158" s="4"/>
      <c r="MDU158" s="4"/>
      <c r="MDV158" s="4"/>
      <c r="MDW158" s="4"/>
      <c r="MDX158" s="4"/>
      <c r="MDY158" s="4"/>
      <c r="MDZ158" s="4"/>
      <c r="MEA158" s="4"/>
      <c r="MEB158" s="4"/>
      <c r="MEC158" s="4"/>
      <c r="MED158" s="4"/>
      <c r="MEE158" s="4"/>
      <c r="MEF158" s="4"/>
      <c r="MEG158" s="4"/>
      <c r="MEH158" s="4"/>
      <c r="MEI158" s="4"/>
      <c r="MEJ158" s="4"/>
      <c r="MEK158" s="4"/>
      <c r="MEL158" s="4"/>
      <c r="MEM158" s="4"/>
      <c r="MEN158" s="4"/>
      <c r="MEO158" s="4"/>
      <c r="MEP158" s="4"/>
      <c r="MEQ158" s="4"/>
      <c r="MER158" s="4"/>
      <c r="MES158" s="4"/>
      <c r="MET158" s="4"/>
      <c r="MEU158" s="4"/>
      <c r="MEV158" s="4"/>
      <c r="MEW158" s="4"/>
      <c r="MEX158" s="4"/>
      <c r="MEY158" s="4"/>
      <c r="MEZ158" s="4"/>
      <c r="MFA158" s="4"/>
      <c r="MFB158" s="4"/>
      <c r="MFC158" s="4"/>
      <c r="MFD158" s="4"/>
      <c r="MFE158" s="4"/>
      <c r="MFF158" s="4"/>
      <c r="MFG158" s="4"/>
      <c r="MFH158" s="4"/>
      <c r="MFI158" s="4"/>
      <c r="MFJ158" s="4"/>
      <c r="MFK158" s="4"/>
      <c r="MFL158" s="4"/>
      <c r="MFM158" s="4"/>
      <c r="MFN158" s="4"/>
      <c r="MFO158" s="4"/>
      <c r="MFP158" s="4"/>
      <c r="MFQ158" s="4"/>
      <c r="MFR158" s="4"/>
      <c r="MFS158" s="4"/>
      <c r="MFT158" s="4"/>
      <c r="MFU158" s="4"/>
      <c r="MFV158" s="4"/>
      <c r="MFW158" s="4"/>
      <c r="MFX158" s="4"/>
      <c r="MFY158" s="4"/>
      <c r="MFZ158" s="4"/>
      <c r="MGA158" s="4"/>
      <c r="MGB158" s="4"/>
      <c r="MGC158" s="4"/>
      <c r="MGD158" s="4"/>
      <c r="MGE158" s="4"/>
      <c r="MGF158" s="4"/>
      <c r="MGG158" s="4"/>
      <c r="MGH158" s="4"/>
      <c r="MGI158" s="4"/>
      <c r="MGJ158" s="4"/>
      <c r="MGK158" s="4"/>
      <c r="MGL158" s="4"/>
      <c r="MGM158" s="4"/>
      <c r="MGN158" s="4"/>
      <c r="MGO158" s="4"/>
      <c r="MGP158" s="4"/>
      <c r="MGQ158" s="4"/>
      <c r="MGR158" s="4"/>
      <c r="MGS158" s="4"/>
      <c r="MGT158" s="4"/>
      <c r="MGU158" s="4"/>
      <c r="MGV158" s="4"/>
      <c r="MGW158" s="4"/>
      <c r="MGX158" s="4"/>
      <c r="MGY158" s="4"/>
      <c r="MGZ158" s="4"/>
      <c r="MHA158" s="4"/>
      <c r="MHB158" s="4"/>
      <c r="MHC158" s="4"/>
      <c r="MHD158" s="4"/>
      <c r="MHE158" s="4"/>
      <c r="MHF158" s="4"/>
      <c r="MHG158" s="4"/>
      <c r="MHH158" s="4"/>
      <c r="MHI158" s="4"/>
      <c r="MHJ158" s="4"/>
      <c r="MHK158" s="4"/>
      <c r="MHL158" s="4"/>
      <c r="MHM158" s="4"/>
      <c r="MHN158" s="4"/>
      <c r="MHO158" s="4"/>
      <c r="MHP158" s="4"/>
      <c r="MHQ158" s="4"/>
      <c r="MHR158" s="4"/>
      <c r="MHS158" s="4"/>
      <c r="MHT158" s="4"/>
      <c r="MHU158" s="4"/>
      <c r="MHV158" s="4"/>
      <c r="MHW158" s="4"/>
      <c r="MHX158" s="4"/>
      <c r="MHY158" s="4"/>
      <c r="MHZ158" s="4"/>
      <c r="MIA158" s="4"/>
      <c r="MIB158" s="4"/>
      <c r="MIC158" s="4"/>
      <c r="MID158" s="4"/>
      <c r="MIE158" s="4"/>
      <c r="MIF158" s="4"/>
      <c r="MIG158" s="4"/>
      <c r="MIH158" s="4"/>
      <c r="MII158" s="4"/>
      <c r="MIJ158" s="4"/>
      <c r="MIK158" s="4"/>
      <c r="MIL158" s="4"/>
      <c r="MIM158" s="4"/>
      <c r="MIN158" s="4"/>
      <c r="MIO158" s="4"/>
      <c r="MIP158" s="4"/>
      <c r="MIQ158" s="4"/>
      <c r="MIR158" s="4"/>
      <c r="MIS158" s="4"/>
      <c r="MIT158" s="4"/>
      <c r="MIU158" s="4"/>
      <c r="MIV158" s="4"/>
      <c r="MIW158" s="4"/>
      <c r="MIX158" s="4"/>
      <c r="MIY158" s="4"/>
      <c r="MIZ158" s="4"/>
      <c r="MJA158" s="4"/>
      <c r="MJB158" s="4"/>
      <c r="MJC158" s="4"/>
      <c r="MJD158" s="4"/>
      <c r="MJE158" s="4"/>
      <c r="MJF158" s="4"/>
      <c r="MJG158" s="4"/>
      <c r="MJH158" s="4"/>
      <c r="MJI158" s="4"/>
      <c r="MJJ158" s="4"/>
      <c r="MJK158" s="4"/>
      <c r="MJL158" s="4"/>
      <c r="MJM158" s="4"/>
      <c r="MJN158" s="4"/>
      <c r="MJO158" s="4"/>
      <c r="MJP158" s="4"/>
      <c r="MJQ158" s="4"/>
      <c r="MJR158" s="4"/>
      <c r="MJS158" s="4"/>
      <c r="MJT158" s="4"/>
      <c r="MJU158" s="4"/>
      <c r="MJV158" s="4"/>
      <c r="MJW158" s="4"/>
      <c r="MJX158" s="4"/>
      <c r="MJY158" s="4"/>
      <c r="MJZ158" s="4"/>
      <c r="MKA158" s="4"/>
      <c r="MKB158" s="4"/>
      <c r="MKC158" s="4"/>
      <c r="MKD158" s="4"/>
      <c r="MKE158" s="4"/>
      <c r="MKF158" s="4"/>
      <c r="MKG158" s="4"/>
      <c r="MKH158" s="4"/>
      <c r="MKI158" s="4"/>
      <c r="MKJ158" s="4"/>
      <c r="MKK158" s="4"/>
      <c r="MKL158" s="4"/>
      <c r="MKM158" s="4"/>
      <c r="MKN158" s="4"/>
      <c r="MKO158" s="4"/>
      <c r="MKP158" s="4"/>
      <c r="MKQ158" s="4"/>
      <c r="MKR158" s="4"/>
      <c r="MKS158" s="4"/>
      <c r="MKT158" s="4"/>
      <c r="MKU158" s="4"/>
      <c r="MKV158" s="4"/>
      <c r="MKW158" s="4"/>
      <c r="MKX158" s="4"/>
      <c r="MKY158" s="4"/>
      <c r="MKZ158" s="4"/>
      <c r="MLA158" s="4"/>
      <c r="MLB158" s="4"/>
      <c r="MLC158" s="4"/>
      <c r="MLD158" s="4"/>
      <c r="MLE158" s="4"/>
      <c r="MLF158" s="4"/>
      <c r="MLG158" s="4"/>
      <c r="MLH158" s="4"/>
      <c r="MLI158" s="4"/>
      <c r="MLJ158" s="4"/>
      <c r="MLK158" s="4"/>
      <c r="MLL158" s="4"/>
      <c r="MLM158" s="4"/>
      <c r="MLN158" s="4"/>
      <c r="MLO158" s="4"/>
      <c r="MLP158" s="4"/>
      <c r="MLQ158" s="4"/>
      <c r="MLR158" s="4"/>
      <c r="MLS158" s="4"/>
      <c r="MLT158" s="4"/>
      <c r="MLU158" s="4"/>
      <c r="MLV158" s="4"/>
      <c r="MLW158" s="4"/>
      <c r="MLX158" s="4"/>
      <c r="MLY158" s="4"/>
      <c r="MLZ158" s="4"/>
      <c r="MMA158" s="4"/>
      <c r="MMB158" s="4"/>
      <c r="MMC158" s="4"/>
      <c r="MMD158" s="4"/>
      <c r="MME158" s="4"/>
      <c r="MMF158" s="4"/>
      <c r="MMG158" s="4"/>
      <c r="MMH158" s="4"/>
      <c r="MMI158" s="4"/>
      <c r="MMJ158" s="4"/>
      <c r="MMK158" s="4"/>
      <c r="MML158" s="4"/>
      <c r="MMM158" s="4"/>
      <c r="MMN158" s="4"/>
      <c r="MMO158" s="4"/>
      <c r="MMP158" s="4"/>
      <c r="MMQ158" s="4"/>
      <c r="MMR158" s="4"/>
      <c r="MMS158" s="4"/>
      <c r="MMT158" s="4"/>
      <c r="MMU158" s="4"/>
      <c r="MMV158" s="4"/>
      <c r="MMW158" s="4"/>
      <c r="MMX158" s="4"/>
      <c r="MMY158" s="4"/>
      <c r="MMZ158" s="4"/>
      <c r="MNA158" s="4"/>
      <c r="MNB158" s="4"/>
      <c r="MNC158" s="4"/>
      <c r="MND158" s="4"/>
      <c r="MNE158" s="4"/>
      <c r="MNF158" s="4"/>
      <c r="MNG158" s="4"/>
      <c r="MNH158" s="4"/>
      <c r="MNI158" s="4"/>
      <c r="MNJ158" s="4"/>
      <c r="MNK158" s="4"/>
      <c r="MNL158" s="4"/>
      <c r="MNM158" s="4"/>
      <c r="MNN158" s="4"/>
      <c r="MNO158" s="4"/>
      <c r="MNP158" s="4"/>
      <c r="MNQ158" s="4"/>
      <c r="MNR158" s="4"/>
      <c r="MNS158" s="4"/>
      <c r="MNT158" s="4"/>
      <c r="MNU158" s="4"/>
      <c r="MNV158" s="4"/>
      <c r="MNW158" s="4"/>
      <c r="MNX158" s="4"/>
      <c r="MNY158" s="4"/>
      <c r="MNZ158" s="4"/>
      <c r="MOA158" s="4"/>
      <c r="MOB158" s="4"/>
      <c r="MOC158" s="4"/>
      <c r="MOD158" s="4"/>
      <c r="MOE158" s="4"/>
      <c r="MOF158" s="4"/>
      <c r="MOG158" s="4"/>
      <c r="MOH158" s="4"/>
      <c r="MOI158" s="4"/>
      <c r="MOJ158" s="4"/>
      <c r="MOK158" s="4"/>
      <c r="MOL158" s="4"/>
      <c r="MOM158" s="4"/>
      <c r="MON158" s="4"/>
      <c r="MOO158" s="4"/>
      <c r="MOP158" s="4"/>
      <c r="MOQ158" s="4"/>
      <c r="MOR158" s="4"/>
      <c r="MOS158" s="4"/>
      <c r="MOT158" s="4"/>
      <c r="MOU158" s="4"/>
      <c r="MOV158" s="4"/>
      <c r="MOW158" s="4"/>
      <c r="MOX158" s="4"/>
      <c r="MOY158" s="4"/>
      <c r="MOZ158" s="4"/>
      <c r="MPA158" s="4"/>
      <c r="MPB158" s="4"/>
      <c r="MPC158" s="4"/>
      <c r="MPD158" s="4"/>
      <c r="MPE158" s="4"/>
      <c r="MPF158" s="4"/>
      <c r="MPG158" s="4"/>
      <c r="MPH158" s="4"/>
      <c r="MPI158" s="4"/>
      <c r="MPJ158" s="4"/>
      <c r="MPK158" s="4"/>
      <c r="MPL158" s="4"/>
      <c r="MPM158" s="4"/>
      <c r="MPN158" s="4"/>
      <c r="MPO158" s="4"/>
      <c r="MPP158" s="4"/>
      <c r="MPQ158" s="4"/>
      <c r="MPR158" s="4"/>
      <c r="MPS158" s="4"/>
      <c r="MPT158" s="4"/>
      <c r="MPU158" s="4"/>
      <c r="MPV158" s="4"/>
      <c r="MPW158" s="4"/>
      <c r="MPX158" s="4"/>
      <c r="MPY158" s="4"/>
      <c r="MPZ158" s="4"/>
      <c r="MQA158" s="4"/>
      <c r="MQB158" s="4"/>
      <c r="MQC158" s="4"/>
      <c r="MQD158" s="4"/>
      <c r="MQE158" s="4"/>
      <c r="MQF158" s="4"/>
      <c r="MQG158" s="4"/>
      <c r="MQH158" s="4"/>
      <c r="MQI158" s="4"/>
      <c r="MQJ158" s="4"/>
      <c r="MQK158" s="4"/>
      <c r="MQL158" s="4"/>
      <c r="MQM158" s="4"/>
      <c r="MQN158" s="4"/>
      <c r="MQO158" s="4"/>
      <c r="MQP158" s="4"/>
      <c r="MQQ158" s="4"/>
      <c r="MQR158" s="4"/>
      <c r="MQS158" s="4"/>
      <c r="MQT158" s="4"/>
      <c r="MQU158" s="4"/>
      <c r="MQV158" s="4"/>
      <c r="MQW158" s="4"/>
      <c r="MQX158" s="4"/>
      <c r="MQY158" s="4"/>
      <c r="MQZ158" s="4"/>
      <c r="MRA158" s="4"/>
      <c r="MRB158" s="4"/>
      <c r="MRC158" s="4"/>
      <c r="MRD158" s="4"/>
      <c r="MRE158" s="4"/>
      <c r="MRF158" s="4"/>
      <c r="MRG158" s="4"/>
      <c r="MRH158" s="4"/>
      <c r="MRI158" s="4"/>
      <c r="MRJ158" s="4"/>
      <c r="MRK158" s="4"/>
      <c r="MRL158" s="4"/>
      <c r="MRM158" s="4"/>
      <c r="MRN158" s="4"/>
      <c r="MRO158" s="4"/>
      <c r="MRP158" s="4"/>
      <c r="MRQ158" s="4"/>
      <c r="MRR158" s="4"/>
      <c r="MRS158" s="4"/>
      <c r="MRT158" s="4"/>
      <c r="MRU158" s="4"/>
      <c r="MRV158" s="4"/>
      <c r="MRW158" s="4"/>
      <c r="MRX158" s="4"/>
      <c r="MRY158" s="4"/>
      <c r="MRZ158" s="4"/>
      <c r="MSA158" s="4"/>
      <c r="MSB158" s="4"/>
      <c r="MSC158" s="4"/>
      <c r="MSD158" s="4"/>
      <c r="MSE158" s="4"/>
      <c r="MSF158" s="4"/>
      <c r="MSG158" s="4"/>
      <c r="MSH158" s="4"/>
      <c r="MSI158" s="4"/>
      <c r="MSJ158" s="4"/>
      <c r="MSK158" s="4"/>
      <c r="MSL158" s="4"/>
      <c r="MSM158" s="4"/>
      <c r="MSN158" s="4"/>
      <c r="MSO158" s="4"/>
      <c r="MSP158" s="4"/>
      <c r="MSQ158" s="4"/>
      <c r="MSR158" s="4"/>
      <c r="MSS158" s="4"/>
      <c r="MST158" s="4"/>
      <c r="MSU158" s="4"/>
      <c r="MSV158" s="4"/>
      <c r="MSW158" s="4"/>
      <c r="MSX158" s="4"/>
      <c r="MSY158" s="4"/>
      <c r="MSZ158" s="4"/>
      <c r="MTA158" s="4"/>
      <c r="MTB158" s="4"/>
      <c r="MTC158" s="4"/>
      <c r="MTD158" s="4"/>
      <c r="MTE158" s="4"/>
      <c r="MTF158" s="4"/>
      <c r="MTG158" s="4"/>
      <c r="MTH158" s="4"/>
      <c r="MTI158" s="4"/>
      <c r="MTJ158" s="4"/>
      <c r="MTK158" s="4"/>
      <c r="MTL158" s="4"/>
      <c r="MTM158" s="4"/>
      <c r="MTN158" s="4"/>
      <c r="MTO158" s="4"/>
      <c r="MTP158" s="4"/>
      <c r="MTQ158" s="4"/>
      <c r="MTR158" s="4"/>
      <c r="MTS158" s="4"/>
      <c r="MTT158" s="4"/>
      <c r="MTU158" s="4"/>
      <c r="MTV158" s="4"/>
      <c r="MTW158" s="4"/>
      <c r="MTX158" s="4"/>
      <c r="MTY158" s="4"/>
      <c r="MTZ158" s="4"/>
      <c r="MUA158" s="4"/>
      <c r="MUB158" s="4"/>
      <c r="MUC158" s="4"/>
      <c r="MUD158" s="4"/>
      <c r="MUE158" s="4"/>
      <c r="MUF158" s="4"/>
      <c r="MUG158" s="4"/>
      <c r="MUH158" s="4"/>
      <c r="MUI158" s="4"/>
      <c r="MUJ158" s="4"/>
      <c r="MUK158" s="4"/>
      <c r="MUL158" s="4"/>
      <c r="MUM158" s="4"/>
      <c r="MUN158" s="4"/>
      <c r="MUO158" s="4"/>
      <c r="MUP158" s="4"/>
      <c r="MUQ158" s="4"/>
      <c r="MUR158" s="4"/>
      <c r="MUS158" s="4"/>
      <c r="MUT158" s="4"/>
      <c r="MUU158" s="4"/>
      <c r="MUV158" s="4"/>
      <c r="MUW158" s="4"/>
      <c r="MUX158" s="4"/>
      <c r="MUY158" s="4"/>
      <c r="MUZ158" s="4"/>
      <c r="MVA158" s="4"/>
      <c r="MVB158" s="4"/>
      <c r="MVC158" s="4"/>
      <c r="MVD158" s="4"/>
      <c r="MVE158" s="4"/>
      <c r="MVF158" s="4"/>
      <c r="MVG158" s="4"/>
      <c r="MVH158" s="4"/>
      <c r="MVI158" s="4"/>
      <c r="MVJ158" s="4"/>
      <c r="MVK158" s="4"/>
      <c r="MVL158" s="4"/>
      <c r="MVM158" s="4"/>
      <c r="MVN158" s="4"/>
      <c r="MVO158" s="4"/>
      <c r="MVP158" s="4"/>
      <c r="MVQ158" s="4"/>
      <c r="MVR158" s="4"/>
      <c r="MVS158" s="4"/>
      <c r="MVT158" s="4"/>
      <c r="MVU158" s="4"/>
      <c r="MVV158" s="4"/>
      <c r="MVW158" s="4"/>
      <c r="MVX158" s="4"/>
      <c r="MVY158" s="4"/>
      <c r="MVZ158" s="4"/>
      <c r="MWA158" s="4"/>
      <c r="MWB158" s="4"/>
      <c r="MWC158" s="4"/>
      <c r="MWD158" s="4"/>
      <c r="MWE158" s="4"/>
      <c r="MWF158" s="4"/>
      <c r="MWG158" s="4"/>
      <c r="MWH158" s="4"/>
      <c r="MWI158" s="4"/>
      <c r="MWJ158" s="4"/>
      <c r="MWK158" s="4"/>
      <c r="MWL158" s="4"/>
      <c r="MWM158" s="4"/>
      <c r="MWN158" s="4"/>
      <c r="MWO158" s="4"/>
      <c r="MWP158" s="4"/>
      <c r="MWQ158" s="4"/>
      <c r="MWR158" s="4"/>
      <c r="MWS158" s="4"/>
      <c r="MWT158" s="4"/>
      <c r="MWU158" s="4"/>
      <c r="MWV158" s="4"/>
      <c r="MWW158" s="4"/>
      <c r="MWX158" s="4"/>
      <c r="MWY158" s="4"/>
      <c r="MWZ158" s="4"/>
      <c r="MXA158" s="4"/>
      <c r="MXB158" s="4"/>
      <c r="MXC158" s="4"/>
      <c r="MXD158" s="4"/>
      <c r="MXE158" s="4"/>
      <c r="MXF158" s="4"/>
      <c r="MXG158" s="4"/>
      <c r="MXH158" s="4"/>
      <c r="MXI158" s="4"/>
      <c r="MXJ158" s="4"/>
      <c r="MXK158" s="4"/>
      <c r="MXL158" s="4"/>
      <c r="MXM158" s="4"/>
      <c r="MXN158" s="4"/>
      <c r="MXO158" s="4"/>
      <c r="MXP158" s="4"/>
      <c r="MXQ158" s="4"/>
      <c r="MXR158" s="4"/>
      <c r="MXS158" s="4"/>
      <c r="MXT158" s="4"/>
      <c r="MXU158" s="4"/>
      <c r="MXV158" s="4"/>
      <c r="MXW158" s="4"/>
      <c r="MXX158" s="4"/>
      <c r="MXY158" s="4"/>
      <c r="MXZ158" s="4"/>
      <c r="MYA158" s="4"/>
      <c r="MYB158" s="4"/>
      <c r="MYC158" s="4"/>
      <c r="MYD158" s="4"/>
      <c r="MYE158" s="4"/>
      <c r="MYF158" s="4"/>
      <c r="MYG158" s="4"/>
      <c r="MYH158" s="4"/>
      <c r="MYI158" s="4"/>
      <c r="MYJ158" s="4"/>
      <c r="MYK158" s="4"/>
      <c r="MYL158" s="4"/>
      <c r="MYM158" s="4"/>
      <c r="MYN158" s="4"/>
      <c r="MYO158" s="4"/>
      <c r="MYP158" s="4"/>
      <c r="MYQ158" s="4"/>
      <c r="MYR158" s="4"/>
      <c r="MYS158" s="4"/>
      <c r="MYT158" s="4"/>
      <c r="MYU158" s="4"/>
      <c r="MYV158" s="4"/>
      <c r="MYW158" s="4"/>
      <c r="MYX158" s="4"/>
      <c r="MYY158" s="4"/>
      <c r="MYZ158" s="4"/>
      <c r="MZA158" s="4"/>
      <c r="MZB158" s="4"/>
      <c r="MZC158" s="4"/>
      <c r="MZD158" s="4"/>
      <c r="MZE158" s="4"/>
      <c r="MZF158" s="4"/>
      <c r="MZG158" s="4"/>
      <c r="MZH158" s="4"/>
      <c r="MZI158" s="4"/>
      <c r="MZJ158" s="4"/>
      <c r="MZK158" s="4"/>
      <c r="MZL158" s="4"/>
      <c r="MZM158" s="4"/>
      <c r="MZN158" s="4"/>
      <c r="MZO158" s="4"/>
      <c r="MZP158" s="4"/>
      <c r="MZQ158" s="4"/>
      <c r="MZR158" s="4"/>
      <c r="MZS158" s="4"/>
      <c r="MZT158" s="4"/>
      <c r="MZU158" s="4"/>
      <c r="MZV158" s="4"/>
      <c r="MZW158" s="4"/>
      <c r="MZX158" s="4"/>
      <c r="MZY158" s="4"/>
      <c r="MZZ158" s="4"/>
      <c r="NAA158" s="4"/>
      <c r="NAB158" s="4"/>
      <c r="NAC158" s="4"/>
      <c r="NAD158" s="4"/>
      <c r="NAE158" s="4"/>
      <c r="NAF158" s="4"/>
      <c r="NAG158" s="4"/>
      <c r="NAH158" s="4"/>
      <c r="NAI158" s="4"/>
      <c r="NAJ158" s="4"/>
      <c r="NAK158" s="4"/>
      <c r="NAL158" s="4"/>
      <c r="NAM158" s="4"/>
      <c r="NAN158" s="4"/>
      <c r="NAO158" s="4"/>
      <c r="NAP158" s="4"/>
      <c r="NAQ158" s="4"/>
      <c r="NAR158" s="4"/>
      <c r="NAS158" s="4"/>
      <c r="NAT158" s="4"/>
      <c r="NAU158" s="4"/>
      <c r="NAV158" s="4"/>
      <c r="NAW158" s="4"/>
      <c r="NAX158" s="4"/>
      <c r="NAY158" s="4"/>
      <c r="NAZ158" s="4"/>
      <c r="NBA158" s="4"/>
      <c r="NBB158" s="4"/>
      <c r="NBC158" s="4"/>
      <c r="NBD158" s="4"/>
      <c r="NBE158" s="4"/>
      <c r="NBF158" s="4"/>
      <c r="NBG158" s="4"/>
      <c r="NBH158" s="4"/>
      <c r="NBI158" s="4"/>
      <c r="NBJ158" s="4"/>
      <c r="NBK158" s="4"/>
      <c r="NBL158" s="4"/>
      <c r="NBM158" s="4"/>
      <c r="NBN158" s="4"/>
      <c r="NBO158" s="4"/>
      <c r="NBP158" s="4"/>
      <c r="NBQ158" s="4"/>
      <c r="NBR158" s="4"/>
      <c r="NBS158" s="4"/>
      <c r="NBT158" s="4"/>
      <c r="NBU158" s="4"/>
      <c r="NBV158" s="4"/>
      <c r="NBW158" s="4"/>
      <c r="NBX158" s="4"/>
      <c r="NBY158" s="4"/>
      <c r="NBZ158" s="4"/>
      <c r="NCA158" s="4"/>
      <c r="NCB158" s="4"/>
      <c r="NCC158" s="4"/>
      <c r="NCD158" s="4"/>
      <c r="NCE158" s="4"/>
      <c r="NCF158" s="4"/>
      <c r="NCG158" s="4"/>
      <c r="NCH158" s="4"/>
      <c r="NCI158" s="4"/>
      <c r="NCJ158" s="4"/>
      <c r="NCK158" s="4"/>
      <c r="NCL158" s="4"/>
      <c r="NCM158" s="4"/>
      <c r="NCN158" s="4"/>
      <c r="NCO158" s="4"/>
      <c r="NCP158" s="4"/>
      <c r="NCQ158" s="4"/>
      <c r="NCR158" s="4"/>
      <c r="NCS158" s="4"/>
      <c r="NCT158" s="4"/>
      <c r="NCU158" s="4"/>
      <c r="NCV158" s="4"/>
      <c r="NCW158" s="4"/>
      <c r="NCX158" s="4"/>
      <c r="NCY158" s="4"/>
      <c r="NCZ158" s="4"/>
      <c r="NDA158" s="4"/>
      <c r="NDB158" s="4"/>
      <c r="NDC158" s="4"/>
      <c r="NDD158" s="4"/>
      <c r="NDE158" s="4"/>
      <c r="NDF158" s="4"/>
      <c r="NDG158" s="4"/>
      <c r="NDH158" s="4"/>
      <c r="NDI158" s="4"/>
      <c r="NDJ158" s="4"/>
      <c r="NDK158" s="4"/>
      <c r="NDL158" s="4"/>
      <c r="NDM158" s="4"/>
      <c r="NDN158" s="4"/>
      <c r="NDO158" s="4"/>
      <c r="NDP158" s="4"/>
      <c r="NDQ158" s="4"/>
      <c r="NDR158" s="4"/>
      <c r="NDS158" s="4"/>
      <c r="NDT158" s="4"/>
      <c r="NDU158" s="4"/>
      <c r="NDV158" s="4"/>
      <c r="NDW158" s="4"/>
      <c r="NDX158" s="4"/>
      <c r="NDY158" s="4"/>
      <c r="NDZ158" s="4"/>
      <c r="NEA158" s="4"/>
      <c r="NEB158" s="4"/>
      <c r="NEC158" s="4"/>
      <c r="NED158" s="4"/>
      <c r="NEE158" s="4"/>
      <c r="NEF158" s="4"/>
      <c r="NEG158" s="4"/>
      <c r="NEH158" s="4"/>
      <c r="NEI158" s="4"/>
      <c r="NEJ158" s="4"/>
      <c r="NEK158" s="4"/>
      <c r="NEL158" s="4"/>
      <c r="NEM158" s="4"/>
      <c r="NEN158" s="4"/>
      <c r="NEO158" s="4"/>
      <c r="NEP158" s="4"/>
      <c r="NEQ158" s="4"/>
      <c r="NER158" s="4"/>
      <c r="NES158" s="4"/>
      <c r="NET158" s="4"/>
      <c r="NEU158" s="4"/>
      <c r="NEV158" s="4"/>
      <c r="NEW158" s="4"/>
      <c r="NEX158" s="4"/>
      <c r="NEY158" s="4"/>
      <c r="NEZ158" s="4"/>
      <c r="NFA158" s="4"/>
      <c r="NFB158" s="4"/>
      <c r="NFC158" s="4"/>
      <c r="NFD158" s="4"/>
      <c r="NFE158" s="4"/>
      <c r="NFF158" s="4"/>
      <c r="NFG158" s="4"/>
      <c r="NFH158" s="4"/>
      <c r="NFI158" s="4"/>
      <c r="NFJ158" s="4"/>
      <c r="NFK158" s="4"/>
      <c r="NFL158" s="4"/>
      <c r="NFM158" s="4"/>
      <c r="NFN158" s="4"/>
      <c r="NFO158" s="4"/>
      <c r="NFP158" s="4"/>
      <c r="NFQ158" s="4"/>
      <c r="NFR158" s="4"/>
      <c r="NFS158" s="4"/>
      <c r="NFT158" s="4"/>
      <c r="NFU158" s="4"/>
      <c r="NFV158" s="4"/>
      <c r="NFW158" s="4"/>
      <c r="NFX158" s="4"/>
      <c r="NFY158" s="4"/>
      <c r="NFZ158" s="4"/>
      <c r="NGA158" s="4"/>
      <c r="NGB158" s="4"/>
      <c r="NGC158" s="4"/>
      <c r="NGD158" s="4"/>
      <c r="NGE158" s="4"/>
      <c r="NGF158" s="4"/>
      <c r="NGG158" s="4"/>
      <c r="NGH158" s="4"/>
      <c r="NGI158" s="4"/>
      <c r="NGJ158" s="4"/>
      <c r="NGK158" s="4"/>
      <c r="NGL158" s="4"/>
      <c r="NGM158" s="4"/>
      <c r="NGN158" s="4"/>
      <c r="NGO158" s="4"/>
      <c r="NGP158" s="4"/>
      <c r="NGQ158" s="4"/>
      <c r="NGR158" s="4"/>
      <c r="NGS158" s="4"/>
      <c r="NGT158" s="4"/>
      <c r="NGU158" s="4"/>
      <c r="NGV158" s="4"/>
      <c r="NGW158" s="4"/>
      <c r="NGX158" s="4"/>
      <c r="NGY158" s="4"/>
      <c r="NGZ158" s="4"/>
      <c r="NHA158" s="4"/>
      <c r="NHB158" s="4"/>
      <c r="NHC158" s="4"/>
      <c r="NHD158" s="4"/>
      <c r="NHE158" s="4"/>
      <c r="NHF158" s="4"/>
      <c r="NHG158" s="4"/>
      <c r="NHH158" s="4"/>
      <c r="NHI158" s="4"/>
      <c r="NHJ158" s="4"/>
      <c r="NHK158" s="4"/>
      <c r="NHL158" s="4"/>
      <c r="NHM158" s="4"/>
      <c r="NHN158" s="4"/>
      <c r="NHO158" s="4"/>
      <c r="NHP158" s="4"/>
      <c r="NHQ158" s="4"/>
      <c r="NHR158" s="4"/>
      <c r="NHS158" s="4"/>
      <c r="NHT158" s="4"/>
      <c r="NHU158" s="4"/>
      <c r="NHV158" s="4"/>
      <c r="NHW158" s="4"/>
      <c r="NHX158" s="4"/>
      <c r="NHY158" s="4"/>
      <c r="NHZ158" s="4"/>
      <c r="NIA158" s="4"/>
      <c r="NIB158" s="4"/>
      <c r="NIC158" s="4"/>
      <c r="NID158" s="4"/>
      <c r="NIE158" s="4"/>
      <c r="NIF158" s="4"/>
      <c r="NIG158" s="4"/>
      <c r="NIH158" s="4"/>
      <c r="NII158" s="4"/>
      <c r="NIJ158" s="4"/>
      <c r="NIK158" s="4"/>
      <c r="NIL158" s="4"/>
      <c r="NIM158" s="4"/>
      <c r="NIN158" s="4"/>
      <c r="NIO158" s="4"/>
      <c r="NIP158" s="4"/>
      <c r="NIQ158" s="4"/>
      <c r="NIR158" s="4"/>
      <c r="NIS158" s="4"/>
      <c r="NIT158" s="4"/>
      <c r="NIU158" s="4"/>
      <c r="NIV158" s="4"/>
      <c r="NIW158" s="4"/>
      <c r="NIX158" s="4"/>
      <c r="NIY158" s="4"/>
      <c r="NIZ158" s="4"/>
      <c r="NJA158" s="4"/>
      <c r="NJB158" s="4"/>
      <c r="NJC158" s="4"/>
      <c r="NJD158" s="4"/>
      <c r="NJE158" s="4"/>
      <c r="NJF158" s="4"/>
      <c r="NJG158" s="4"/>
      <c r="NJH158" s="4"/>
      <c r="NJI158" s="4"/>
      <c r="NJJ158" s="4"/>
      <c r="NJK158" s="4"/>
      <c r="NJL158" s="4"/>
      <c r="NJM158" s="4"/>
      <c r="NJN158" s="4"/>
      <c r="NJO158" s="4"/>
      <c r="NJP158" s="4"/>
      <c r="NJQ158" s="4"/>
      <c r="NJR158" s="4"/>
      <c r="NJS158" s="4"/>
      <c r="NJT158" s="4"/>
      <c r="NJU158" s="4"/>
      <c r="NJV158" s="4"/>
      <c r="NJW158" s="4"/>
      <c r="NJX158" s="4"/>
      <c r="NJY158" s="4"/>
      <c r="NJZ158" s="4"/>
      <c r="NKA158" s="4"/>
      <c r="NKB158" s="4"/>
      <c r="NKC158" s="4"/>
      <c r="NKD158" s="4"/>
      <c r="NKE158" s="4"/>
      <c r="NKF158" s="4"/>
      <c r="NKG158" s="4"/>
      <c r="NKH158" s="4"/>
      <c r="NKI158" s="4"/>
      <c r="NKJ158" s="4"/>
      <c r="NKK158" s="4"/>
      <c r="NKL158" s="4"/>
      <c r="NKM158" s="4"/>
      <c r="NKN158" s="4"/>
      <c r="NKO158" s="4"/>
      <c r="NKP158" s="4"/>
      <c r="NKQ158" s="4"/>
      <c r="NKR158" s="4"/>
      <c r="NKS158" s="4"/>
      <c r="NKT158" s="4"/>
      <c r="NKU158" s="4"/>
      <c r="NKV158" s="4"/>
      <c r="NKW158" s="4"/>
      <c r="NKX158" s="4"/>
      <c r="NKY158" s="4"/>
      <c r="NKZ158" s="4"/>
      <c r="NLA158" s="4"/>
      <c r="NLB158" s="4"/>
      <c r="NLC158" s="4"/>
      <c r="NLD158" s="4"/>
      <c r="NLE158" s="4"/>
      <c r="NLF158" s="4"/>
      <c r="NLG158" s="4"/>
      <c r="NLH158" s="4"/>
      <c r="NLI158" s="4"/>
      <c r="NLJ158" s="4"/>
      <c r="NLK158" s="4"/>
      <c r="NLL158" s="4"/>
      <c r="NLM158" s="4"/>
      <c r="NLN158" s="4"/>
      <c r="NLO158" s="4"/>
      <c r="NLP158" s="4"/>
      <c r="NLQ158" s="4"/>
      <c r="NLR158" s="4"/>
      <c r="NLS158" s="4"/>
      <c r="NLT158" s="4"/>
      <c r="NLU158" s="4"/>
      <c r="NLV158" s="4"/>
      <c r="NLW158" s="4"/>
      <c r="NLX158" s="4"/>
      <c r="NLY158" s="4"/>
      <c r="NLZ158" s="4"/>
      <c r="NMA158" s="4"/>
      <c r="NMB158" s="4"/>
      <c r="NMC158" s="4"/>
      <c r="NMD158" s="4"/>
      <c r="NME158" s="4"/>
      <c r="NMF158" s="4"/>
      <c r="NMG158" s="4"/>
      <c r="NMH158" s="4"/>
      <c r="NMI158" s="4"/>
      <c r="NMJ158" s="4"/>
      <c r="NMK158" s="4"/>
      <c r="NML158" s="4"/>
      <c r="NMM158" s="4"/>
      <c r="NMN158" s="4"/>
      <c r="NMO158" s="4"/>
      <c r="NMP158" s="4"/>
      <c r="NMQ158" s="4"/>
      <c r="NMR158" s="4"/>
      <c r="NMS158" s="4"/>
      <c r="NMT158" s="4"/>
      <c r="NMU158" s="4"/>
      <c r="NMV158" s="4"/>
      <c r="NMW158" s="4"/>
      <c r="NMX158" s="4"/>
      <c r="NMY158" s="4"/>
      <c r="NMZ158" s="4"/>
      <c r="NNA158" s="4"/>
      <c r="NNB158" s="4"/>
      <c r="NNC158" s="4"/>
      <c r="NND158" s="4"/>
      <c r="NNE158" s="4"/>
      <c r="NNF158" s="4"/>
      <c r="NNG158" s="4"/>
      <c r="NNH158" s="4"/>
      <c r="NNI158" s="4"/>
      <c r="NNJ158" s="4"/>
      <c r="NNK158" s="4"/>
      <c r="NNL158" s="4"/>
      <c r="NNM158" s="4"/>
      <c r="NNN158" s="4"/>
      <c r="NNO158" s="4"/>
      <c r="NNP158" s="4"/>
      <c r="NNQ158" s="4"/>
      <c r="NNR158" s="4"/>
      <c r="NNS158" s="4"/>
      <c r="NNT158" s="4"/>
      <c r="NNU158" s="4"/>
      <c r="NNV158" s="4"/>
      <c r="NNW158" s="4"/>
      <c r="NNX158" s="4"/>
      <c r="NNY158" s="4"/>
      <c r="NNZ158" s="4"/>
      <c r="NOA158" s="4"/>
      <c r="NOB158" s="4"/>
      <c r="NOC158" s="4"/>
      <c r="NOD158" s="4"/>
      <c r="NOE158" s="4"/>
      <c r="NOF158" s="4"/>
      <c r="NOG158" s="4"/>
      <c r="NOH158" s="4"/>
      <c r="NOI158" s="4"/>
      <c r="NOJ158" s="4"/>
      <c r="NOK158" s="4"/>
      <c r="NOL158" s="4"/>
      <c r="NOM158" s="4"/>
      <c r="NON158" s="4"/>
      <c r="NOO158" s="4"/>
      <c r="NOP158" s="4"/>
      <c r="NOQ158" s="4"/>
      <c r="NOR158" s="4"/>
      <c r="NOS158" s="4"/>
      <c r="NOT158" s="4"/>
      <c r="NOU158" s="4"/>
      <c r="NOV158" s="4"/>
      <c r="NOW158" s="4"/>
      <c r="NOX158" s="4"/>
      <c r="NOY158" s="4"/>
      <c r="NOZ158" s="4"/>
      <c r="NPA158" s="4"/>
      <c r="NPB158" s="4"/>
      <c r="NPC158" s="4"/>
      <c r="NPD158" s="4"/>
      <c r="NPE158" s="4"/>
      <c r="NPF158" s="4"/>
      <c r="NPG158" s="4"/>
      <c r="NPH158" s="4"/>
      <c r="NPI158" s="4"/>
      <c r="NPJ158" s="4"/>
      <c r="NPK158" s="4"/>
      <c r="NPL158" s="4"/>
      <c r="NPM158" s="4"/>
      <c r="NPN158" s="4"/>
      <c r="NPO158" s="4"/>
      <c r="NPP158" s="4"/>
      <c r="NPQ158" s="4"/>
      <c r="NPR158" s="4"/>
      <c r="NPS158" s="4"/>
      <c r="NPT158" s="4"/>
      <c r="NPU158" s="4"/>
      <c r="NPV158" s="4"/>
      <c r="NPW158" s="4"/>
      <c r="NPX158" s="4"/>
      <c r="NPY158" s="4"/>
      <c r="NPZ158" s="4"/>
      <c r="NQA158" s="4"/>
      <c r="NQB158" s="4"/>
      <c r="NQC158" s="4"/>
      <c r="NQD158" s="4"/>
      <c r="NQE158" s="4"/>
      <c r="NQF158" s="4"/>
      <c r="NQG158" s="4"/>
      <c r="NQH158" s="4"/>
      <c r="NQI158" s="4"/>
      <c r="NQJ158" s="4"/>
      <c r="NQK158" s="4"/>
      <c r="NQL158" s="4"/>
      <c r="NQM158" s="4"/>
      <c r="NQN158" s="4"/>
      <c r="NQO158" s="4"/>
      <c r="NQP158" s="4"/>
      <c r="NQQ158" s="4"/>
      <c r="NQR158" s="4"/>
      <c r="NQS158" s="4"/>
      <c r="NQT158" s="4"/>
      <c r="NQU158" s="4"/>
      <c r="NQV158" s="4"/>
      <c r="NQW158" s="4"/>
      <c r="NQX158" s="4"/>
      <c r="NQY158" s="4"/>
      <c r="NQZ158" s="4"/>
      <c r="NRA158" s="4"/>
      <c r="NRB158" s="4"/>
      <c r="NRC158" s="4"/>
      <c r="NRD158" s="4"/>
      <c r="NRE158" s="4"/>
      <c r="NRF158" s="4"/>
      <c r="NRG158" s="4"/>
      <c r="NRH158" s="4"/>
      <c r="NRI158" s="4"/>
      <c r="NRJ158" s="4"/>
      <c r="NRK158" s="4"/>
      <c r="NRL158" s="4"/>
      <c r="NRM158" s="4"/>
      <c r="NRN158" s="4"/>
      <c r="NRO158" s="4"/>
      <c r="NRP158" s="4"/>
      <c r="NRQ158" s="4"/>
      <c r="NRR158" s="4"/>
      <c r="NRS158" s="4"/>
      <c r="NRT158" s="4"/>
      <c r="NRU158" s="4"/>
      <c r="NRV158" s="4"/>
      <c r="NRW158" s="4"/>
      <c r="NRX158" s="4"/>
      <c r="NRY158" s="4"/>
      <c r="NRZ158" s="4"/>
      <c r="NSA158" s="4"/>
      <c r="NSB158" s="4"/>
      <c r="NSC158" s="4"/>
      <c r="NSD158" s="4"/>
      <c r="NSE158" s="4"/>
      <c r="NSF158" s="4"/>
      <c r="NSG158" s="4"/>
      <c r="NSH158" s="4"/>
      <c r="NSI158" s="4"/>
      <c r="NSJ158" s="4"/>
      <c r="NSK158" s="4"/>
      <c r="NSL158" s="4"/>
      <c r="NSM158" s="4"/>
      <c r="NSN158" s="4"/>
      <c r="NSO158" s="4"/>
      <c r="NSP158" s="4"/>
      <c r="NSQ158" s="4"/>
      <c r="NSR158" s="4"/>
      <c r="NSS158" s="4"/>
      <c r="NST158" s="4"/>
      <c r="NSU158" s="4"/>
      <c r="NSV158" s="4"/>
      <c r="NSW158" s="4"/>
      <c r="NSX158" s="4"/>
      <c r="NSY158" s="4"/>
      <c r="NSZ158" s="4"/>
      <c r="NTA158" s="4"/>
      <c r="NTB158" s="4"/>
      <c r="NTC158" s="4"/>
      <c r="NTD158" s="4"/>
      <c r="NTE158" s="4"/>
      <c r="NTF158" s="4"/>
      <c r="NTG158" s="4"/>
      <c r="NTH158" s="4"/>
      <c r="NTI158" s="4"/>
      <c r="NTJ158" s="4"/>
      <c r="NTK158" s="4"/>
      <c r="NTL158" s="4"/>
      <c r="NTM158" s="4"/>
      <c r="NTN158" s="4"/>
      <c r="NTO158" s="4"/>
      <c r="NTP158" s="4"/>
      <c r="NTQ158" s="4"/>
      <c r="NTR158" s="4"/>
      <c r="NTS158" s="4"/>
      <c r="NTT158" s="4"/>
      <c r="NTU158" s="4"/>
      <c r="NTV158" s="4"/>
      <c r="NTW158" s="4"/>
      <c r="NTX158" s="4"/>
      <c r="NTY158" s="4"/>
      <c r="NTZ158" s="4"/>
      <c r="NUA158" s="4"/>
      <c r="NUB158" s="4"/>
      <c r="NUC158" s="4"/>
      <c r="NUD158" s="4"/>
      <c r="NUE158" s="4"/>
      <c r="NUF158" s="4"/>
      <c r="NUG158" s="4"/>
      <c r="NUH158" s="4"/>
      <c r="NUI158" s="4"/>
      <c r="NUJ158" s="4"/>
      <c r="NUK158" s="4"/>
      <c r="NUL158" s="4"/>
      <c r="NUM158" s="4"/>
      <c r="NUN158" s="4"/>
      <c r="NUO158" s="4"/>
      <c r="NUP158" s="4"/>
      <c r="NUQ158" s="4"/>
      <c r="NUR158" s="4"/>
      <c r="NUS158" s="4"/>
      <c r="NUT158" s="4"/>
      <c r="NUU158" s="4"/>
      <c r="NUV158" s="4"/>
      <c r="NUW158" s="4"/>
      <c r="NUX158" s="4"/>
      <c r="NUY158" s="4"/>
      <c r="NUZ158" s="4"/>
      <c r="NVA158" s="4"/>
      <c r="NVB158" s="4"/>
      <c r="NVC158" s="4"/>
      <c r="NVD158" s="4"/>
      <c r="NVE158" s="4"/>
      <c r="NVF158" s="4"/>
      <c r="NVG158" s="4"/>
      <c r="NVH158" s="4"/>
      <c r="NVI158" s="4"/>
      <c r="NVJ158" s="4"/>
      <c r="NVK158" s="4"/>
      <c r="NVL158" s="4"/>
      <c r="NVM158" s="4"/>
      <c r="NVN158" s="4"/>
      <c r="NVO158" s="4"/>
      <c r="NVP158" s="4"/>
      <c r="NVQ158" s="4"/>
      <c r="NVR158" s="4"/>
      <c r="NVS158" s="4"/>
      <c r="NVT158" s="4"/>
      <c r="NVU158" s="4"/>
      <c r="NVV158" s="4"/>
      <c r="NVW158" s="4"/>
      <c r="NVX158" s="4"/>
      <c r="NVY158" s="4"/>
      <c r="NVZ158" s="4"/>
      <c r="NWA158" s="4"/>
      <c r="NWB158" s="4"/>
      <c r="NWC158" s="4"/>
      <c r="NWD158" s="4"/>
      <c r="NWE158" s="4"/>
      <c r="NWF158" s="4"/>
      <c r="NWG158" s="4"/>
      <c r="NWH158" s="4"/>
      <c r="NWI158" s="4"/>
      <c r="NWJ158" s="4"/>
      <c r="NWK158" s="4"/>
      <c r="NWL158" s="4"/>
      <c r="NWM158" s="4"/>
      <c r="NWN158" s="4"/>
      <c r="NWO158" s="4"/>
      <c r="NWP158" s="4"/>
      <c r="NWQ158" s="4"/>
      <c r="NWR158" s="4"/>
      <c r="NWS158" s="4"/>
      <c r="NWT158" s="4"/>
      <c r="NWU158" s="4"/>
      <c r="NWV158" s="4"/>
      <c r="NWW158" s="4"/>
      <c r="NWX158" s="4"/>
      <c r="NWY158" s="4"/>
      <c r="NWZ158" s="4"/>
      <c r="NXA158" s="4"/>
      <c r="NXB158" s="4"/>
      <c r="NXC158" s="4"/>
      <c r="NXD158" s="4"/>
      <c r="NXE158" s="4"/>
      <c r="NXF158" s="4"/>
      <c r="NXG158" s="4"/>
      <c r="NXH158" s="4"/>
      <c r="NXI158" s="4"/>
      <c r="NXJ158" s="4"/>
      <c r="NXK158" s="4"/>
      <c r="NXL158" s="4"/>
      <c r="NXM158" s="4"/>
      <c r="NXN158" s="4"/>
      <c r="NXO158" s="4"/>
      <c r="NXP158" s="4"/>
      <c r="NXQ158" s="4"/>
      <c r="NXR158" s="4"/>
      <c r="NXS158" s="4"/>
      <c r="NXT158" s="4"/>
      <c r="NXU158" s="4"/>
      <c r="NXV158" s="4"/>
      <c r="NXW158" s="4"/>
      <c r="NXX158" s="4"/>
      <c r="NXY158" s="4"/>
      <c r="NXZ158" s="4"/>
      <c r="NYA158" s="4"/>
      <c r="NYB158" s="4"/>
      <c r="NYC158" s="4"/>
      <c r="NYD158" s="4"/>
      <c r="NYE158" s="4"/>
      <c r="NYF158" s="4"/>
      <c r="NYG158" s="4"/>
      <c r="NYH158" s="4"/>
      <c r="NYI158" s="4"/>
      <c r="NYJ158" s="4"/>
      <c r="NYK158" s="4"/>
      <c r="NYL158" s="4"/>
      <c r="NYM158" s="4"/>
      <c r="NYN158" s="4"/>
      <c r="NYO158" s="4"/>
      <c r="NYP158" s="4"/>
      <c r="NYQ158" s="4"/>
      <c r="NYR158" s="4"/>
      <c r="NYS158" s="4"/>
      <c r="NYT158" s="4"/>
      <c r="NYU158" s="4"/>
      <c r="NYV158" s="4"/>
      <c r="NYW158" s="4"/>
      <c r="NYX158" s="4"/>
      <c r="NYY158" s="4"/>
      <c r="NYZ158" s="4"/>
      <c r="NZA158" s="4"/>
      <c r="NZB158" s="4"/>
      <c r="NZC158" s="4"/>
      <c r="NZD158" s="4"/>
      <c r="NZE158" s="4"/>
      <c r="NZF158" s="4"/>
      <c r="NZG158" s="4"/>
      <c r="NZH158" s="4"/>
      <c r="NZI158" s="4"/>
      <c r="NZJ158" s="4"/>
      <c r="NZK158" s="4"/>
      <c r="NZL158" s="4"/>
      <c r="NZM158" s="4"/>
      <c r="NZN158" s="4"/>
      <c r="NZO158" s="4"/>
      <c r="NZP158" s="4"/>
      <c r="NZQ158" s="4"/>
      <c r="NZR158" s="4"/>
      <c r="NZS158" s="4"/>
      <c r="NZT158" s="4"/>
      <c r="NZU158" s="4"/>
      <c r="NZV158" s="4"/>
      <c r="NZW158" s="4"/>
      <c r="NZX158" s="4"/>
      <c r="NZY158" s="4"/>
      <c r="NZZ158" s="4"/>
      <c r="OAA158" s="4"/>
      <c r="OAB158" s="4"/>
      <c r="OAC158" s="4"/>
      <c r="OAD158" s="4"/>
      <c r="OAE158" s="4"/>
      <c r="OAF158" s="4"/>
      <c r="OAG158" s="4"/>
      <c r="OAH158" s="4"/>
      <c r="OAI158" s="4"/>
      <c r="OAJ158" s="4"/>
      <c r="OAK158" s="4"/>
      <c r="OAL158" s="4"/>
      <c r="OAM158" s="4"/>
      <c r="OAN158" s="4"/>
      <c r="OAO158" s="4"/>
      <c r="OAP158" s="4"/>
      <c r="OAQ158" s="4"/>
      <c r="OAR158" s="4"/>
      <c r="OAS158" s="4"/>
      <c r="OAT158" s="4"/>
      <c r="OAU158" s="4"/>
      <c r="OAV158" s="4"/>
      <c r="OAW158" s="4"/>
      <c r="OAX158" s="4"/>
      <c r="OAY158" s="4"/>
      <c r="OAZ158" s="4"/>
      <c r="OBA158" s="4"/>
      <c r="OBB158" s="4"/>
      <c r="OBC158" s="4"/>
      <c r="OBD158" s="4"/>
      <c r="OBE158" s="4"/>
      <c r="OBF158" s="4"/>
      <c r="OBG158" s="4"/>
      <c r="OBH158" s="4"/>
      <c r="OBI158" s="4"/>
      <c r="OBJ158" s="4"/>
      <c r="OBK158" s="4"/>
      <c r="OBL158" s="4"/>
      <c r="OBM158" s="4"/>
      <c r="OBN158" s="4"/>
      <c r="OBO158" s="4"/>
      <c r="OBP158" s="4"/>
      <c r="OBQ158" s="4"/>
      <c r="OBR158" s="4"/>
      <c r="OBS158" s="4"/>
      <c r="OBT158" s="4"/>
      <c r="OBU158" s="4"/>
      <c r="OBV158" s="4"/>
      <c r="OBW158" s="4"/>
      <c r="OBX158" s="4"/>
      <c r="OBY158" s="4"/>
      <c r="OBZ158" s="4"/>
      <c r="OCA158" s="4"/>
      <c r="OCB158" s="4"/>
      <c r="OCC158" s="4"/>
      <c r="OCD158" s="4"/>
      <c r="OCE158" s="4"/>
      <c r="OCF158" s="4"/>
      <c r="OCG158" s="4"/>
      <c r="OCH158" s="4"/>
      <c r="OCI158" s="4"/>
      <c r="OCJ158" s="4"/>
      <c r="OCK158" s="4"/>
      <c r="OCL158" s="4"/>
      <c r="OCM158" s="4"/>
      <c r="OCN158" s="4"/>
      <c r="OCO158" s="4"/>
      <c r="OCP158" s="4"/>
      <c r="OCQ158" s="4"/>
      <c r="OCR158" s="4"/>
      <c r="OCS158" s="4"/>
      <c r="OCT158" s="4"/>
      <c r="OCU158" s="4"/>
      <c r="OCV158" s="4"/>
      <c r="OCW158" s="4"/>
      <c r="OCX158" s="4"/>
      <c r="OCY158" s="4"/>
      <c r="OCZ158" s="4"/>
      <c r="ODA158" s="4"/>
      <c r="ODB158" s="4"/>
      <c r="ODC158" s="4"/>
      <c r="ODD158" s="4"/>
      <c r="ODE158" s="4"/>
      <c r="ODF158" s="4"/>
      <c r="ODG158" s="4"/>
      <c r="ODH158" s="4"/>
      <c r="ODI158" s="4"/>
      <c r="ODJ158" s="4"/>
      <c r="ODK158" s="4"/>
      <c r="ODL158" s="4"/>
      <c r="ODM158" s="4"/>
      <c r="ODN158" s="4"/>
      <c r="ODO158" s="4"/>
      <c r="ODP158" s="4"/>
      <c r="ODQ158" s="4"/>
      <c r="ODR158" s="4"/>
      <c r="ODS158" s="4"/>
      <c r="ODT158" s="4"/>
      <c r="ODU158" s="4"/>
      <c r="ODV158" s="4"/>
      <c r="ODW158" s="4"/>
      <c r="ODX158" s="4"/>
      <c r="ODY158" s="4"/>
      <c r="ODZ158" s="4"/>
      <c r="OEA158" s="4"/>
      <c r="OEB158" s="4"/>
      <c r="OEC158" s="4"/>
      <c r="OED158" s="4"/>
      <c r="OEE158" s="4"/>
      <c r="OEF158" s="4"/>
      <c r="OEG158" s="4"/>
      <c r="OEH158" s="4"/>
      <c r="OEI158" s="4"/>
      <c r="OEJ158" s="4"/>
      <c r="OEK158" s="4"/>
      <c r="OEL158" s="4"/>
      <c r="OEM158" s="4"/>
      <c r="OEN158" s="4"/>
      <c r="OEO158" s="4"/>
      <c r="OEP158" s="4"/>
      <c r="OEQ158" s="4"/>
      <c r="OER158" s="4"/>
      <c r="OES158" s="4"/>
      <c r="OET158" s="4"/>
      <c r="OEU158" s="4"/>
      <c r="OEV158" s="4"/>
      <c r="OEW158" s="4"/>
      <c r="OEX158" s="4"/>
      <c r="OEY158" s="4"/>
      <c r="OEZ158" s="4"/>
      <c r="OFA158" s="4"/>
      <c r="OFB158" s="4"/>
      <c r="OFC158" s="4"/>
      <c r="OFD158" s="4"/>
      <c r="OFE158" s="4"/>
      <c r="OFF158" s="4"/>
      <c r="OFG158" s="4"/>
      <c r="OFH158" s="4"/>
      <c r="OFI158" s="4"/>
      <c r="OFJ158" s="4"/>
      <c r="OFK158" s="4"/>
      <c r="OFL158" s="4"/>
      <c r="OFM158" s="4"/>
      <c r="OFN158" s="4"/>
      <c r="OFO158" s="4"/>
      <c r="OFP158" s="4"/>
      <c r="OFQ158" s="4"/>
      <c r="OFR158" s="4"/>
      <c r="OFS158" s="4"/>
      <c r="OFT158" s="4"/>
      <c r="OFU158" s="4"/>
      <c r="OFV158" s="4"/>
      <c r="OFW158" s="4"/>
      <c r="OFX158" s="4"/>
      <c r="OFY158" s="4"/>
      <c r="OFZ158" s="4"/>
      <c r="OGA158" s="4"/>
      <c r="OGB158" s="4"/>
      <c r="OGC158" s="4"/>
      <c r="OGD158" s="4"/>
      <c r="OGE158" s="4"/>
      <c r="OGF158" s="4"/>
      <c r="OGG158" s="4"/>
      <c r="OGH158" s="4"/>
      <c r="OGI158" s="4"/>
      <c r="OGJ158" s="4"/>
      <c r="OGK158" s="4"/>
      <c r="OGL158" s="4"/>
      <c r="OGM158" s="4"/>
      <c r="OGN158" s="4"/>
      <c r="OGO158" s="4"/>
      <c r="OGP158" s="4"/>
      <c r="OGQ158" s="4"/>
      <c r="OGR158" s="4"/>
      <c r="OGS158" s="4"/>
      <c r="OGT158" s="4"/>
      <c r="OGU158" s="4"/>
      <c r="OGV158" s="4"/>
      <c r="OGW158" s="4"/>
      <c r="OGX158" s="4"/>
      <c r="OGY158" s="4"/>
      <c r="OGZ158" s="4"/>
      <c r="OHA158" s="4"/>
      <c r="OHB158" s="4"/>
      <c r="OHC158" s="4"/>
      <c r="OHD158" s="4"/>
      <c r="OHE158" s="4"/>
      <c r="OHF158" s="4"/>
      <c r="OHG158" s="4"/>
      <c r="OHH158" s="4"/>
      <c r="OHI158" s="4"/>
      <c r="OHJ158" s="4"/>
      <c r="OHK158" s="4"/>
      <c r="OHL158" s="4"/>
      <c r="OHM158" s="4"/>
      <c r="OHN158" s="4"/>
      <c r="OHO158" s="4"/>
      <c r="OHP158" s="4"/>
      <c r="OHQ158" s="4"/>
      <c r="OHR158" s="4"/>
      <c r="OHS158" s="4"/>
      <c r="OHT158" s="4"/>
      <c r="OHU158" s="4"/>
      <c r="OHV158" s="4"/>
      <c r="OHW158" s="4"/>
      <c r="OHX158" s="4"/>
      <c r="OHY158" s="4"/>
      <c r="OHZ158" s="4"/>
      <c r="OIA158" s="4"/>
      <c r="OIB158" s="4"/>
      <c r="OIC158" s="4"/>
      <c r="OID158" s="4"/>
      <c r="OIE158" s="4"/>
      <c r="OIF158" s="4"/>
      <c r="OIG158" s="4"/>
      <c r="OIH158" s="4"/>
      <c r="OII158" s="4"/>
      <c r="OIJ158" s="4"/>
      <c r="OIK158" s="4"/>
      <c r="OIL158" s="4"/>
      <c r="OIM158" s="4"/>
      <c r="OIN158" s="4"/>
      <c r="OIO158" s="4"/>
      <c r="OIP158" s="4"/>
      <c r="OIQ158" s="4"/>
      <c r="OIR158" s="4"/>
      <c r="OIS158" s="4"/>
      <c r="OIT158" s="4"/>
      <c r="OIU158" s="4"/>
      <c r="OIV158" s="4"/>
      <c r="OIW158" s="4"/>
      <c r="OIX158" s="4"/>
      <c r="OIY158" s="4"/>
      <c r="OIZ158" s="4"/>
      <c r="OJA158" s="4"/>
      <c r="OJB158" s="4"/>
      <c r="OJC158" s="4"/>
      <c r="OJD158" s="4"/>
      <c r="OJE158" s="4"/>
      <c r="OJF158" s="4"/>
      <c r="OJG158" s="4"/>
      <c r="OJH158" s="4"/>
      <c r="OJI158" s="4"/>
      <c r="OJJ158" s="4"/>
      <c r="OJK158" s="4"/>
      <c r="OJL158" s="4"/>
      <c r="OJM158" s="4"/>
      <c r="OJN158" s="4"/>
      <c r="OJO158" s="4"/>
      <c r="OJP158" s="4"/>
      <c r="OJQ158" s="4"/>
      <c r="OJR158" s="4"/>
      <c r="OJS158" s="4"/>
      <c r="OJT158" s="4"/>
      <c r="OJU158" s="4"/>
      <c r="OJV158" s="4"/>
      <c r="OJW158" s="4"/>
      <c r="OJX158" s="4"/>
      <c r="OJY158" s="4"/>
      <c r="OJZ158" s="4"/>
      <c r="OKA158" s="4"/>
      <c r="OKB158" s="4"/>
      <c r="OKC158" s="4"/>
      <c r="OKD158" s="4"/>
      <c r="OKE158" s="4"/>
      <c r="OKF158" s="4"/>
      <c r="OKG158" s="4"/>
      <c r="OKH158" s="4"/>
      <c r="OKI158" s="4"/>
      <c r="OKJ158" s="4"/>
      <c r="OKK158" s="4"/>
      <c r="OKL158" s="4"/>
      <c r="OKM158" s="4"/>
      <c r="OKN158" s="4"/>
      <c r="OKO158" s="4"/>
      <c r="OKP158" s="4"/>
      <c r="OKQ158" s="4"/>
      <c r="OKR158" s="4"/>
      <c r="OKS158" s="4"/>
      <c r="OKT158" s="4"/>
      <c r="OKU158" s="4"/>
      <c r="OKV158" s="4"/>
      <c r="OKW158" s="4"/>
      <c r="OKX158" s="4"/>
      <c r="OKY158" s="4"/>
      <c r="OKZ158" s="4"/>
      <c r="OLA158" s="4"/>
      <c r="OLB158" s="4"/>
      <c r="OLC158" s="4"/>
      <c r="OLD158" s="4"/>
      <c r="OLE158" s="4"/>
      <c r="OLF158" s="4"/>
      <c r="OLG158" s="4"/>
      <c r="OLH158" s="4"/>
      <c r="OLI158" s="4"/>
      <c r="OLJ158" s="4"/>
      <c r="OLK158" s="4"/>
      <c r="OLL158" s="4"/>
      <c r="OLM158" s="4"/>
      <c r="OLN158" s="4"/>
      <c r="OLO158" s="4"/>
      <c r="OLP158" s="4"/>
      <c r="OLQ158" s="4"/>
      <c r="OLR158" s="4"/>
      <c r="OLS158" s="4"/>
      <c r="OLT158" s="4"/>
      <c r="OLU158" s="4"/>
      <c r="OLV158" s="4"/>
      <c r="OLW158" s="4"/>
      <c r="OLX158" s="4"/>
      <c r="OLY158" s="4"/>
      <c r="OLZ158" s="4"/>
      <c r="OMA158" s="4"/>
      <c r="OMB158" s="4"/>
      <c r="OMC158" s="4"/>
      <c r="OMD158" s="4"/>
      <c r="OME158" s="4"/>
      <c r="OMF158" s="4"/>
      <c r="OMG158" s="4"/>
      <c r="OMH158" s="4"/>
      <c r="OMI158" s="4"/>
      <c r="OMJ158" s="4"/>
      <c r="OMK158" s="4"/>
      <c r="OML158" s="4"/>
      <c r="OMM158" s="4"/>
      <c r="OMN158" s="4"/>
      <c r="OMO158" s="4"/>
      <c r="OMP158" s="4"/>
      <c r="OMQ158" s="4"/>
      <c r="OMR158" s="4"/>
      <c r="OMS158" s="4"/>
      <c r="OMT158" s="4"/>
      <c r="OMU158" s="4"/>
      <c r="OMV158" s="4"/>
      <c r="OMW158" s="4"/>
      <c r="OMX158" s="4"/>
      <c r="OMY158" s="4"/>
      <c r="OMZ158" s="4"/>
      <c r="ONA158" s="4"/>
      <c r="ONB158" s="4"/>
      <c r="ONC158" s="4"/>
      <c r="OND158" s="4"/>
      <c r="ONE158" s="4"/>
      <c r="ONF158" s="4"/>
      <c r="ONG158" s="4"/>
      <c r="ONH158" s="4"/>
      <c r="ONI158" s="4"/>
      <c r="ONJ158" s="4"/>
      <c r="ONK158" s="4"/>
      <c r="ONL158" s="4"/>
      <c r="ONM158" s="4"/>
      <c r="ONN158" s="4"/>
      <c r="ONO158" s="4"/>
      <c r="ONP158" s="4"/>
      <c r="ONQ158" s="4"/>
      <c r="ONR158" s="4"/>
      <c r="ONS158" s="4"/>
      <c r="ONT158" s="4"/>
      <c r="ONU158" s="4"/>
      <c r="ONV158" s="4"/>
      <c r="ONW158" s="4"/>
      <c r="ONX158" s="4"/>
      <c r="ONY158" s="4"/>
      <c r="ONZ158" s="4"/>
      <c r="OOA158" s="4"/>
      <c r="OOB158" s="4"/>
      <c r="OOC158" s="4"/>
      <c r="OOD158" s="4"/>
      <c r="OOE158" s="4"/>
      <c r="OOF158" s="4"/>
      <c r="OOG158" s="4"/>
      <c r="OOH158" s="4"/>
      <c r="OOI158" s="4"/>
      <c r="OOJ158" s="4"/>
      <c r="OOK158" s="4"/>
      <c r="OOL158" s="4"/>
      <c r="OOM158" s="4"/>
      <c r="OON158" s="4"/>
      <c r="OOO158" s="4"/>
      <c r="OOP158" s="4"/>
      <c r="OOQ158" s="4"/>
      <c r="OOR158" s="4"/>
      <c r="OOS158" s="4"/>
      <c r="OOT158" s="4"/>
      <c r="OOU158" s="4"/>
      <c r="OOV158" s="4"/>
      <c r="OOW158" s="4"/>
      <c r="OOX158" s="4"/>
      <c r="OOY158" s="4"/>
      <c r="OOZ158" s="4"/>
      <c r="OPA158" s="4"/>
      <c r="OPB158" s="4"/>
      <c r="OPC158" s="4"/>
      <c r="OPD158" s="4"/>
      <c r="OPE158" s="4"/>
      <c r="OPF158" s="4"/>
      <c r="OPG158" s="4"/>
      <c r="OPH158" s="4"/>
      <c r="OPI158" s="4"/>
      <c r="OPJ158" s="4"/>
      <c r="OPK158" s="4"/>
      <c r="OPL158" s="4"/>
      <c r="OPM158" s="4"/>
      <c r="OPN158" s="4"/>
      <c r="OPO158" s="4"/>
      <c r="OPP158" s="4"/>
      <c r="OPQ158" s="4"/>
      <c r="OPR158" s="4"/>
      <c r="OPS158" s="4"/>
      <c r="OPT158" s="4"/>
      <c r="OPU158" s="4"/>
      <c r="OPV158" s="4"/>
      <c r="OPW158" s="4"/>
      <c r="OPX158" s="4"/>
      <c r="OPY158" s="4"/>
      <c r="OPZ158" s="4"/>
      <c r="OQA158" s="4"/>
      <c r="OQB158" s="4"/>
      <c r="OQC158" s="4"/>
      <c r="OQD158" s="4"/>
      <c r="OQE158" s="4"/>
      <c r="OQF158" s="4"/>
      <c r="OQG158" s="4"/>
      <c r="OQH158" s="4"/>
      <c r="OQI158" s="4"/>
      <c r="OQJ158" s="4"/>
      <c r="OQK158" s="4"/>
      <c r="OQL158" s="4"/>
      <c r="OQM158" s="4"/>
      <c r="OQN158" s="4"/>
      <c r="OQO158" s="4"/>
      <c r="OQP158" s="4"/>
      <c r="OQQ158" s="4"/>
      <c r="OQR158" s="4"/>
      <c r="OQS158" s="4"/>
      <c r="OQT158" s="4"/>
      <c r="OQU158" s="4"/>
      <c r="OQV158" s="4"/>
      <c r="OQW158" s="4"/>
      <c r="OQX158" s="4"/>
      <c r="OQY158" s="4"/>
      <c r="OQZ158" s="4"/>
      <c r="ORA158" s="4"/>
      <c r="ORB158" s="4"/>
      <c r="ORC158" s="4"/>
      <c r="ORD158" s="4"/>
      <c r="ORE158" s="4"/>
      <c r="ORF158" s="4"/>
      <c r="ORG158" s="4"/>
      <c r="ORH158" s="4"/>
      <c r="ORI158" s="4"/>
      <c r="ORJ158" s="4"/>
      <c r="ORK158" s="4"/>
      <c r="ORL158" s="4"/>
      <c r="ORM158" s="4"/>
      <c r="ORN158" s="4"/>
      <c r="ORO158" s="4"/>
      <c r="ORP158" s="4"/>
      <c r="ORQ158" s="4"/>
      <c r="ORR158" s="4"/>
      <c r="ORS158" s="4"/>
      <c r="ORT158" s="4"/>
      <c r="ORU158" s="4"/>
      <c r="ORV158" s="4"/>
      <c r="ORW158" s="4"/>
      <c r="ORX158" s="4"/>
      <c r="ORY158" s="4"/>
      <c r="ORZ158" s="4"/>
      <c r="OSA158" s="4"/>
      <c r="OSB158" s="4"/>
      <c r="OSC158" s="4"/>
      <c r="OSD158" s="4"/>
      <c r="OSE158" s="4"/>
      <c r="OSF158" s="4"/>
      <c r="OSG158" s="4"/>
      <c r="OSH158" s="4"/>
      <c r="OSI158" s="4"/>
      <c r="OSJ158" s="4"/>
      <c r="OSK158" s="4"/>
      <c r="OSL158" s="4"/>
      <c r="OSM158" s="4"/>
      <c r="OSN158" s="4"/>
      <c r="OSO158" s="4"/>
      <c r="OSP158" s="4"/>
      <c r="OSQ158" s="4"/>
      <c r="OSR158" s="4"/>
      <c r="OSS158" s="4"/>
      <c r="OST158" s="4"/>
      <c r="OSU158" s="4"/>
      <c r="OSV158" s="4"/>
      <c r="OSW158" s="4"/>
      <c r="OSX158" s="4"/>
      <c r="OSY158" s="4"/>
      <c r="OSZ158" s="4"/>
      <c r="OTA158" s="4"/>
      <c r="OTB158" s="4"/>
      <c r="OTC158" s="4"/>
      <c r="OTD158" s="4"/>
      <c r="OTE158" s="4"/>
      <c r="OTF158" s="4"/>
      <c r="OTG158" s="4"/>
      <c r="OTH158" s="4"/>
      <c r="OTI158" s="4"/>
      <c r="OTJ158" s="4"/>
      <c r="OTK158" s="4"/>
      <c r="OTL158" s="4"/>
      <c r="OTM158" s="4"/>
      <c r="OTN158" s="4"/>
      <c r="OTO158" s="4"/>
      <c r="OTP158" s="4"/>
      <c r="OTQ158" s="4"/>
      <c r="OTR158" s="4"/>
      <c r="OTS158" s="4"/>
      <c r="OTT158" s="4"/>
      <c r="OTU158" s="4"/>
      <c r="OTV158" s="4"/>
      <c r="OTW158" s="4"/>
      <c r="OTX158" s="4"/>
      <c r="OTY158" s="4"/>
      <c r="OTZ158" s="4"/>
      <c r="OUA158" s="4"/>
      <c r="OUB158" s="4"/>
      <c r="OUC158" s="4"/>
      <c r="OUD158" s="4"/>
      <c r="OUE158" s="4"/>
      <c r="OUF158" s="4"/>
      <c r="OUG158" s="4"/>
      <c r="OUH158" s="4"/>
      <c r="OUI158" s="4"/>
      <c r="OUJ158" s="4"/>
      <c r="OUK158" s="4"/>
      <c r="OUL158" s="4"/>
      <c r="OUM158" s="4"/>
      <c r="OUN158" s="4"/>
      <c r="OUO158" s="4"/>
      <c r="OUP158" s="4"/>
      <c r="OUQ158" s="4"/>
      <c r="OUR158" s="4"/>
      <c r="OUS158" s="4"/>
      <c r="OUT158" s="4"/>
      <c r="OUU158" s="4"/>
      <c r="OUV158" s="4"/>
      <c r="OUW158" s="4"/>
      <c r="OUX158" s="4"/>
      <c r="OUY158" s="4"/>
      <c r="OUZ158" s="4"/>
      <c r="OVA158" s="4"/>
      <c r="OVB158" s="4"/>
      <c r="OVC158" s="4"/>
      <c r="OVD158" s="4"/>
      <c r="OVE158" s="4"/>
      <c r="OVF158" s="4"/>
      <c r="OVG158" s="4"/>
      <c r="OVH158" s="4"/>
      <c r="OVI158" s="4"/>
      <c r="OVJ158" s="4"/>
      <c r="OVK158" s="4"/>
      <c r="OVL158" s="4"/>
      <c r="OVM158" s="4"/>
      <c r="OVN158" s="4"/>
      <c r="OVO158" s="4"/>
      <c r="OVP158" s="4"/>
      <c r="OVQ158" s="4"/>
      <c r="OVR158" s="4"/>
      <c r="OVS158" s="4"/>
      <c r="OVT158" s="4"/>
      <c r="OVU158" s="4"/>
      <c r="OVV158" s="4"/>
      <c r="OVW158" s="4"/>
      <c r="OVX158" s="4"/>
      <c r="OVY158" s="4"/>
      <c r="OVZ158" s="4"/>
      <c r="OWA158" s="4"/>
      <c r="OWB158" s="4"/>
      <c r="OWC158" s="4"/>
      <c r="OWD158" s="4"/>
      <c r="OWE158" s="4"/>
      <c r="OWF158" s="4"/>
      <c r="OWG158" s="4"/>
      <c r="OWH158" s="4"/>
      <c r="OWI158" s="4"/>
      <c r="OWJ158" s="4"/>
      <c r="OWK158" s="4"/>
      <c r="OWL158" s="4"/>
      <c r="OWM158" s="4"/>
      <c r="OWN158" s="4"/>
      <c r="OWO158" s="4"/>
      <c r="OWP158" s="4"/>
      <c r="OWQ158" s="4"/>
      <c r="OWR158" s="4"/>
      <c r="OWS158" s="4"/>
      <c r="OWT158" s="4"/>
      <c r="OWU158" s="4"/>
      <c r="OWV158" s="4"/>
      <c r="OWW158" s="4"/>
      <c r="OWX158" s="4"/>
      <c r="OWY158" s="4"/>
      <c r="OWZ158" s="4"/>
      <c r="OXA158" s="4"/>
      <c r="OXB158" s="4"/>
      <c r="OXC158" s="4"/>
      <c r="OXD158" s="4"/>
      <c r="OXE158" s="4"/>
      <c r="OXF158" s="4"/>
      <c r="OXG158" s="4"/>
      <c r="OXH158" s="4"/>
      <c r="OXI158" s="4"/>
      <c r="OXJ158" s="4"/>
      <c r="OXK158" s="4"/>
      <c r="OXL158" s="4"/>
      <c r="OXM158" s="4"/>
      <c r="OXN158" s="4"/>
      <c r="OXO158" s="4"/>
      <c r="OXP158" s="4"/>
      <c r="OXQ158" s="4"/>
      <c r="OXR158" s="4"/>
      <c r="OXS158" s="4"/>
      <c r="OXT158" s="4"/>
      <c r="OXU158" s="4"/>
      <c r="OXV158" s="4"/>
      <c r="OXW158" s="4"/>
      <c r="OXX158" s="4"/>
      <c r="OXY158" s="4"/>
      <c r="OXZ158" s="4"/>
      <c r="OYA158" s="4"/>
      <c r="OYB158" s="4"/>
      <c r="OYC158" s="4"/>
      <c r="OYD158" s="4"/>
      <c r="OYE158" s="4"/>
      <c r="OYF158" s="4"/>
      <c r="OYG158" s="4"/>
      <c r="OYH158" s="4"/>
      <c r="OYI158" s="4"/>
      <c r="OYJ158" s="4"/>
      <c r="OYK158" s="4"/>
      <c r="OYL158" s="4"/>
      <c r="OYM158" s="4"/>
      <c r="OYN158" s="4"/>
      <c r="OYO158" s="4"/>
      <c r="OYP158" s="4"/>
      <c r="OYQ158" s="4"/>
      <c r="OYR158" s="4"/>
      <c r="OYS158" s="4"/>
      <c r="OYT158" s="4"/>
      <c r="OYU158" s="4"/>
      <c r="OYV158" s="4"/>
      <c r="OYW158" s="4"/>
      <c r="OYX158" s="4"/>
      <c r="OYY158" s="4"/>
      <c r="OYZ158" s="4"/>
      <c r="OZA158" s="4"/>
      <c r="OZB158" s="4"/>
      <c r="OZC158" s="4"/>
      <c r="OZD158" s="4"/>
      <c r="OZE158" s="4"/>
      <c r="OZF158" s="4"/>
      <c r="OZG158" s="4"/>
      <c r="OZH158" s="4"/>
      <c r="OZI158" s="4"/>
      <c r="OZJ158" s="4"/>
      <c r="OZK158" s="4"/>
      <c r="OZL158" s="4"/>
      <c r="OZM158" s="4"/>
      <c r="OZN158" s="4"/>
      <c r="OZO158" s="4"/>
      <c r="OZP158" s="4"/>
      <c r="OZQ158" s="4"/>
      <c r="OZR158" s="4"/>
      <c r="OZS158" s="4"/>
      <c r="OZT158" s="4"/>
      <c r="OZU158" s="4"/>
      <c r="OZV158" s="4"/>
      <c r="OZW158" s="4"/>
      <c r="OZX158" s="4"/>
      <c r="OZY158" s="4"/>
      <c r="OZZ158" s="4"/>
      <c r="PAA158" s="4"/>
      <c r="PAB158" s="4"/>
      <c r="PAC158" s="4"/>
      <c r="PAD158" s="4"/>
      <c r="PAE158" s="4"/>
      <c r="PAF158" s="4"/>
      <c r="PAG158" s="4"/>
      <c r="PAH158" s="4"/>
      <c r="PAI158" s="4"/>
      <c r="PAJ158" s="4"/>
      <c r="PAK158" s="4"/>
      <c r="PAL158" s="4"/>
      <c r="PAM158" s="4"/>
      <c r="PAN158" s="4"/>
      <c r="PAO158" s="4"/>
      <c r="PAP158" s="4"/>
      <c r="PAQ158" s="4"/>
      <c r="PAR158" s="4"/>
      <c r="PAS158" s="4"/>
      <c r="PAT158" s="4"/>
      <c r="PAU158" s="4"/>
      <c r="PAV158" s="4"/>
      <c r="PAW158" s="4"/>
      <c r="PAX158" s="4"/>
      <c r="PAY158" s="4"/>
      <c r="PAZ158" s="4"/>
      <c r="PBA158" s="4"/>
      <c r="PBB158" s="4"/>
      <c r="PBC158" s="4"/>
      <c r="PBD158" s="4"/>
      <c r="PBE158" s="4"/>
      <c r="PBF158" s="4"/>
      <c r="PBG158" s="4"/>
      <c r="PBH158" s="4"/>
      <c r="PBI158" s="4"/>
      <c r="PBJ158" s="4"/>
      <c r="PBK158" s="4"/>
      <c r="PBL158" s="4"/>
      <c r="PBM158" s="4"/>
      <c r="PBN158" s="4"/>
      <c r="PBO158" s="4"/>
      <c r="PBP158" s="4"/>
      <c r="PBQ158" s="4"/>
      <c r="PBR158" s="4"/>
      <c r="PBS158" s="4"/>
      <c r="PBT158" s="4"/>
      <c r="PBU158" s="4"/>
      <c r="PBV158" s="4"/>
      <c r="PBW158" s="4"/>
      <c r="PBX158" s="4"/>
      <c r="PBY158" s="4"/>
      <c r="PBZ158" s="4"/>
      <c r="PCA158" s="4"/>
      <c r="PCB158" s="4"/>
      <c r="PCC158" s="4"/>
      <c r="PCD158" s="4"/>
      <c r="PCE158" s="4"/>
      <c r="PCF158" s="4"/>
      <c r="PCG158" s="4"/>
      <c r="PCH158" s="4"/>
      <c r="PCI158" s="4"/>
      <c r="PCJ158" s="4"/>
      <c r="PCK158" s="4"/>
      <c r="PCL158" s="4"/>
      <c r="PCM158" s="4"/>
      <c r="PCN158" s="4"/>
      <c r="PCO158" s="4"/>
      <c r="PCP158" s="4"/>
      <c r="PCQ158" s="4"/>
      <c r="PCR158" s="4"/>
      <c r="PCS158" s="4"/>
      <c r="PCT158" s="4"/>
      <c r="PCU158" s="4"/>
      <c r="PCV158" s="4"/>
      <c r="PCW158" s="4"/>
      <c r="PCX158" s="4"/>
      <c r="PCY158" s="4"/>
      <c r="PCZ158" s="4"/>
      <c r="PDA158" s="4"/>
      <c r="PDB158" s="4"/>
      <c r="PDC158" s="4"/>
      <c r="PDD158" s="4"/>
      <c r="PDE158" s="4"/>
      <c r="PDF158" s="4"/>
      <c r="PDG158" s="4"/>
      <c r="PDH158" s="4"/>
      <c r="PDI158" s="4"/>
      <c r="PDJ158" s="4"/>
      <c r="PDK158" s="4"/>
      <c r="PDL158" s="4"/>
      <c r="PDM158" s="4"/>
      <c r="PDN158" s="4"/>
      <c r="PDO158" s="4"/>
      <c r="PDP158" s="4"/>
      <c r="PDQ158" s="4"/>
      <c r="PDR158" s="4"/>
      <c r="PDS158" s="4"/>
      <c r="PDT158" s="4"/>
      <c r="PDU158" s="4"/>
      <c r="PDV158" s="4"/>
      <c r="PDW158" s="4"/>
      <c r="PDX158" s="4"/>
      <c r="PDY158" s="4"/>
      <c r="PDZ158" s="4"/>
      <c r="PEA158" s="4"/>
      <c r="PEB158" s="4"/>
      <c r="PEC158" s="4"/>
      <c r="PED158" s="4"/>
      <c r="PEE158" s="4"/>
      <c r="PEF158" s="4"/>
      <c r="PEG158" s="4"/>
      <c r="PEH158" s="4"/>
      <c r="PEI158" s="4"/>
      <c r="PEJ158" s="4"/>
      <c r="PEK158" s="4"/>
      <c r="PEL158" s="4"/>
      <c r="PEM158" s="4"/>
      <c r="PEN158" s="4"/>
      <c r="PEO158" s="4"/>
      <c r="PEP158" s="4"/>
      <c r="PEQ158" s="4"/>
      <c r="PER158" s="4"/>
      <c r="PES158" s="4"/>
      <c r="PET158" s="4"/>
      <c r="PEU158" s="4"/>
      <c r="PEV158" s="4"/>
      <c r="PEW158" s="4"/>
      <c r="PEX158" s="4"/>
      <c r="PEY158" s="4"/>
      <c r="PEZ158" s="4"/>
      <c r="PFA158" s="4"/>
      <c r="PFB158" s="4"/>
      <c r="PFC158" s="4"/>
      <c r="PFD158" s="4"/>
      <c r="PFE158" s="4"/>
      <c r="PFF158" s="4"/>
      <c r="PFG158" s="4"/>
      <c r="PFH158" s="4"/>
      <c r="PFI158" s="4"/>
      <c r="PFJ158" s="4"/>
      <c r="PFK158" s="4"/>
      <c r="PFL158" s="4"/>
      <c r="PFM158" s="4"/>
      <c r="PFN158" s="4"/>
      <c r="PFO158" s="4"/>
      <c r="PFP158" s="4"/>
      <c r="PFQ158" s="4"/>
      <c r="PFR158" s="4"/>
      <c r="PFS158" s="4"/>
      <c r="PFT158" s="4"/>
      <c r="PFU158" s="4"/>
      <c r="PFV158" s="4"/>
      <c r="PFW158" s="4"/>
      <c r="PFX158" s="4"/>
      <c r="PFY158" s="4"/>
      <c r="PFZ158" s="4"/>
      <c r="PGA158" s="4"/>
      <c r="PGB158" s="4"/>
      <c r="PGC158" s="4"/>
      <c r="PGD158" s="4"/>
      <c r="PGE158" s="4"/>
      <c r="PGF158" s="4"/>
      <c r="PGG158" s="4"/>
      <c r="PGH158" s="4"/>
      <c r="PGI158" s="4"/>
      <c r="PGJ158" s="4"/>
      <c r="PGK158" s="4"/>
      <c r="PGL158" s="4"/>
      <c r="PGM158" s="4"/>
      <c r="PGN158" s="4"/>
      <c r="PGO158" s="4"/>
      <c r="PGP158" s="4"/>
      <c r="PGQ158" s="4"/>
      <c r="PGR158" s="4"/>
      <c r="PGS158" s="4"/>
      <c r="PGT158" s="4"/>
      <c r="PGU158" s="4"/>
      <c r="PGV158" s="4"/>
      <c r="PGW158" s="4"/>
      <c r="PGX158" s="4"/>
      <c r="PGY158" s="4"/>
      <c r="PGZ158" s="4"/>
      <c r="PHA158" s="4"/>
      <c r="PHB158" s="4"/>
      <c r="PHC158" s="4"/>
      <c r="PHD158" s="4"/>
      <c r="PHE158" s="4"/>
      <c r="PHF158" s="4"/>
      <c r="PHG158" s="4"/>
      <c r="PHH158" s="4"/>
      <c r="PHI158" s="4"/>
      <c r="PHJ158" s="4"/>
      <c r="PHK158" s="4"/>
      <c r="PHL158" s="4"/>
      <c r="PHM158" s="4"/>
      <c r="PHN158" s="4"/>
      <c r="PHO158" s="4"/>
      <c r="PHP158" s="4"/>
      <c r="PHQ158" s="4"/>
      <c r="PHR158" s="4"/>
      <c r="PHS158" s="4"/>
      <c r="PHT158" s="4"/>
      <c r="PHU158" s="4"/>
      <c r="PHV158" s="4"/>
      <c r="PHW158" s="4"/>
      <c r="PHX158" s="4"/>
      <c r="PHY158" s="4"/>
      <c r="PHZ158" s="4"/>
      <c r="PIA158" s="4"/>
      <c r="PIB158" s="4"/>
      <c r="PIC158" s="4"/>
      <c r="PID158" s="4"/>
      <c r="PIE158" s="4"/>
      <c r="PIF158" s="4"/>
      <c r="PIG158" s="4"/>
      <c r="PIH158" s="4"/>
      <c r="PII158" s="4"/>
      <c r="PIJ158" s="4"/>
      <c r="PIK158" s="4"/>
      <c r="PIL158" s="4"/>
      <c r="PIM158" s="4"/>
      <c r="PIN158" s="4"/>
      <c r="PIO158" s="4"/>
      <c r="PIP158" s="4"/>
      <c r="PIQ158" s="4"/>
      <c r="PIR158" s="4"/>
      <c r="PIS158" s="4"/>
      <c r="PIT158" s="4"/>
      <c r="PIU158" s="4"/>
      <c r="PIV158" s="4"/>
      <c r="PIW158" s="4"/>
      <c r="PIX158" s="4"/>
      <c r="PIY158" s="4"/>
      <c r="PIZ158" s="4"/>
      <c r="PJA158" s="4"/>
      <c r="PJB158" s="4"/>
      <c r="PJC158" s="4"/>
      <c r="PJD158" s="4"/>
      <c r="PJE158" s="4"/>
      <c r="PJF158" s="4"/>
      <c r="PJG158" s="4"/>
      <c r="PJH158" s="4"/>
      <c r="PJI158" s="4"/>
      <c r="PJJ158" s="4"/>
      <c r="PJK158" s="4"/>
      <c r="PJL158" s="4"/>
      <c r="PJM158" s="4"/>
      <c r="PJN158" s="4"/>
      <c r="PJO158" s="4"/>
      <c r="PJP158" s="4"/>
      <c r="PJQ158" s="4"/>
      <c r="PJR158" s="4"/>
      <c r="PJS158" s="4"/>
      <c r="PJT158" s="4"/>
      <c r="PJU158" s="4"/>
      <c r="PJV158" s="4"/>
      <c r="PJW158" s="4"/>
      <c r="PJX158" s="4"/>
      <c r="PJY158" s="4"/>
      <c r="PJZ158" s="4"/>
      <c r="PKA158" s="4"/>
      <c r="PKB158" s="4"/>
      <c r="PKC158" s="4"/>
      <c r="PKD158" s="4"/>
      <c r="PKE158" s="4"/>
      <c r="PKF158" s="4"/>
      <c r="PKG158" s="4"/>
      <c r="PKH158" s="4"/>
      <c r="PKI158" s="4"/>
      <c r="PKJ158" s="4"/>
      <c r="PKK158" s="4"/>
      <c r="PKL158" s="4"/>
      <c r="PKM158" s="4"/>
      <c r="PKN158" s="4"/>
      <c r="PKO158" s="4"/>
      <c r="PKP158" s="4"/>
      <c r="PKQ158" s="4"/>
      <c r="PKR158" s="4"/>
      <c r="PKS158" s="4"/>
      <c r="PKT158" s="4"/>
      <c r="PKU158" s="4"/>
      <c r="PKV158" s="4"/>
      <c r="PKW158" s="4"/>
      <c r="PKX158" s="4"/>
      <c r="PKY158" s="4"/>
      <c r="PKZ158" s="4"/>
      <c r="PLA158" s="4"/>
      <c r="PLB158" s="4"/>
      <c r="PLC158" s="4"/>
      <c r="PLD158" s="4"/>
      <c r="PLE158" s="4"/>
      <c r="PLF158" s="4"/>
      <c r="PLG158" s="4"/>
      <c r="PLH158" s="4"/>
      <c r="PLI158" s="4"/>
      <c r="PLJ158" s="4"/>
      <c r="PLK158" s="4"/>
      <c r="PLL158" s="4"/>
      <c r="PLM158" s="4"/>
      <c r="PLN158" s="4"/>
      <c r="PLO158" s="4"/>
      <c r="PLP158" s="4"/>
      <c r="PLQ158" s="4"/>
      <c r="PLR158" s="4"/>
      <c r="PLS158" s="4"/>
      <c r="PLT158" s="4"/>
      <c r="PLU158" s="4"/>
      <c r="PLV158" s="4"/>
      <c r="PLW158" s="4"/>
      <c r="PLX158" s="4"/>
      <c r="PLY158" s="4"/>
      <c r="PLZ158" s="4"/>
      <c r="PMA158" s="4"/>
      <c r="PMB158" s="4"/>
      <c r="PMC158" s="4"/>
      <c r="PMD158" s="4"/>
      <c r="PME158" s="4"/>
      <c r="PMF158" s="4"/>
      <c r="PMG158" s="4"/>
      <c r="PMH158" s="4"/>
      <c r="PMI158" s="4"/>
      <c r="PMJ158" s="4"/>
      <c r="PMK158" s="4"/>
      <c r="PML158" s="4"/>
      <c r="PMM158" s="4"/>
      <c r="PMN158" s="4"/>
      <c r="PMO158" s="4"/>
      <c r="PMP158" s="4"/>
      <c r="PMQ158" s="4"/>
      <c r="PMR158" s="4"/>
      <c r="PMS158" s="4"/>
      <c r="PMT158" s="4"/>
      <c r="PMU158" s="4"/>
      <c r="PMV158" s="4"/>
      <c r="PMW158" s="4"/>
      <c r="PMX158" s="4"/>
      <c r="PMY158" s="4"/>
      <c r="PMZ158" s="4"/>
      <c r="PNA158" s="4"/>
      <c r="PNB158" s="4"/>
      <c r="PNC158" s="4"/>
      <c r="PND158" s="4"/>
      <c r="PNE158" s="4"/>
      <c r="PNF158" s="4"/>
      <c r="PNG158" s="4"/>
      <c r="PNH158" s="4"/>
      <c r="PNI158" s="4"/>
      <c r="PNJ158" s="4"/>
      <c r="PNK158" s="4"/>
      <c r="PNL158" s="4"/>
      <c r="PNM158" s="4"/>
      <c r="PNN158" s="4"/>
      <c r="PNO158" s="4"/>
      <c r="PNP158" s="4"/>
      <c r="PNQ158" s="4"/>
      <c r="PNR158" s="4"/>
      <c r="PNS158" s="4"/>
      <c r="PNT158" s="4"/>
      <c r="PNU158" s="4"/>
      <c r="PNV158" s="4"/>
      <c r="PNW158" s="4"/>
      <c r="PNX158" s="4"/>
      <c r="PNY158" s="4"/>
      <c r="PNZ158" s="4"/>
      <c r="POA158" s="4"/>
      <c r="POB158" s="4"/>
      <c r="POC158" s="4"/>
      <c r="POD158" s="4"/>
      <c r="POE158" s="4"/>
      <c r="POF158" s="4"/>
      <c r="POG158" s="4"/>
      <c r="POH158" s="4"/>
      <c r="POI158" s="4"/>
      <c r="POJ158" s="4"/>
      <c r="POK158" s="4"/>
      <c r="POL158" s="4"/>
      <c r="POM158" s="4"/>
      <c r="PON158" s="4"/>
      <c r="POO158" s="4"/>
      <c r="POP158" s="4"/>
      <c r="POQ158" s="4"/>
      <c r="POR158" s="4"/>
      <c r="POS158" s="4"/>
      <c r="POT158" s="4"/>
      <c r="POU158" s="4"/>
      <c r="POV158" s="4"/>
      <c r="POW158" s="4"/>
      <c r="POX158" s="4"/>
      <c r="POY158" s="4"/>
      <c r="POZ158" s="4"/>
      <c r="PPA158" s="4"/>
      <c r="PPB158" s="4"/>
      <c r="PPC158" s="4"/>
      <c r="PPD158" s="4"/>
      <c r="PPE158" s="4"/>
      <c r="PPF158" s="4"/>
      <c r="PPG158" s="4"/>
      <c r="PPH158" s="4"/>
      <c r="PPI158" s="4"/>
      <c r="PPJ158" s="4"/>
      <c r="PPK158" s="4"/>
      <c r="PPL158" s="4"/>
      <c r="PPM158" s="4"/>
      <c r="PPN158" s="4"/>
      <c r="PPO158" s="4"/>
      <c r="PPP158" s="4"/>
      <c r="PPQ158" s="4"/>
      <c r="PPR158" s="4"/>
      <c r="PPS158" s="4"/>
      <c r="PPT158" s="4"/>
      <c r="PPU158" s="4"/>
      <c r="PPV158" s="4"/>
      <c r="PPW158" s="4"/>
      <c r="PPX158" s="4"/>
      <c r="PPY158" s="4"/>
      <c r="PPZ158" s="4"/>
      <c r="PQA158" s="4"/>
      <c r="PQB158" s="4"/>
      <c r="PQC158" s="4"/>
      <c r="PQD158" s="4"/>
      <c r="PQE158" s="4"/>
      <c r="PQF158" s="4"/>
      <c r="PQG158" s="4"/>
      <c r="PQH158" s="4"/>
      <c r="PQI158" s="4"/>
      <c r="PQJ158" s="4"/>
      <c r="PQK158" s="4"/>
      <c r="PQL158" s="4"/>
      <c r="PQM158" s="4"/>
      <c r="PQN158" s="4"/>
      <c r="PQO158" s="4"/>
      <c r="PQP158" s="4"/>
      <c r="PQQ158" s="4"/>
      <c r="PQR158" s="4"/>
      <c r="PQS158" s="4"/>
      <c r="PQT158" s="4"/>
      <c r="PQU158" s="4"/>
      <c r="PQV158" s="4"/>
      <c r="PQW158" s="4"/>
      <c r="PQX158" s="4"/>
      <c r="PQY158" s="4"/>
      <c r="PQZ158" s="4"/>
      <c r="PRA158" s="4"/>
      <c r="PRB158" s="4"/>
      <c r="PRC158" s="4"/>
      <c r="PRD158" s="4"/>
      <c r="PRE158" s="4"/>
      <c r="PRF158" s="4"/>
      <c r="PRG158" s="4"/>
      <c r="PRH158" s="4"/>
      <c r="PRI158" s="4"/>
      <c r="PRJ158" s="4"/>
      <c r="PRK158" s="4"/>
      <c r="PRL158" s="4"/>
      <c r="PRM158" s="4"/>
      <c r="PRN158" s="4"/>
      <c r="PRO158" s="4"/>
      <c r="PRP158" s="4"/>
      <c r="PRQ158" s="4"/>
      <c r="PRR158" s="4"/>
      <c r="PRS158" s="4"/>
      <c r="PRT158" s="4"/>
      <c r="PRU158" s="4"/>
      <c r="PRV158" s="4"/>
      <c r="PRW158" s="4"/>
      <c r="PRX158" s="4"/>
      <c r="PRY158" s="4"/>
      <c r="PRZ158" s="4"/>
      <c r="PSA158" s="4"/>
      <c r="PSB158" s="4"/>
      <c r="PSC158" s="4"/>
      <c r="PSD158" s="4"/>
      <c r="PSE158" s="4"/>
      <c r="PSF158" s="4"/>
      <c r="PSG158" s="4"/>
      <c r="PSH158" s="4"/>
      <c r="PSI158" s="4"/>
      <c r="PSJ158" s="4"/>
      <c r="PSK158" s="4"/>
      <c r="PSL158" s="4"/>
      <c r="PSM158" s="4"/>
      <c r="PSN158" s="4"/>
      <c r="PSO158" s="4"/>
      <c r="PSP158" s="4"/>
      <c r="PSQ158" s="4"/>
      <c r="PSR158" s="4"/>
      <c r="PSS158" s="4"/>
      <c r="PST158" s="4"/>
      <c r="PSU158" s="4"/>
      <c r="PSV158" s="4"/>
      <c r="PSW158" s="4"/>
      <c r="PSX158" s="4"/>
      <c r="PSY158" s="4"/>
      <c r="PSZ158" s="4"/>
      <c r="PTA158" s="4"/>
      <c r="PTB158" s="4"/>
      <c r="PTC158" s="4"/>
      <c r="PTD158" s="4"/>
      <c r="PTE158" s="4"/>
      <c r="PTF158" s="4"/>
      <c r="PTG158" s="4"/>
      <c r="PTH158" s="4"/>
      <c r="PTI158" s="4"/>
      <c r="PTJ158" s="4"/>
      <c r="PTK158" s="4"/>
      <c r="PTL158" s="4"/>
      <c r="PTM158" s="4"/>
      <c r="PTN158" s="4"/>
      <c r="PTO158" s="4"/>
      <c r="PTP158" s="4"/>
      <c r="PTQ158" s="4"/>
      <c r="PTR158" s="4"/>
      <c r="PTS158" s="4"/>
      <c r="PTT158" s="4"/>
      <c r="PTU158" s="4"/>
      <c r="PTV158" s="4"/>
      <c r="PTW158" s="4"/>
      <c r="PTX158" s="4"/>
      <c r="PTY158" s="4"/>
      <c r="PTZ158" s="4"/>
      <c r="PUA158" s="4"/>
      <c r="PUB158" s="4"/>
      <c r="PUC158" s="4"/>
      <c r="PUD158" s="4"/>
      <c r="PUE158" s="4"/>
      <c r="PUF158" s="4"/>
      <c r="PUG158" s="4"/>
      <c r="PUH158" s="4"/>
      <c r="PUI158" s="4"/>
      <c r="PUJ158" s="4"/>
      <c r="PUK158" s="4"/>
      <c r="PUL158" s="4"/>
      <c r="PUM158" s="4"/>
      <c r="PUN158" s="4"/>
      <c r="PUO158" s="4"/>
      <c r="PUP158" s="4"/>
      <c r="PUQ158" s="4"/>
      <c r="PUR158" s="4"/>
      <c r="PUS158" s="4"/>
      <c r="PUT158" s="4"/>
      <c r="PUU158" s="4"/>
      <c r="PUV158" s="4"/>
      <c r="PUW158" s="4"/>
      <c r="PUX158" s="4"/>
      <c r="PUY158" s="4"/>
      <c r="PUZ158" s="4"/>
      <c r="PVA158" s="4"/>
      <c r="PVB158" s="4"/>
      <c r="PVC158" s="4"/>
      <c r="PVD158" s="4"/>
      <c r="PVE158" s="4"/>
      <c r="PVF158" s="4"/>
      <c r="PVG158" s="4"/>
      <c r="PVH158" s="4"/>
      <c r="PVI158" s="4"/>
      <c r="PVJ158" s="4"/>
      <c r="PVK158" s="4"/>
      <c r="PVL158" s="4"/>
      <c r="PVM158" s="4"/>
      <c r="PVN158" s="4"/>
      <c r="PVO158" s="4"/>
      <c r="PVP158" s="4"/>
      <c r="PVQ158" s="4"/>
      <c r="PVR158" s="4"/>
      <c r="PVS158" s="4"/>
      <c r="PVT158" s="4"/>
      <c r="PVU158" s="4"/>
      <c r="PVV158" s="4"/>
      <c r="PVW158" s="4"/>
      <c r="PVX158" s="4"/>
      <c r="PVY158" s="4"/>
      <c r="PVZ158" s="4"/>
      <c r="PWA158" s="4"/>
      <c r="PWB158" s="4"/>
      <c r="PWC158" s="4"/>
      <c r="PWD158" s="4"/>
      <c r="PWE158" s="4"/>
      <c r="PWF158" s="4"/>
      <c r="PWG158" s="4"/>
      <c r="PWH158" s="4"/>
      <c r="PWI158" s="4"/>
      <c r="PWJ158" s="4"/>
      <c r="PWK158" s="4"/>
      <c r="PWL158" s="4"/>
      <c r="PWM158" s="4"/>
      <c r="PWN158" s="4"/>
      <c r="PWO158" s="4"/>
      <c r="PWP158" s="4"/>
      <c r="PWQ158" s="4"/>
      <c r="PWR158" s="4"/>
      <c r="PWS158" s="4"/>
      <c r="PWT158" s="4"/>
      <c r="PWU158" s="4"/>
      <c r="PWV158" s="4"/>
      <c r="PWW158" s="4"/>
      <c r="PWX158" s="4"/>
      <c r="PWY158" s="4"/>
      <c r="PWZ158" s="4"/>
      <c r="PXA158" s="4"/>
      <c r="PXB158" s="4"/>
      <c r="PXC158" s="4"/>
      <c r="PXD158" s="4"/>
      <c r="PXE158" s="4"/>
      <c r="PXF158" s="4"/>
      <c r="PXG158" s="4"/>
      <c r="PXH158" s="4"/>
      <c r="PXI158" s="4"/>
      <c r="PXJ158" s="4"/>
      <c r="PXK158" s="4"/>
      <c r="PXL158" s="4"/>
      <c r="PXM158" s="4"/>
      <c r="PXN158" s="4"/>
      <c r="PXO158" s="4"/>
      <c r="PXP158" s="4"/>
      <c r="PXQ158" s="4"/>
      <c r="PXR158" s="4"/>
      <c r="PXS158" s="4"/>
      <c r="PXT158" s="4"/>
      <c r="PXU158" s="4"/>
      <c r="PXV158" s="4"/>
      <c r="PXW158" s="4"/>
      <c r="PXX158" s="4"/>
      <c r="PXY158" s="4"/>
      <c r="PXZ158" s="4"/>
      <c r="PYA158" s="4"/>
      <c r="PYB158" s="4"/>
      <c r="PYC158" s="4"/>
      <c r="PYD158" s="4"/>
      <c r="PYE158" s="4"/>
      <c r="PYF158" s="4"/>
      <c r="PYG158" s="4"/>
      <c r="PYH158" s="4"/>
      <c r="PYI158" s="4"/>
      <c r="PYJ158" s="4"/>
      <c r="PYK158" s="4"/>
      <c r="PYL158" s="4"/>
      <c r="PYM158" s="4"/>
      <c r="PYN158" s="4"/>
      <c r="PYO158" s="4"/>
      <c r="PYP158" s="4"/>
      <c r="PYQ158" s="4"/>
      <c r="PYR158" s="4"/>
      <c r="PYS158" s="4"/>
      <c r="PYT158" s="4"/>
      <c r="PYU158" s="4"/>
      <c r="PYV158" s="4"/>
      <c r="PYW158" s="4"/>
      <c r="PYX158" s="4"/>
      <c r="PYY158" s="4"/>
      <c r="PYZ158" s="4"/>
      <c r="PZA158" s="4"/>
      <c r="PZB158" s="4"/>
      <c r="PZC158" s="4"/>
      <c r="PZD158" s="4"/>
      <c r="PZE158" s="4"/>
      <c r="PZF158" s="4"/>
      <c r="PZG158" s="4"/>
      <c r="PZH158" s="4"/>
      <c r="PZI158" s="4"/>
      <c r="PZJ158" s="4"/>
      <c r="PZK158" s="4"/>
      <c r="PZL158" s="4"/>
      <c r="PZM158" s="4"/>
      <c r="PZN158" s="4"/>
      <c r="PZO158" s="4"/>
      <c r="PZP158" s="4"/>
      <c r="PZQ158" s="4"/>
      <c r="PZR158" s="4"/>
      <c r="PZS158" s="4"/>
      <c r="PZT158" s="4"/>
      <c r="PZU158" s="4"/>
      <c r="PZV158" s="4"/>
      <c r="PZW158" s="4"/>
      <c r="PZX158" s="4"/>
      <c r="PZY158" s="4"/>
      <c r="PZZ158" s="4"/>
      <c r="QAA158" s="4"/>
      <c r="QAB158" s="4"/>
      <c r="QAC158" s="4"/>
      <c r="QAD158" s="4"/>
      <c r="QAE158" s="4"/>
      <c r="QAF158" s="4"/>
      <c r="QAG158" s="4"/>
      <c r="QAH158" s="4"/>
      <c r="QAI158" s="4"/>
      <c r="QAJ158" s="4"/>
      <c r="QAK158" s="4"/>
      <c r="QAL158" s="4"/>
      <c r="QAM158" s="4"/>
      <c r="QAN158" s="4"/>
      <c r="QAO158" s="4"/>
      <c r="QAP158" s="4"/>
      <c r="QAQ158" s="4"/>
      <c r="QAR158" s="4"/>
      <c r="QAS158" s="4"/>
      <c r="QAT158" s="4"/>
      <c r="QAU158" s="4"/>
      <c r="QAV158" s="4"/>
      <c r="QAW158" s="4"/>
      <c r="QAX158" s="4"/>
      <c r="QAY158" s="4"/>
      <c r="QAZ158" s="4"/>
      <c r="QBA158" s="4"/>
      <c r="QBB158" s="4"/>
      <c r="QBC158" s="4"/>
      <c r="QBD158" s="4"/>
      <c r="QBE158" s="4"/>
      <c r="QBF158" s="4"/>
      <c r="QBG158" s="4"/>
      <c r="QBH158" s="4"/>
      <c r="QBI158" s="4"/>
      <c r="QBJ158" s="4"/>
      <c r="QBK158" s="4"/>
      <c r="QBL158" s="4"/>
      <c r="QBM158" s="4"/>
      <c r="QBN158" s="4"/>
      <c r="QBO158" s="4"/>
      <c r="QBP158" s="4"/>
      <c r="QBQ158" s="4"/>
      <c r="QBR158" s="4"/>
      <c r="QBS158" s="4"/>
      <c r="QBT158" s="4"/>
      <c r="QBU158" s="4"/>
      <c r="QBV158" s="4"/>
      <c r="QBW158" s="4"/>
      <c r="QBX158" s="4"/>
      <c r="QBY158" s="4"/>
      <c r="QBZ158" s="4"/>
      <c r="QCA158" s="4"/>
      <c r="QCB158" s="4"/>
      <c r="QCC158" s="4"/>
      <c r="QCD158" s="4"/>
      <c r="QCE158" s="4"/>
      <c r="QCF158" s="4"/>
      <c r="QCG158" s="4"/>
      <c r="QCH158" s="4"/>
      <c r="QCI158" s="4"/>
      <c r="QCJ158" s="4"/>
      <c r="QCK158" s="4"/>
      <c r="QCL158" s="4"/>
      <c r="QCM158" s="4"/>
      <c r="QCN158" s="4"/>
      <c r="QCO158" s="4"/>
      <c r="QCP158" s="4"/>
      <c r="QCQ158" s="4"/>
      <c r="QCR158" s="4"/>
      <c r="QCS158" s="4"/>
      <c r="QCT158" s="4"/>
      <c r="QCU158" s="4"/>
      <c r="QCV158" s="4"/>
      <c r="QCW158" s="4"/>
      <c r="QCX158" s="4"/>
      <c r="QCY158" s="4"/>
      <c r="QCZ158" s="4"/>
      <c r="QDA158" s="4"/>
      <c r="QDB158" s="4"/>
      <c r="QDC158" s="4"/>
      <c r="QDD158" s="4"/>
      <c r="QDE158" s="4"/>
      <c r="QDF158" s="4"/>
      <c r="QDG158" s="4"/>
      <c r="QDH158" s="4"/>
      <c r="QDI158" s="4"/>
      <c r="QDJ158" s="4"/>
      <c r="QDK158" s="4"/>
      <c r="QDL158" s="4"/>
      <c r="QDM158" s="4"/>
      <c r="QDN158" s="4"/>
      <c r="QDO158" s="4"/>
      <c r="QDP158" s="4"/>
      <c r="QDQ158" s="4"/>
      <c r="QDR158" s="4"/>
      <c r="QDS158" s="4"/>
      <c r="QDT158" s="4"/>
      <c r="QDU158" s="4"/>
      <c r="QDV158" s="4"/>
      <c r="QDW158" s="4"/>
      <c r="QDX158" s="4"/>
      <c r="QDY158" s="4"/>
      <c r="QDZ158" s="4"/>
      <c r="QEA158" s="4"/>
      <c r="QEB158" s="4"/>
      <c r="QEC158" s="4"/>
      <c r="QED158" s="4"/>
      <c r="QEE158" s="4"/>
      <c r="QEF158" s="4"/>
      <c r="QEG158" s="4"/>
      <c r="QEH158" s="4"/>
      <c r="QEI158" s="4"/>
      <c r="QEJ158" s="4"/>
      <c r="QEK158" s="4"/>
      <c r="QEL158" s="4"/>
      <c r="QEM158" s="4"/>
      <c r="QEN158" s="4"/>
      <c r="QEO158" s="4"/>
      <c r="QEP158" s="4"/>
      <c r="QEQ158" s="4"/>
      <c r="QER158" s="4"/>
      <c r="QES158" s="4"/>
      <c r="QET158" s="4"/>
      <c r="QEU158" s="4"/>
      <c r="QEV158" s="4"/>
      <c r="QEW158" s="4"/>
      <c r="QEX158" s="4"/>
      <c r="QEY158" s="4"/>
      <c r="QEZ158" s="4"/>
      <c r="QFA158" s="4"/>
      <c r="QFB158" s="4"/>
      <c r="QFC158" s="4"/>
      <c r="QFD158" s="4"/>
      <c r="QFE158" s="4"/>
      <c r="QFF158" s="4"/>
      <c r="QFG158" s="4"/>
      <c r="QFH158" s="4"/>
      <c r="QFI158" s="4"/>
      <c r="QFJ158" s="4"/>
      <c r="QFK158" s="4"/>
      <c r="QFL158" s="4"/>
      <c r="QFM158" s="4"/>
      <c r="QFN158" s="4"/>
      <c r="QFO158" s="4"/>
      <c r="QFP158" s="4"/>
      <c r="QFQ158" s="4"/>
      <c r="QFR158" s="4"/>
      <c r="QFS158" s="4"/>
      <c r="QFT158" s="4"/>
      <c r="QFU158" s="4"/>
      <c r="QFV158" s="4"/>
      <c r="QFW158" s="4"/>
      <c r="QFX158" s="4"/>
      <c r="QFY158" s="4"/>
      <c r="QFZ158" s="4"/>
      <c r="QGA158" s="4"/>
      <c r="QGB158" s="4"/>
      <c r="QGC158" s="4"/>
      <c r="QGD158" s="4"/>
      <c r="QGE158" s="4"/>
      <c r="QGF158" s="4"/>
      <c r="QGG158" s="4"/>
      <c r="QGH158" s="4"/>
      <c r="QGI158" s="4"/>
      <c r="QGJ158" s="4"/>
      <c r="QGK158" s="4"/>
      <c r="QGL158" s="4"/>
      <c r="QGM158" s="4"/>
      <c r="QGN158" s="4"/>
      <c r="QGO158" s="4"/>
      <c r="QGP158" s="4"/>
      <c r="QGQ158" s="4"/>
      <c r="QGR158" s="4"/>
      <c r="QGS158" s="4"/>
      <c r="QGT158" s="4"/>
      <c r="QGU158" s="4"/>
      <c r="QGV158" s="4"/>
      <c r="QGW158" s="4"/>
      <c r="QGX158" s="4"/>
      <c r="QGY158" s="4"/>
      <c r="QGZ158" s="4"/>
      <c r="QHA158" s="4"/>
      <c r="QHB158" s="4"/>
      <c r="QHC158" s="4"/>
      <c r="QHD158" s="4"/>
      <c r="QHE158" s="4"/>
      <c r="QHF158" s="4"/>
      <c r="QHG158" s="4"/>
      <c r="QHH158" s="4"/>
      <c r="QHI158" s="4"/>
      <c r="QHJ158" s="4"/>
      <c r="QHK158" s="4"/>
      <c r="QHL158" s="4"/>
      <c r="QHM158" s="4"/>
      <c r="QHN158" s="4"/>
      <c r="QHO158" s="4"/>
      <c r="QHP158" s="4"/>
      <c r="QHQ158" s="4"/>
      <c r="QHR158" s="4"/>
      <c r="QHS158" s="4"/>
      <c r="QHT158" s="4"/>
      <c r="QHU158" s="4"/>
      <c r="QHV158" s="4"/>
      <c r="QHW158" s="4"/>
      <c r="QHX158" s="4"/>
      <c r="QHY158" s="4"/>
      <c r="QHZ158" s="4"/>
      <c r="QIA158" s="4"/>
      <c r="QIB158" s="4"/>
      <c r="QIC158" s="4"/>
      <c r="QID158" s="4"/>
      <c r="QIE158" s="4"/>
      <c r="QIF158" s="4"/>
      <c r="QIG158" s="4"/>
      <c r="QIH158" s="4"/>
      <c r="QII158" s="4"/>
      <c r="QIJ158" s="4"/>
      <c r="QIK158" s="4"/>
      <c r="QIL158" s="4"/>
      <c r="QIM158" s="4"/>
      <c r="QIN158" s="4"/>
      <c r="QIO158" s="4"/>
      <c r="QIP158" s="4"/>
      <c r="QIQ158" s="4"/>
      <c r="QIR158" s="4"/>
      <c r="QIS158" s="4"/>
      <c r="QIT158" s="4"/>
      <c r="QIU158" s="4"/>
      <c r="QIV158" s="4"/>
      <c r="QIW158" s="4"/>
      <c r="QIX158" s="4"/>
      <c r="QIY158" s="4"/>
      <c r="QIZ158" s="4"/>
      <c r="QJA158" s="4"/>
      <c r="QJB158" s="4"/>
      <c r="QJC158" s="4"/>
      <c r="QJD158" s="4"/>
      <c r="QJE158" s="4"/>
      <c r="QJF158" s="4"/>
      <c r="QJG158" s="4"/>
      <c r="QJH158" s="4"/>
      <c r="QJI158" s="4"/>
      <c r="QJJ158" s="4"/>
      <c r="QJK158" s="4"/>
      <c r="QJL158" s="4"/>
      <c r="QJM158" s="4"/>
      <c r="QJN158" s="4"/>
      <c r="QJO158" s="4"/>
      <c r="QJP158" s="4"/>
      <c r="QJQ158" s="4"/>
      <c r="QJR158" s="4"/>
      <c r="QJS158" s="4"/>
      <c r="QJT158" s="4"/>
      <c r="QJU158" s="4"/>
      <c r="QJV158" s="4"/>
      <c r="QJW158" s="4"/>
      <c r="QJX158" s="4"/>
      <c r="QJY158" s="4"/>
      <c r="QJZ158" s="4"/>
      <c r="QKA158" s="4"/>
      <c r="QKB158" s="4"/>
      <c r="QKC158" s="4"/>
      <c r="QKD158" s="4"/>
      <c r="QKE158" s="4"/>
      <c r="QKF158" s="4"/>
      <c r="QKG158" s="4"/>
      <c r="QKH158" s="4"/>
      <c r="QKI158" s="4"/>
      <c r="QKJ158" s="4"/>
      <c r="QKK158" s="4"/>
      <c r="QKL158" s="4"/>
      <c r="QKM158" s="4"/>
      <c r="QKN158" s="4"/>
      <c r="QKO158" s="4"/>
      <c r="QKP158" s="4"/>
      <c r="QKQ158" s="4"/>
      <c r="QKR158" s="4"/>
      <c r="QKS158" s="4"/>
      <c r="QKT158" s="4"/>
      <c r="QKU158" s="4"/>
      <c r="QKV158" s="4"/>
      <c r="QKW158" s="4"/>
      <c r="QKX158" s="4"/>
      <c r="QKY158" s="4"/>
      <c r="QKZ158" s="4"/>
      <c r="QLA158" s="4"/>
      <c r="QLB158" s="4"/>
      <c r="QLC158" s="4"/>
      <c r="QLD158" s="4"/>
      <c r="QLE158" s="4"/>
      <c r="QLF158" s="4"/>
      <c r="QLG158" s="4"/>
      <c r="QLH158" s="4"/>
      <c r="QLI158" s="4"/>
      <c r="QLJ158" s="4"/>
      <c r="QLK158" s="4"/>
      <c r="QLL158" s="4"/>
      <c r="QLM158" s="4"/>
      <c r="QLN158" s="4"/>
      <c r="QLO158" s="4"/>
      <c r="QLP158" s="4"/>
      <c r="QLQ158" s="4"/>
      <c r="QLR158" s="4"/>
      <c r="QLS158" s="4"/>
      <c r="QLT158" s="4"/>
      <c r="QLU158" s="4"/>
      <c r="QLV158" s="4"/>
      <c r="QLW158" s="4"/>
      <c r="QLX158" s="4"/>
      <c r="QLY158" s="4"/>
      <c r="QLZ158" s="4"/>
      <c r="QMA158" s="4"/>
      <c r="QMB158" s="4"/>
      <c r="QMC158" s="4"/>
      <c r="QMD158" s="4"/>
      <c r="QME158" s="4"/>
      <c r="QMF158" s="4"/>
      <c r="QMG158" s="4"/>
      <c r="QMH158" s="4"/>
      <c r="QMI158" s="4"/>
      <c r="QMJ158" s="4"/>
      <c r="QMK158" s="4"/>
      <c r="QML158" s="4"/>
      <c r="QMM158" s="4"/>
      <c r="QMN158" s="4"/>
      <c r="QMO158" s="4"/>
      <c r="QMP158" s="4"/>
      <c r="QMQ158" s="4"/>
      <c r="QMR158" s="4"/>
      <c r="QMS158" s="4"/>
      <c r="QMT158" s="4"/>
      <c r="QMU158" s="4"/>
      <c r="QMV158" s="4"/>
      <c r="QMW158" s="4"/>
      <c r="QMX158" s="4"/>
      <c r="QMY158" s="4"/>
      <c r="QMZ158" s="4"/>
      <c r="QNA158" s="4"/>
      <c r="QNB158" s="4"/>
      <c r="QNC158" s="4"/>
      <c r="QND158" s="4"/>
      <c r="QNE158" s="4"/>
      <c r="QNF158" s="4"/>
      <c r="QNG158" s="4"/>
      <c r="QNH158" s="4"/>
      <c r="QNI158" s="4"/>
      <c r="QNJ158" s="4"/>
      <c r="QNK158" s="4"/>
      <c r="QNL158" s="4"/>
      <c r="QNM158" s="4"/>
      <c r="QNN158" s="4"/>
      <c r="QNO158" s="4"/>
      <c r="QNP158" s="4"/>
      <c r="QNQ158" s="4"/>
      <c r="QNR158" s="4"/>
      <c r="QNS158" s="4"/>
      <c r="QNT158" s="4"/>
      <c r="QNU158" s="4"/>
      <c r="QNV158" s="4"/>
      <c r="QNW158" s="4"/>
      <c r="QNX158" s="4"/>
      <c r="QNY158" s="4"/>
      <c r="QNZ158" s="4"/>
      <c r="QOA158" s="4"/>
      <c r="QOB158" s="4"/>
      <c r="QOC158" s="4"/>
      <c r="QOD158" s="4"/>
      <c r="QOE158" s="4"/>
      <c r="QOF158" s="4"/>
      <c r="QOG158" s="4"/>
      <c r="QOH158" s="4"/>
      <c r="QOI158" s="4"/>
      <c r="QOJ158" s="4"/>
      <c r="QOK158" s="4"/>
      <c r="QOL158" s="4"/>
      <c r="QOM158" s="4"/>
      <c r="QON158" s="4"/>
      <c r="QOO158" s="4"/>
      <c r="QOP158" s="4"/>
      <c r="QOQ158" s="4"/>
      <c r="QOR158" s="4"/>
      <c r="QOS158" s="4"/>
      <c r="QOT158" s="4"/>
      <c r="QOU158" s="4"/>
      <c r="QOV158" s="4"/>
      <c r="QOW158" s="4"/>
      <c r="QOX158" s="4"/>
      <c r="QOY158" s="4"/>
      <c r="QOZ158" s="4"/>
      <c r="QPA158" s="4"/>
      <c r="QPB158" s="4"/>
      <c r="QPC158" s="4"/>
      <c r="QPD158" s="4"/>
      <c r="QPE158" s="4"/>
      <c r="QPF158" s="4"/>
      <c r="QPG158" s="4"/>
      <c r="QPH158" s="4"/>
      <c r="QPI158" s="4"/>
      <c r="QPJ158" s="4"/>
      <c r="QPK158" s="4"/>
      <c r="QPL158" s="4"/>
      <c r="QPM158" s="4"/>
      <c r="QPN158" s="4"/>
      <c r="QPO158" s="4"/>
      <c r="QPP158" s="4"/>
      <c r="QPQ158" s="4"/>
      <c r="QPR158" s="4"/>
      <c r="QPS158" s="4"/>
      <c r="QPT158" s="4"/>
      <c r="QPU158" s="4"/>
      <c r="QPV158" s="4"/>
      <c r="QPW158" s="4"/>
      <c r="QPX158" s="4"/>
      <c r="QPY158" s="4"/>
      <c r="QPZ158" s="4"/>
      <c r="QQA158" s="4"/>
      <c r="QQB158" s="4"/>
      <c r="QQC158" s="4"/>
      <c r="QQD158" s="4"/>
      <c r="QQE158" s="4"/>
      <c r="QQF158" s="4"/>
      <c r="QQG158" s="4"/>
      <c r="QQH158" s="4"/>
      <c r="QQI158" s="4"/>
      <c r="QQJ158" s="4"/>
      <c r="QQK158" s="4"/>
      <c r="QQL158" s="4"/>
      <c r="QQM158" s="4"/>
      <c r="QQN158" s="4"/>
      <c r="QQO158" s="4"/>
      <c r="QQP158" s="4"/>
      <c r="QQQ158" s="4"/>
      <c r="QQR158" s="4"/>
      <c r="QQS158" s="4"/>
      <c r="QQT158" s="4"/>
      <c r="QQU158" s="4"/>
      <c r="QQV158" s="4"/>
      <c r="QQW158" s="4"/>
      <c r="QQX158" s="4"/>
      <c r="QQY158" s="4"/>
      <c r="QQZ158" s="4"/>
      <c r="QRA158" s="4"/>
      <c r="QRB158" s="4"/>
      <c r="QRC158" s="4"/>
      <c r="QRD158" s="4"/>
      <c r="QRE158" s="4"/>
      <c r="QRF158" s="4"/>
      <c r="QRG158" s="4"/>
      <c r="QRH158" s="4"/>
      <c r="QRI158" s="4"/>
      <c r="QRJ158" s="4"/>
      <c r="QRK158" s="4"/>
      <c r="QRL158" s="4"/>
      <c r="QRM158" s="4"/>
      <c r="QRN158" s="4"/>
      <c r="QRO158" s="4"/>
      <c r="QRP158" s="4"/>
      <c r="QRQ158" s="4"/>
      <c r="QRR158" s="4"/>
      <c r="QRS158" s="4"/>
      <c r="QRT158" s="4"/>
      <c r="QRU158" s="4"/>
      <c r="QRV158" s="4"/>
      <c r="QRW158" s="4"/>
      <c r="QRX158" s="4"/>
      <c r="QRY158" s="4"/>
      <c r="QRZ158" s="4"/>
      <c r="QSA158" s="4"/>
      <c r="QSB158" s="4"/>
      <c r="QSC158" s="4"/>
      <c r="QSD158" s="4"/>
      <c r="QSE158" s="4"/>
      <c r="QSF158" s="4"/>
      <c r="QSG158" s="4"/>
      <c r="QSH158" s="4"/>
      <c r="QSI158" s="4"/>
      <c r="QSJ158" s="4"/>
      <c r="QSK158" s="4"/>
      <c r="QSL158" s="4"/>
      <c r="QSM158" s="4"/>
      <c r="QSN158" s="4"/>
      <c r="QSO158" s="4"/>
      <c r="QSP158" s="4"/>
      <c r="QSQ158" s="4"/>
      <c r="QSR158" s="4"/>
      <c r="QSS158" s="4"/>
      <c r="QST158" s="4"/>
      <c r="QSU158" s="4"/>
      <c r="QSV158" s="4"/>
      <c r="QSW158" s="4"/>
      <c r="QSX158" s="4"/>
      <c r="QSY158" s="4"/>
      <c r="QSZ158" s="4"/>
      <c r="QTA158" s="4"/>
      <c r="QTB158" s="4"/>
      <c r="QTC158" s="4"/>
      <c r="QTD158" s="4"/>
      <c r="QTE158" s="4"/>
      <c r="QTF158" s="4"/>
      <c r="QTG158" s="4"/>
      <c r="QTH158" s="4"/>
      <c r="QTI158" s="4"/>
      <c r="QTJ158" s="4"/>
      <c r="QTK158" s="4"/>
      <c r="QTL158" s="4"/>
      <c r="QTM158" s="4"/>
      <c r="QTN158" s="4"/>
      <c r="QTO158" s="4"/>
      <c r="QTP158" s="4"/>
      <c r="QTQ158" s="4"/>
      <c r="QTR158" s="4"/>
      <c r="QTS158" s="4"/>
      <c r="QTT158" s="4"/>
      <c r="QTU158" s="4"/>
      <c r="QTV158" s="4"/>
      <c r="QTW158" s="4"/>
      <c r="QTX158" s="4"/>
      <c r="QTY158" s="4"/>
      <c r="QTZ158" s="4"/>
      <c r="QUA158" s="4"/>
      <c r="QUB158" s="4"/>
      <c r="QUC158" s="4"/>
      <c r="QUD158" s="4"/>
      <c r="QUE158" s="4"/>
      <c r="QUF158" s="4"/>
      <c r="QUG158" s="4"/>
      <c r="QUH158" s="4"/>
      <c r="QUI158" s="4"/>
      <c r="QUJ158" s="4"/>
      <c r="QUK158" s="4"/>
      <c r="QUL158" s="4"/>
      <c r="QUM158" s="4"/>
      <c r="QUN158" s="4"/>
      <c r="QUO158" s="4"/>
      <c r="QUP158" s="4"/>
      <c r="QUQ158" s="4"/>
      <c r="QUR158" s="4"/>
      <c r="QUS158" s="4"/>
      <c r="QUT158" s="4"/>
      <c r="QUU158" s="4"/>
      <c r="QUV158" s="4"/>
      <c r="QUW158" s="4"/>
      <c r="QUX158" s="4"/>
      <c r="QUY158" s="4"/>
      <c r="QUZ158" s="4"/>
      <c r="QVA158" s="4"/>
      <c r="QVB158" s="4"/>
      <c r="QVC158" s="4"/>
      <c r="QVD158" s="4"/>
      <c r="QVE158" s="4"/>
      <c r="QVF158" s="4"/>
      <c r="QVG158" s="4"/>
      <c r="QVH158" s="4"/>
      <c r="QVI158" s="4"/>
      <c r="QVJ158" s="4"/>
      <c r="QVK158" s="4"/>
      <c r="QVL158" s="4"/>
      <c r="QVM158" s="4"/>
      <c r="QVN158" s="4"/>
      <c r="QVO158" s="4"/>
      <c r="QVP158" s="4"/>
      <c r="QVQ158" s="4"/>
      <c r="QVR158" s="4"/>
      <c r="QVS158" s="4"/>
      <c r="QVT158" s="4"/>
      <c r="QVU158" s="4"/>
      <c r="QVV158" s="4"/>
      <c r="QVW158" s="4"/>
      <c r="QVX158" s="4"/>
      <c r="QVY158" s="4"/>
      <c r="QVZ158" s="4"/>
      <c r="QWA158" s="4"/>
      <c r="QWB158" s="4"/>
      <c r="QWC158" s="4"/>
      <c r="QWD158" s="4"/>
      <c r="QWE158" s="4"/>
      <c r="QWF158" s="4"/>
      <c r="QWG158" s="4"/>
      <c r="QWH158" s="4"/>
      <c r="QWI158" s="4"/>
      <c r="QWJ158" s="4"/>
      <c r="QWK158" s="4"/>
      <c r="QWL158" s="4"/>
      <c r="QWM158" s="4"/>
      <c r="QWN158" s="4"/>
      <c r="QWO158" s="4"/>
      <c r="QWP158" s="4"/>
      <c r="QWQ158" s="4"/>
      <c r="QWR158" s="4"/>
      <c r="QWS158" s="4"/>
      <c r="QWT158" s="4"/>
      <c r="QWU158" s="4"/>
      <c r="QWV158" s="4"/>
      <c r="QWW158" s="4"/>
      <c r="QWX158" s="4"/>
      <c r="QWY158" s="4"/>
      <c r="QWZ158" s="4"/>
      <c r="QXA158" s="4"/>
      <c r="QXB158" s="4"/>
      <c r="QXC158" s="4"/>
      <c r="QXD158" s="4"/>
      <c r="QXE158" s="4"/>
      <c r="QXF158" s="4"/>
      <c r="QXG158" s="4"/>
      <c r="QXH158" s="4"/>
      <c r="QXI158" s="4"/>
      <c r="QXJ158" s="4"/>
      <c r="QXK158" s="4"/>
      <c r="QXL158" s="4"/>
      <c r="QXM158" s="4"/>
      <c r="QXN158" s="4"/>
      <c r="QXO158" s="4"/>
      <c r="QXP158" s="4"/>
      <c r="QXQ158" s="4"/>
      <c r="QXR158" s="4"/>
      <c r="QXS158" s="4"/>
      <c r="QXT158" s="4"/>
      <c r="QXU158" s="4"/>
      <c r="QXV158" s="4"/>
      <c r="QXW158" s="4"/>
      <c r="QXX158" s="4"/>
      <c r="QXY158" s="4"/>
      <c r="QXZ158" s="4"/>
      <c r="QYA158" s="4"/>
      <c r="QYB158" s="4"/>
      <c r="QYC158" s="4"/>
      <c r="QYD158" s="4"/>
      <c r="QYE158" s="4"/>
      <c r="QYF158" s="4"/>
      <c r="QYG158" s="4"/>
      <c r="QYH158" s="4"/>
      <c r="QYI158" s="4"/>
      <c r="QYJ158" s="4"/>
      <c r="QYK158" s="4"/>
      <c r="QYL158" s="4"/>
      <c r="QYM158" s="4"/>
      <c r="QYN158" s="4"/>
      <c r="QYO158" s="4"/>
      <c r="QYP158" s="4"/>
      <c r="QYQ158" s="4"/>
      <c r="QYR158" s="4"/>
      <c r="QYS158" s="4"/>
      <c r="QYT158" s="4"/>
      <c r="QYU158" s="4"/>
      <c r="QYV158" s="4"/>
      <c r="QYW158" s="4"/>
      <c r="QYX158" s="4"/>
      <c r="QYY158" s="4"/>
      <c r="QYZ158" s="4"/>
      <c r="QZA158" s="4"/>
      <c r="QZB158" s="4"/>
      <c r="QZC158" s="4"/>
      <c r="QZD158" s="4"/>
      <c r="QZE158" s="4"/>
      <c r="QZF158" s="4"/>
      <c r="QZG158" s="4"/>
      <c r="QZH158" s="4"/>
      <c r="QZI158" s="4"/>
      <c r="QZJ158" s="4"/>
      <c r="QZK158" s="4"/>
      <c r="QZL158" s="4"/>
      <c r="QZM158" s="4"/>
      <c r="QZN158" s="4"/>
      <c r="QZO158" s="4"/>
      <c r="QZP158" s="4"/>
      <c r="QZQ158" s="4"/>
      <c r="QZR158" s="4"/>
      <c r="QZS158" s="4"/>
      <c r="QZT158" s="4"/>
      <c r="QZU158" s="4"/>
      <c r="QZV158" s="4"/>
      <c r="QZW158" s="4"/>
      <c r="QZX158" s="4"/>
      <c r="QZY158" s="4"/>
      <c r="QZZ158" s="4"/>
      <c r="RAA158" s="4"/>
      <c r="RAB158" s="4"/>
      <c r="RAC158" s="4"/>
      <c r="RAD158" s="4"/>
      <c r="RAE158" s="4"/>
      <c r="RAF158" s="4"/>
      <c r="RAG158" s="4"/>
      <c r="RAH158" s="4"/>
      <c r="RAI158" s="4"/>
      <c r="RAJ158" s="4"/>
      <c r="RAK158" s="4"/>
      <c r="RAL158" s="4"/>
      <c r="RAM158" s="4"/>
      <c r="RAN158" s="4"/>
      <c r="RAO158" s="4"/>
      <c r="RAP158" s="4"/>
      <c r="RAQ158" s="4"/>
      <c r="RAR158" s="4"/>
      <c r="RAS158" s="4"/>
      <c r="RAT158" s="4"/>
      <c r="RAU158" s="4"/>
      <c r="RAV158" s="4"/>
      <c r="RAW158" s="4"/>
      <c r="RAX158" s="4"/>
      <c r="RAY158" s="4"/>
      <c r="RAZ158" s="4"/>
      <c r="RBA158" s="4"/>
      <c r="RBB158" s="4"/>
      <c r="RBC158" s="4"/>
      <c r="RBD158" s="4"/>
      <c r="RBE158" s="4"/>
      <c r="RBF158" s="4"/>
      <c r="RBG158" s="4"/>
      <c r="RBH158" s="4"/>
      <c r="RBI158" s="4"/>
      <c r="RBJ158" s="4"/>
      <c r="RBK158" s="4"/>
      <c r="RBL158" s="4"/>
      <c r="RBM158" s="4"/>
      <c r="RBN158" s="4"/>
      <c r="RBO158" s="4"/>
      <c r="RBP158" s="4"/>
      <c r="RBQ158" s="4"/>
      <c r="RBR158" s="4"/>
      <c r="RBS158" s="4"/>
      <c r="RBT158" s="4"/>
      <c r="RBU158" s="4"/>
      <c r="RBV158" s="4"/>
      <c r="RBW158" s="4"/>
      <c r="RBX158" s="4"/>
      <c r="RBY158" s="4"/>
      <c r="RBZ158" s="4"/>
      <c r="RCA158" s="4"/>
      <c r="RCB158" s="4"/>
      <c r="RCC158" s="4"/>
      <c r="RCD158" s="4"/>
      <c r="RCE158" s="4"/>
      <c r="RCF158" s="4"/>
      <c r="RCG158" s="4"/>
      <c r="RCH158" s="4"/>
      <c r="RCI158" s="4"/>
      <c r="RCJ158" s="4"/>
      <c r="RCK158" s="4"/>
      <c r="RCL158" s="4"/>
      <c r="RCM158" s="4"/>
      <c r="RCN158" s="4"/>
      <c r="RCO158" s="4"/>
      <c r="RCP158" s="4"/>
      <c r="RCQ158" s="4"/>
      <c r="RCR158" s="4"/>
      <c r="RCS158" s="4"/>
      <c r="RCT158" s="4"/>
      <c r="RCU158" s="4"/>
      <c r="RCV158" s="4"/>
      <c r="RCW158" s="4"/>
      <c r="RCX158" s="4"/>
      <c r="RCY158" s="4"/>
      <c r="RCZ158" s="4"/>
      <c r="RDA158" s="4"/>
      <c r="RDB158" s="4"/>
      <c r="RDC158" s="4"/>
      <c r="RDD158" s="4"/>
      <c r="RDE158" s="4"/>
      <c r="RDF158" s="4"/>
      <c r="RDG158" s="4"/>
      <c r="RDH158" s="4"/>
      <c r="RDI158" s="4"/>
      <c r="RDJ158" s="4"/>
      <c r="RDK158" s="4"/>
      <c r="RDL158" s="4"/>
      <c r="RDM158" s="4"/>
      <c r="RDN158" s="4"/>
      <c r="RDO158" s="4"/>
      <c r="RDP158" s="4"/>
      <c r="RDQ158" s="4"/>
      <c r="RDR158" s="4"/>
      <c r="RDS158" s="4"/>
      <c r="RDT158" s="4"/>
      <c r="RDU158" s="4"/>
      <c r="RDV158" s="4"/>
      <c r="RDW158" s="4"/>
      <c r="RDX158" s="4"/>
      <c r="RDY158" s="4"/>
      <c r="RDZ158" s="4"/>
      <c r="REA158" s="4"/>
      <c r="REB158" s="4"/>
      <c r="REC158" s="4"/>
      <c r="RED158" s="4"/>
      <c r="REE158" s="4"/>
      <c r="REF158" s="4"/>
      <c r="REG158" s="4"/>
      <c r="REH158" s="4"/>
      <c r="REI158" s="4"/>
      <c r="REJ158" s="4"/>
      <c r="REK158" s="4"/>
      <c r="REL158" s="4"/>
      <c r="REM158" s="4"/>
      <c r="REN158" s="4"/>
      <c r="REO158" s="4"/>
      <c r="REP158" s="4"/>
      <c r="REQ158" s="4"/>
      <c r="RER158" s="4"/>
      <c r="RES158" s="4"/>
      <c r="RET158" s="4"/>
      <c r="REU158" s="4"/>
      <c r="REV158" s="4"/>
      <c r="REW158" s="4"/>
      <c r="REX158" s="4"/>
      <c r="REY158" s="4"/>
      <c r="REZ158" s="4"/>
      <c r="RFA158" s="4"/>
      <c r="RFB158" s="4"/>
      <c r="RFC158" s="4"/>
      <c r="RFD158" s="4"/>
      <c r="RFE158" s="4"/>
      <c r="RFF158" s="4"/>
      <c r="RFG158" s="4"/>
      <c r="RFH158" s="4"/>
      <c r="RFI158" s="4"/>
      <c r="RFJ158" s="4"/>
      <c r="RFK158" s="4"/>
      <c r="RFL158" s="4"/>
      <c r="RFM158" s="4"/>
      <c r="RFN158" s="4"/>
      <c r="RFO158" s="4"/>
      <c r="RFP158" s="4"/>
      <c r="RFQ158" s="4"/>
      <c r="RFR158" s="4"/>
      <c r="RFS158" s="4"/>
      <c r="RFT158" s="4"/>
      <c r="RFU158" s="4"/>
      <c r="RFV158" s="4"/>
      <c r="RFW158" s="4"/>
      <c r="RFX158" s="4"/>
      <c r="RFY158" s="4"/>
      <c r="RFZ158" s="4"/>
      <c r="RGA158" s="4"/>
      <c r="RGB158" s="4"/>
      <c r="RGC158" s="4"/>
      <c r="RGD158" s="4"/>
      <c r="RGE158" s="4"/>
      <c r="RGF158" s="4"/>
      <c r="RGG158" s="4"/>
      <c r="RGH158" s="4"/>
      <c r="RGI158" s="4"/>
      <c r="RGJ158" s="4"/>
      <c r="RGK158" s="4"/>
      <c r="RGL158" s="4"/>
      <c r="RGM158" s="4"/>
      <c r="RGN158" s="4"/>
      <c r="RGO158" s="4"/>
      <c r="RGP158" s="4"/>
      <c r="RGQ158" s="4"/>
      <c r="RGR158" s="4"/>
      <c r="RGS158" s="4"/>
      <c r="RGT158" s="4"/>
      <c r="RGU158" s="4"/>
      <c r="RGV158" s="4"/>
      <c r="RGW158" s="4"/>
      <c r="RGX158" s="4"/>
      <c r="RGY158" s="4"/>
      <c r="RGZ158" s="4"/>
      <c r="RHA158" s="4"/>
      <c r="RHB158" s="4"/>
      <c r="RHC158" s="4"/>
      <c r="RHD158" s="4"/>
      <c r="RHE158" s="4"/>
      <c r="RHF158" s="4"/>
      <c r="RHG158" s="4"/>
      <c r="RHH158" s="4"/>
      <c r="RHI158" s="4"/>
      <c r="RHJ158" s="4"/>
      <c r="RHK158" s="4"/>
      <c r="RHL158" s="4"/>
      <c r="RHM158" s="4"/>
      <c r="RHN158" s="4"/>
      <c r="RHO158" s="4"/>
      <c r="RHP158" s="4"/>
      <c r="RHQ158" s="4"/>
      <c r="RHR158" s="4"/>
      <c r="RHS158" s="4"/>
      <c r="RHT158" s="4"/>
      <c r="RHU158" s="4"/>
      <c r="RHV158" s="4"/>
      <c r="RHW158" s="4"/>
      <c r="RHX158" s="4"/>
      <c r="RHY158" s="4"/>
      <c r="RHZ158" s="4"/>
      <c r="RIA158" s="4"/>
      <c r="RIB158" s="4"/>
      <c r="RIC158" s="4"/>
      <c r="RID158" s="4"/>
      <c r="RIE158" s="4"/>
      <c r="RIF158" s="4"/>
      <c r="RIG158" s="4"/>
      <c r="RIH158" s="4"/>
      <c r="RII158" s="4"/>
      <c r="RIJ158" s="4"/>
      <c r="RIK158" s="4"/>
      <c r="RIL158" s="4"/>
      <c r="RIM158" s="4"/>
      <c r="RIN158" s="4"/>
      <c r="RIO158" s="4"/>
      <c r="RIP158" s="4"/>
      <c r="RIQ158" s="4"/>
      <c r="RIR158" s="4"/>
      <c r="RIS158" s="4"/>
      <c r="RIT158" s="4"/>
      <c r="RIU158" s="4"/>
      <c r="RIV158" s="4"/>
      <c r="RIW158" s="4"/>
      <c r="RIX158" s="4"/>
      <c r="RIY158" s="4"/>
      <c r="RIZ158" s="4"/>
      <c r="RJA158" s="4"/>
      <c r="RJB158" s="4"/>
      <c r="RJC158" s="4"/>
      <c r="RJD158" s="4"/>
      <c r="RJE158" s="4"/>
      <c r="RJF158" s="4"/>
      <c r="RJG158" s="4"/>
      <c r="RJH158" s="4"/>
      <c r="RJI158" s="4"/>
      <c r="RJJ158" s="4"/>
      <c r="RJK158" s="4"/>
      <c r="RJL158" s="4"/>
      <c r="RJM158" s="4"/>
      <c r="RJN158" s="4"/>
      <c r="RJO158" s="4"/>
      <c r="RJP158" s="4"/>
      <c r="RJQ158" s="4"/>
      <c r="RJR158" s="4"/>
      <c r="RJS158" s="4"/>
      <c r="RJT158" s="4"/>
      <c r="RJU158" s="4"/>
      <c r="RJV158" s="4"/>
      <c r="RJW158" s="4"/>
      <c r="RJX158" s="4"/>
      <c r="RJY158" s="4"/>
      <c r="RJZ158" s="4"/>
      <c r="RKA158" s="4"/>
      <c r="RKB158" s="4"/>
      <c r="RKC158" s="4"/>
      <c r="RKD158" s="4"/>
      <c r="RKE158" s="4"/>
      <c r="RKF158" s="4"/>
      <c r="RKG158" s="4"/>
      <c r="RKH158" s="4"/>
      <c r="RKI158" s="4"/>
      <c r="RKJ158" s="4"/>
      <c r="RKK158" s="4"/>
      <c r="RKL158" s="4"/>
      <c r="RKM158" s="4"/>
      <c r="RKN158" s="4"/>
      <c r="RKO158" s="4"/>
      <c r="RKP158" s="4"/>
      <c r="RKQ158" s="4"/>
      <c r="RKR158" s="4"/>
      <c r="RKS158" s="4"/>
      <c r="RKT158" s="4"/>
      <c r="RKU158" s="4"/>
      <c r="RKV158" s="4"/>
      <c r="RKW158" s="4"/>
      <c r="RKX158" s="4"/>
      <c r="RKY158" s="4"/>
      <c r="RKZ158" s="4"/>
      <c r="RLA158" s="4"/>
      <c r="RLB158" s="4"/>
      <c r="RLC158" s="4"/>
      <c r="RLD158" s="4"/>
      <c r="RLE158" s="4"/>
      <c r="RLF158" s="4"/>
      <c r="RLG158" s="4"/>
      <c r="RLH158" s="4"/>
      <c r="RLI158" s="4"/>
      <c r="RLJ158" s="4"/>
      <c r="RLK158" s="4"/>
      <c r="RLL158" s="4"/>
      <c r="RLM158" s="4"/>
      <c r="RLN158" s="4"/>
      <c r="RLO158" s="4"/>
      <c r="RLP158" s="4"/>
      <c r="RLQ158" s="4"/>
      <c r="RLR158" s="4"/>
      <c r="RLS158" s="4"/>
      <c r="RLT158" s="4"/>
      <c r="RLU158" s="4"/>
      <c r="RLV158" s="4"/>
      <c r="RLW158" s="4"/>
      <c r="RLX158" s="4"/>
      <c r="RLY158" s="4"/>
      <c r="RLZ158" s="4"/>
      <c r="RMA158" s="4"/>
      <c r="RMB158" s="4"/>
      <c r="RMC158" s="4"/>
      <c r="RMD158" s="4"/>
      <c r="RME158" s="4"/>
      <c r="RMF158" s="4"/>
      <c r="RMG158" s="4"/>
      <c r="RMH158" s="4"/>
      <c r="RMI158" s="4"/>
      <c r="RMJ158" s="4"/>
      <c r="RMK158" s="4"/>
      <c r="RML158" s="4"/>
      <c r="RMM158" s="4"/>
      <c r="RMN158" s="4"/>
      <c r="RMO158" s="4"/>
      <c r="RMP158" s="4"/>
      <c r="RMQ158" s="4"/>
      <c r="RMR158" s="4"/>
      <c r="RMS158" s="4"/>
      <c r="RMT158" s="4"/>
      <c r="RMU158" s="4"/>
      <c r="RMV158" s="4"/>
      <c r="RMW158" s="4"/>
      <c r="RMX158" s="4"/>
      <c r="RMY158" s="4"/>
      <c r="RMZ158" s="4"/>
      <c r="RNA158" s="4"/>
      <c r="RNB158" s="4"/>
      <c r="RNC158" s="4"/>
      <c r="RND158" s="4"/>
      <c r="RNE158" s="4"/>
      <c r="RNF158" s="4"/>
      <c r="RNG158" s="4"/>
      <c r="RNH158" s="4"/>
      <c r="RNI158" s="4"/>
      <c r="RNJ158" s="4"/>
      <c r="RNK158" s="4"/>
      <c r="RNL158" s="4"/>
      <c r="RNM158" s="4"/>
      <c r="RNN158" s="4"/>
      <c r="RNO158" s="4"/>
      <c r="RNP158" s="4"/>
      <c r="RNQ158" s="4"/>
      <c r="RNR158" s="4"/>
      <c r="RNS158" s="4"/>
      <c r="RNT158" s="4"/>
      <c r="RNU158" s="4"/>
      <c r="RNV158" s="4"/>
      <c r="RNW158" s="4"/>
      <c r="RNX158" s="4"/>
      <c r="RNY158" s="4"/>
      <c r="RNZ158" s="4"/>
      <c r="ROA158" s="4"/>
      <c r="ROB158" s="4"/>
      <c r="ROC158" s="4"/>
      <c r="ROD158" s="4"/>
      <c r="ROE158" s="4"/>
      <c r="ROF158" s="4"/>
      <c r="ROG158" s="4"/>
      <c r="ROH158" s="4"/>
      <c r="ROI158" s="4"/>
      <c r="ROJ158" s="4"/>
      <c r="ROK158" s="4"/>
      <c r="ROL158" s="4"/>
      <c r="ROM158" s="4"/>
      <c r="RON158" s="4"/>
      <c r="ROO158" s="4"/>
      <c r="ROP158" s="4"/>
      <c r="ROQ158" s="4"/>
      <c r="ROR158" s="4"/>
      <c r="ROS158" s="4"/>
      <c r="ROT158" s="4"/>
      <c r="ROU158" s="4"/>
      <c r="ROV158" s="4"/>
      <c r="ROW158" s="4"/>
      <c r="ROX158" s="4"/>
      <c r="ROY158" s="4"/>
      <c r="ROZ158" s="4"/>
      <c r="RPA158" s="4"/>
      <c r="RPB158" s="4"/>
      <c r="RPC158" s="4"/>
      <c r="RPD158" s="4"/>
      <c r="RPE158" s="4"/>
      <c r="RPF158" s="4"/>
      <c r="RPG158" s="4"/>
      <c r="RPH158" s="4"/>
      <c r="RPI158" s="4"/>
      <c r="RPJ158" s="4"/>
      <c r="RPK158" s="4"/>
      <c r="RPL158" s="4"/>
      <c r="RPM158" s="4"/>
      <c r="RPN158" s="4"/>
      <c r="RPO158" s="4"/>
      <c r="RPP158" s="4"/>
      <c r="RPQ158" s="4"/>
      <c r="RPR158" s="4"/>
      <c r="RPS158" s="4"/>
      <c r="RPT158" s="4"/>
      <c r="RPU158" s="4"/>
      <c r="RPV158" s="4"/>
      <c r="RPW158" s="4"/>
      <c r="RPX158" s="4"/>
      <c r="RPY158" s="4"/>
      <c r="RPZ158" s="4"/>
      <c r="RQA158" s="4"/>
      <c r="RQB158" s="4"/>
      <c r="RQC158" s="4"/>
      <c r="RQD158" s="4"/>
      <c r="RQE158" s="4"/>
      <c r="RQF158" s="4"/>
      <c r="RQG158" s="4"/>
      <c r="RQH158" s="4"/>
      <c r="RQI158" s="4"/>
      <c r="RQJ158" s="4"/>
      <c r="RQK158" s="4"/>
      <c r="RQL158" s="4"/>
      <c r="RQM158" s="4"/>
      <c r="RQN158" s="4"/>
      <c r="RQO158" s="4"/>
      <c r="RQP158" s="4"/>
      <c r="RQQ158" s="4"/>
      <c r="RQR158" s="4"/>
      <c r="RQS158" s="4"/>
      <c r="RQT158" s="4"/>
      <c r="RQU158" s="4"/>
      <c r="RQV158" s="4"/>
      <c r="RQW158" s="4"/>
      <c r="RQX158" s="4"/>
      <c r="RQY158" s="4"/>
      <c r="RQZ158" s="4"/>
      <c r="RRA158" s="4"/>
      <c r="RRB158" s="4"/>
      <c r="RRC158" s="4"/>
      <c r="RRD158" s="4"/>
      <c r="RRE158" s="4"/>
      <c r="RRF158" s="4"/>
      <c r="RRG158" s="4"/>
      <c r="RRH158" s="4"/>
      <c r="RRI158" s="4"/>
      <c r="RRJ158" s="4"/>
      <c r="RRK158" s="4"/>
      <c r="RRL158" s="4"/>
      <c r="RRM158" s="4"/>
      <c r="RRN158" s="4"/>
      <c r="RRO158" s="4"/>
      <c r="RRP158" s="4"/>
      <c r="RRQ158" s="4"/>
      <c r="RRR158" s="4"/>
      <c r="RRS158" s="4"/>
      <c r="RRT158" s="4"/>
      <c r="RRU158" s="4"/>
      <c r="RRV158" s="4"/>
      <c r="RRW158" s="4"/>
      <c r="RRX158" s="4"/>
      <c r="RRY158" s="4"/>
      <c r="RRZ158" s="4"/>
      <c r="RSA158" s="4"/>
      <c r="RSB158" s="4"/>
      <c r="RSC158" s="4"/>
      <c r="RSD158" s="4"/>
      <c r="RSE158" s="4"/>
      <c r="RSF158" s="4"/>
      <c r="RSG158" s="4"/>
      <c r="RSH158" s="4"/>
      <c r="RSI158" s="4"/>
      <c r="RSJ158" s="4"/>
      <c r="RSK158" s="4"/>
      <c r="RSL158" s="4"/>
      <c r="RSM158" s="4"/>
      <c r="RSN158" s="4"/>
      <c r="RSO158" s="4"/>
      <c r="RSP158" s="4"/>
      <c r="RSQ158" s="4"/>
      <c r="RSR158" s="4"/>
      <c r="RSS158" s="4"/>
      <c r="RST158" s="4"/>
      <c r="RSU158" s="4"/>
      <c r="RSV158" s="4"/>
      <c r="RSW158" s="4"/>
      <c r="RSX158" s="4"/>
      <c r="RSY158" s="4"/>
      <c r="RSZ158" s="4"/>
      <c r="RTA158" s="4"/>
      <c r="RTB158" s="4"/>
      <c r="RTC158" s="4"/>
      <c r="RTD158" s="4"/>
      <c r="RTE158" s="4"/>
      <c r="RTF158" s="4"/>
      <c r="RTG158" s="4"/>
      <c r="RTH158" s="4"/>
      <c r="RTI158" s="4"/>
      <c r="RTJ158" s="4"/>
      <c r="RTK158" s="4"/>
      <c r="RTL158" s="4"/>
      <c r="RTM158" s="4"/>
      <c r="RTN158" s="4"/>
      <c r="RTO158" s="4"/>
      <c r="RTP158" s="4"/>
      <c r="RTQ158" s="4"/>
      <c r="RTR158" s="4"/>
      <c r="RTS158" s="4"/>
      <c r="RTT158" s="4"/>
      <c r="RTU158" s="4"/>
      <c r="RTV158" s="4"/>
      <c r="RTW158" s="4"/>
      <c r="RTX158" s="4"/>
      <c r="RTY158" s="4"/>
      <c r="RTZ158" s="4"/>
      <c r="RUA158" s="4"/>
      <c r="RUB158" s="4"/>
      <c r="RUC158" s="4"/>
      <c r="RUD158" s="4"/>
      <c r="RUE158" s="4"/>
      <c r="RUF158" s="4"/>
      <c r="RUG158" s="4"/>
      <c r="RUH158" s="4"/>
      <c r="RUI158" s="4"/>
      <c r="RUJ158" s="4"/>
      <c r="RUK158" s="4"/>
      <c r="RUL158" s="4"/>
      <c r="RUM158" s="4"/>
      <c r="RUN158" s="4"/>
      <c r="RUO158" s="4"/>
      <c r="RUP158" s="4"/>
      <c r="RUQ158" s="4"/>
      <c r="RUR158" s="4"/>
      <c r="RUS158" s="4"/>
      <c r="RUT158" s="4"/>
      <c r="RUU158" s="4"/>
      <c r="RUV158" s="4"/>
      <c r="RUW158" s="4"/>
      <c r="RUX158" s="4"/>
      <c r="RUY158" s="4"/>
      <c r="RUZ158" s="4"/>
      <c r="RVA158" s="4"/>
      <c r="RVB158" s="4"/>
      <c r="RVC158" s="4"/>
      <c r="RVD158" s="4"/>
      <c r="RVE158" s="4"/>
      <c r="RVF158" s="4"/>
      <c r="RVG158" s="4"/>
      <c r="RVH158" s="4"/>
      <c r="RVI158" s="4"/>
      <c r="RVJ158" s="4"/>
      <c r="RVK158" s="4"/>
      <c r="RVL158" s="4"/>
      <c r="RVM158" s="4"/>
      <c r="RVN158" s="4"/>
      <c r="RVO158" s="4"/>
      <c r="RVP158" s="4"/>
      <c r="RVQ158" s="4"/>
      <c r="RVR158" s="4"/>
      <c r="RVS158" s="4"/>
      <c r="RVT158" s="4"/>
      <c r="RVU158" s="4"/>
      <c r="RVV158" s="4"/>
      <c r="RVW158" s="4"/>
      <c r="RVX158" s="4"/>
      <c r="RVY158" s="4"/>
      <c r="RVZ158" s="4"/>
      <c r="RWA158" s="4"/>
      <c r="RWB158" s="4"/>
      <c r="RWC158" s="4"/>
      <c r="RWD158" s="4"/>
      <c r="RWE158" s="4"/>
      <c r="RWF158" s="4"/>
      <c r="RWG158" s="4"/>
      <c r="RWH158" s="4"/>
      <c r="RWI158" s="4"/>
      <c r="RWJ158" s="4"/>
      <c r="RWK158" s="4"/>
      <c r="RWL158" s="4"/>
      <c r="RWM158" s="4"/>
      <c r="RWN158" s="4"/>
      <c r="RWO158" s="4"/>
      <c r="RWP158" s="4"/>
      <c r="RWQ158" s="4"/>
      <c r="RWR158" s="4"/>
      <c r="RWS158" s="4"/>
      <c r="RWT158" s="4"/>
      <c r="RWU158" s="4"/>
      <c r="RWV158" s="4"/>
      <c r="RWW158" s="4"/>
      <c r="RWX158" s="4"/>
      <c r="RWY158" s="4"/>
      <c r="RWZ158" s="4"/>
      <c r="RXA158" s="4"/>
      <c r="RXB158" s="4"/>
      <c r="RXC158" s="4"/>
      <c r="RXD158" s="4"/>
      <c r="RXE158" s="4"/>
      <c r="RXF158" s="4"/>
      <c r="RXG158" s="4"/>
      <c r="RXH158" s="4"/>
      <c r="RXI158" s="4"/>
      <c r="RXJ158" s="4"/>
      <c r="RXK158" s="4"/>
      <c r="RXL158" s="4"/>
      <c r="RXM158" s="4"/>
      <c r="RXN158" s="4"/>
      <c r="RXO158" s="4"/>
      <c r="RXP158" s="4"/>
      <c r="RXQ158" s="4"/>
      <c r="RXR158" s="4"/>
      <c r="RXS158" s="4"/>
      <c r="RXT158" s="4"/>
      <c r="RXU158" s="4"/>
      <c r="RXV158" s="4"/>
      <c r="RXW158" s="4"/>
      <c r="RXX158" s="4"/>
      <c r="RXY158" s="4"/>
      <c r="RXZ158" s="4"/>
      <c r="RYA158" s="4"/>
      <c r="RYB158" s="4"/>
      <c r="RYC158" s="4"/>
      <c r="RYD158" s="4"/>
      <c r="RYE158" s="4"/>
      <c r="RYF158" s="4"/>
      <c r="RYG158" s="4"/>
      <c r="RYH158" s="4"/>
      <c r="RYI158" s="4"/>
      <c r="RYJ158" s="4"/>
      <c r="RYK158" s="4"/>
      <c r="RYL158" s="4"/>
      <c r="RYM158" s="4"/>
      <c r="RYN158" s="4"/>
      <c r="RYO158" s="4"/>
      <c r="RYP158" s="4"/>
      <c r="RYQ158" s="4"/>
      <c r="RYR158" s="4"/>
      <c r="RYS158" s="4"/>
      <c r="RYT158" s="4"/>
      <c r="RYU158" s="4"/>
      <c r="RYV158" s="4"/>
      <c r="RYW158" s="4"/>
      <c r="RYX158" s="4"/>
      <c r="RYY158" s="4"/>
      <c r="RYZ158" s="4"/>
      <c r="RZA158" s="4"/>
      <c r="RZB158" s="4"/>
      <c r="RZC158" s="4"/>
      <c r="RZD158" s="4"/>
      <c r="RZE158" s="4"/>
      <c r="RZF158" s="4"/>
      <c r="RZG158" s="4"/>
      <c r="RZH158" s="4"/>
      <c r="RZI158" s="4"/>
      <c r="RZJ158" s="4"/>
      <c r="RZK158" s="4"/>
      <c r="RZL158" s="4"/>
      <c r="RZM158" s="4"/>
      <c r="RZN158" s="4"/>
      <c r="RZO158" s="4"/>
      <c r="RZP158" s="4"/>
      <c r="RZQ158" s="4"/>
      <c r="RZR158" s="4"/>
      <c r="RZS158" s="4"/>
      <c r="RZT158" s="4"/>
      <c r="RZU158" s="4"/>
      <c r="RZV158" s="4"/>
      <c r="RZW158" s="4"/>
      <c r="RZX158" s="4"/>
      <c r="RZY158" s="4"/>
      <c r="RZZ158" s="4"/>
      <c r="SAA158" s="4"/>
      <c r="SAB158" s="4"/>
      <c r="SAC158" s="4"/>
      <c r="SAD158" s="4"/>
      <c r="SAE158" s="4"/>
      <c r="SAF158" s="4"/>
      <c r="SAG158" s="4"/>
      <c r="SAH158" s="4"/>
      <c r="SAI158" s="4"/>
      <c r="SAJ158" s="4"/>
      <c r="SAK158" s="4"/>
      <c r="SAL158" s="4"/>
      <c r="SAM158" s="4"/>
      <c r="SAN158" s="4"/>
      <c r="SAO158" s="4"/>
      <c r="SAP158" s="4"/>
      <c r="SAQ158" s="4"/>
      <c r="SAR158" s="4"/>
      <c r="SAS158" s="4"/>
      <c r="SAT158" s="4"/>
      <c r="SAU158" s="4"/>
      <c r="SAV158" s="4"/>
      <c r="SAW158" s="4"/>
      <c r="SAX158" s="4"/>
      <c r="SAY158" s="4"/>
      <c r="SAZ158" s="4"/>
      <c r="SBA158" s="4"/>
      <c r="SBB158" s="4"/>
      <c r="SBC158" s="4"/>
      <c r="SBD158" s="4"/>
      <c r="SBE158" s="4"/>
      <c r="SBF158" s="4"/>
      <c r="SBG158" s="4"/>
      <c r="SBH158" s="4"/>
      <c r="SBI158" s="4"/>
      <c r="SBJ158" s="4"/>
      <c r="SBK158" s="4"/>
      <c r="SBL158" s="4"/>
      <c r="SBM158" s="4"/>
      <c r="SBN158" s="4"/>
      <c r="SBO158" s="4"/>
      <c r="SBP158" s="4"/>
      <c r="SBQ158" s="4"/>
      <c r="SBR158" s="4"/>
      <c r="SBS158" s="4"/>
      <c r="SBT158" s="4"/>
      <c r="SBU158" s="4"/>
      <c r="SBV158" s="4"/>
      <c r="SBW158" s="4"/>
      <c r="SBX158" s="4"/>
      <c r="SBY158" s="4"/>
      <c r="SBZ158" s="4"/>
      <c r="SCA158" s="4"/>
      <c r="SCB158" s="4"/>
      <c r="SCC158" s="4"/>
      <c r="SCD158" s="4"/>
      <c r="SCE158" s="4"/>
      <c r="SCF158" s="4"/>
      <c r="SCG158" s="4"/>
      <c r="SCH158" s="4"/>
      <c r="SCI158" s="4"/>
      <c r="SCJ158" s="4"/>
      <c r="SCK158" s="4"/>
      <c r="SCL158" s="4"/>
      <c r="SCM158" s="4"/>
      <c r="SCN158" s="4"/>
      <c r="SCO158" s="4"/>
      <c r="SCP158" s="4"/>
      <c r="SCQ158" s="4"/>
      <c r="SCR158" s="4"/>
      <c r="SCS158" s="4"/>
      <c r="SCT158" s="4"/>
      <c r="SCU158" s="4"/>
      <c r="SCV158" s="4"/>
      <c r="SCW158" s="4"/>
      <c r="SCX158" s="4"/>
      <c r="SCY158" s="4"/>
      <c r="SCZ158" s="4"/>
      <c r="SDA158" s="4"/>
      <c r="SDB158" s="4"/>
      <c r="SDC158" s="4"/>
      <c r="SDD158" s="4"/>
      <c r="SDE158" s="4"/>
      <c r="SDF158" s="4"/>
      <c r="SDG158" s="4"/>
      <c r="SDH158" s="4"/>
      <c r="SDI158" s="4"/>
      <c r="SDJ158" s="4"/>
      <c r="SDK158" s="4"/>
      <c r="SDL158" s="4"/>
      <c r="SDM158" s="4"/>
      <c r="SDN158" s="4"/>
      <c r="SDO158" s="4"/>
      <c r="SDP158" s="4"/>
      <c r="SDQ158" s="4"/>
      <c r="SDR158" s="4"/>
      <c r="SDS158" s="4"/>
      <c r="SDT158" s="4"/>
      <c r="SDU158" s="4"/>
      <c r="SDV158" s="4"/>
      <c r="SDW158" s="4"/>
      <c r="SDX158" s="4"/>
      <c r="SDY158" s="4"/>
      <c r="SDZ158" s="4"/>
      <c r="SEA158" s="4"/>
      <c r="SEB158" s="4"/>
      <c r="SEC158" s="4"/>
      <c r="SED158" s="4"/>
      <c r="SEE158" s="4"/>
      <c r="SEF158" s="4"/>
      <c r="SEG158" s="4"/>
      <c r="SEH158" s="4"/>
      <c r="SEI158" s="4"/>
      <c r="SEJ158" s="4"/>
      <c r="SEK158" s="4"/>
      <c r="SEL158" s="4"/>
      <c r="SEM158" s="4"/>
      <c r="SEN158" s="4"/>
      <c r="SEO158" s="4"/>
      <c r="SEP158" s="4"/>
      <c r="SEQ158" s="4"/>
      <c r="SER158" s="4"/>
      <c r="SES158" s="4"/>
      <c r="SET158" s="4"/>
      <c r="SEU158" s="4"/>
      <c r="SEV158" s="4"/>
      <c r="SEW158" s="4"/>
      <c r="SEX158" s="4"/>
      <c r="SEY158" s="4"/>
      <c r="SEZ158" s="4"/>
      <c r="SFA158" s="4"/>
      <c r="SFB158" s="4"/>
      <c r="SFC158" s="4"/>
      <c r="SFD158" s="4"/>
      <c r="SFE158" s="4"/>
      <c r="SFF158" s="4"/>
      <c r="SFG158" s="4"/>
      <c r="SFH158" s="4"/>
      <c r="SFI158" s="4"/>
      <c r="SFJ158" s="4"/>
      <c r="SFK158" s="4"/>
      <c r="SFL158" s="4"/>
      <c r="SFM158" s="4"/>
      <c r="SFN158" s="4"/>
      <c r="SFO158" s="4"/>
      <c r="SFP158" s="4"/>
      <c r="SFQ158" s="4"/>
      <c r="SFR158" s="4"/>
      <c r="SFS158" s="4"/>
      <c r="SFT158" s="4"/>
      <c r="SFU158" s="4"/>
      <c r="SFV158" s="4"/>
      <c r="SFW158" s="4"/>
      <c r="SFX158" s="4"/>
      <c r="SFY158" s="4"/>
      <c r="SFZ158" s="4"/>
      <c r="SGA158" s="4"/>
      <c r="SGB158" s="4"/>
      <c r="SGC158" s="4"/>
      <c r="SGD158" s="4"/>
      <c r="SGE158" s="4"/>
      <c r="SGF158" s="4"/>
      <c r="SGG158" s="4"/>
      <c r="SGH158" s="4"/>
      <c r="SGI158" s="4"/>
      <c r="SGJ158" s="4"/>
      <c r="SGK158" s="4"/>
      <c r="SGL158" s="4"/>
      <c r="SGM158" s="4"/>
      <c r="SGN158" s="4"/>
      <c r="SGO158" s="4"/>
      <c r="SGP158" s="4"/>
      <c r="SGQ158" s="4"/>
      <c r="SGR158" s="4"/>
      <c r="SGS158" s="4"/>
      <c r="SGT158" s="4"/>
      <c r="SGU158" s="4"/>
      <c r="SGV158" s="4"/>
      <c r="SGW158" s="4"/>
      <c r="SGX158" s="4"/>
      <c r="SGY158" s="4"/>
      <c r="SGZ158" s="4"/>
      <c r="SHA158" s="4"/>
      <c r="SHB158" s="4"/>
      <c r="SHC158" s="4"/>
      <c r="SHD158" s="4"/>
      <c r="SHE158" s="4"/>
      <c r="SHF158" s="4"/>
      <c r="SHG158" s="4"/>
      <c r="SHH158" s="4"/>
      <c r="SHI158" s="4"/>
      <c r="SHJ158" s="4"/>
      <c r="SHK158" s="4"/>
      <c r="SHL158" s="4"/>
      <c r="SHM158" s="4"/>
      <c r="SHN158" s="4"/>
      <c r="SHO158" s="4"/>
      <c r="SHP158" s="4"/>
      <c r="SHQ158" s="4"/>
      <c r="SHR158" s="4"/>
      <c r="SHS158" s="4"/>
      <c r="SHT158" s="4"/>
      <c r="SHU158" s="4"/>
      <c r="SHV158" s="4"/>
      <c r="SHW158" s="4"/>
      <c r="SHX158" s="4"/>
      <c r="SHY158" s="4"/>
      <c r="SHZ158" s="4"/>
      <c r="SIA158" s="4"/>
      <c r="SIB158" s="4"/>
      <c r="SIC158" s="4"/>
      <c r="SID158" s="4"/>
      <c r="SIE158" s="4"/>
      <c r="SIF158" s="4"/>
      <c r="SIG158" s="4"/>
      <c r="SIH158" s="4"/>
      <c r="SII158" s="4"/>
      <c r="SIJ158" s="4"/>
      <c r="SIK158" s="4"/>
      <c r="SIL158" s="4"/>
      <c r="SIM158" s="4"/>
      <c r="SIN158" s="4"/>
      <c r="SIO158" s="4"/>
      <c r="SIP158" s="4"/>
      <c r="SIQ158" s="4"/>
      <c r="SIR158" s="4"/>
      <c r="SIS158" s="4"/>
      <c r="SIT158" s="4"/>
      <c r="SIU158" s="4"/>
      <c r="SIV158" s="4"/>
      <c r="SIW158" s="4"/>
      <c r="SIX158" s="4"/>
      <c r="SIY158" s="4"/>
      <c r="SIZ158" s="4"/>
      <c r="SJA158" s="4"/>
      <c r="SJB158" s="4"/>
      <c r="SJC158" s="4"/>
      <c r="SJD158" s="4"/>
      <c r="SJE158" s="4"/>
      <c r="SJF158" s="4"/>
      <c r="SJG158" s="4"/>
      <c r="SJH158" s="4"/>
      <c r="SJI158" s="4"/>
      <c r="SJJ158" s="4"/>
      <c r="SJK158" s="4"/>
      <c r="SJL158" s="4"/>
      <c r="SJM158" s="4"/>
      <c r="SJN158" s="4"/>
      <c r="SJO158" s="4"/>
      <c r="SJP158" s="4"/>
      <c r="SJQ158" s="4"/>
      <c r="SJR158" s="4"/>
      <c r="SJS158" s="4"/>
      <c r="SJT158" s="4"/>
      <c r="SJU158" s="4"/>
      <c r="SJV158" s="4"/>
      <c r="SJW158" s="4"/>
      <c r="SJX158" s="4"/>
      <c r="SJY158" s="4"/>
      <c r="SJZ158" s="4"/>
      <c r="SKA158" s="4"/>
      <c r="SKB158" s="4"/>
      <c r="SKC158" s="4"/>
      <c r="SKD158" s="4"/>
      <c r="SKE158" s="4"/>
      <c r="SKF158" s="4"/>
      <c r="SKG158" s="4"/>
      <c r="SKH158" s="4"/>
      <c r="SKI158" s="4"/>
      <c r="SKJ158" s="4"/>
      <c r="SKK158" s="4"/>
      <c r="SKL158" s="4"/>
      <c r="SKM158" s="4"/>
      <c r="SKN158" s="4"/>
      <c r="SKO158" s="4"/>
      <c r="SKP158" s="4"/>
      <c r="SKQ158" s="4"/>
      <c r="SKR158" s="4"/>
      <c r="SKS158" s="4"/>
      <c r="SKT158" s="4"/>
      <c r="SKU158" s="4"/>
      <c r="SKV158" s="4"/>
      <c r="SKW158" s="4"/>
      <c r="SKX158" s="4"/>
      <c r="SKY158" s="4"/>
      <c r="SKZ158" s="4"/>
      <c r="SLA158" s="4"/>
      <c r="SLB158" s="4"/>
      <c r="SLC158" s="4"/>
      <c r="SLD158" s="4"/>
      <c r="SLE158" s="4"/>
      <c r="SLF158" s="4"/>
      <c r="SLG158" s="4"/>
      <c r="SLH158" s="4"/>
      <c r="SLI158" s="4"/>
      <c r="SLJ158" s="4"/>
      <c r="SLK158" s="4"/>
      <c r="SLL158" s="4"/>
      <c r="SLM158" s="4"/>
      <c r="SLN158" s="4"/>
      <c r="SLO158" s="4"/>
      <c r="SLP158" s="4"/>
      <c r="SLQ158" s="4"/>
      <c r="SLR158" s="4"/>
      <c r="SLS158" s="4"/>
      <c r="SLT158" s="4"/>
      <c r="SLU158" s="4"/>
      <c r="SLV158" s="4"/>
      <c r="SLW158" s="4"/>
      <c r="SLX158" s="4"/>
      <c r="SLY158" s="4"/>
      <c r="SLZ158" s="4"/>
      <c r="SMA158" s="4"/>
      <c r="SMB158" s="4"/>
      <c r="SMC158" s="4"/>
      <c r="SMD158" s="4"/>
      <c r="SME158" s="4"/>
      <c r="SMF158" s="4"/>
      <c r="SMG158" s="4"/>
      <c r="SMH158" s="4"/>
      <c r="SMI158" s="4"/>
      <c r="SMJ158" s="4"/>
      <c r="SMK158" s="4"/>
      <c r="SML158" s="4"/>
      <c r="SMM158" s="4"/>
      <c r="SMN158" s="4"/>
      <c r="SMO158" s="4"/>
      <c r="SMP158" s="4"/>
      <c r="SMQ158" s="4"/>
      <c r="SMR158" s="4"/>
      <c r="SMS158" s="4"/>
      <c r="SMT158" s="4"/>
      <c r="SMU158" s="4"/>
      <c r="SMV158" s="4"/>
      <c r="SMW158" s="4"/>
      <c r="SMX158" s="4"/>
      <c r="SMY158" s="4"/>
      <c r="SMZ158" s="4"/>
      <c r="SNA158" s="4"/>
      <c r="SNB158" s="4"/>
      <c r="SNC158" s="4"/>
      <c r="SND158" s="4"/>
      <c r="SNE158" s="4"/>
      <c r="SNF158" s="4"/>
      <c r="SNG158" s="4"/>
      <c r="SNH158" s="4"/>
      <c r="SNI158" s="4"/>
      <c r="SNJ158" s="4"/>
      <c r="SNK158" s="4"/>
      <c r="SNL158" s="4"/>
      <c r="SNM158" s="4"/>
      <c r="SNN158" s="4"/>
      <c r="SNO158" s="4"/>
      <c r="SNP158" s="4"/>
      <c r="SNQ158" s="4"/>
      <c r="SNR158" s="4"/>
      <c r="SNS158" s="4"/>
      <c r="SNT158" s="4"/>
      <c r="SNU158" s="4"/>
      <c r="SNV158" s="4"/>
      <c r="SNW158" s="4"/>
      <c r="SNX158" s="4"/>
      <c r="SNY158" s="4"/>
      <c r="SNZ158" s="4"/>
      <c r="SOA158" s="4"/>
      <c r="SOB158" s="4"/>
      <c r="SOC158" s="4"/>
      <c r="SOD158" s="4"/>
      <c r="SOE158" s="4"/>
      <c r="SOF158" s="4"/>
      <c r="SOG158" s="4"/>
      <c r="SOH158" s="4"/>
      <c r="SOI158" s="4"/>
      <c r="SOJ158" s="4"/>
      <c r="SOK158" s="4"/>
      <c r="SOL158" s="4"/>
      <c r="SOM158" s="4"/>
      <c r="SON158" s="4"/>
      <c r="SOO158" s="4"/>
      <c r="SOP158" s="4"/>
      <c r="SOQ158" s="4"/>
      <c r="SOR158" s="4"/>
      <c r="SOS158" s="4"/>
      <c r="SOT158" s="4"/>
      <c r="SOU158" s="4"/>
      <c r="SOV158" s="4"/>
      <c r="SOW158" s="4"/>
      <c r="SOX158" s="4"/>
      <c r="SOY158" s="4"/>
      <c r="SOZ158" s="4"/>
      <c r="SPA158" s="4"/>
      <c r="SPB158" s="4"/>
      <c r="SPC158" s="4"/>
      <c r="SPD158" s="4"/>
      <c r="SPE158" s="4"/>
      <c r="SPF158" s="4"/>
      <c r="SPG158" s="4"/>
      <c r="SPH158" s="4"/>
      <c r="SPI158" s="4"/>
      <c r="SPJ158" s="4"/>
      <c r="SPK158" s="4"/>
      <c r="SPL158" s="4"/>
      <c r="SPM158" s="4"/>
      <c r="SPN158" s="4"/>
      <c r="SPO158" s="4"/>
      <c r="SPP158" s="4"/>
      <c r="SPQ158" s="4"/>
      <c r="SPR158" s="4"/>
      <c r="SPS158" s="4"/>
      <c r="SPT158" s="4"/>
      <c r="SPU158" s="4"/>
      <c r="SPV158" s="4"/>
      <c r="SPW158" s="4"/>
      <c r="SPX158" s="4"/>
      <c r="SPY158" s="4"/>
      <c r="SPZ158" s="4"/>
      <c r="SQA158" s="4"/>
      <c r="SQB158" s="4"/>
      <c r="SQC158" s="4"/>
      <c r="SQD158" s="4"/>
      <c r="SQE158" s="4"/>
      <c r="SQF158" s="4"/>
      <c r="SQG158" s="4"/>
      <c r="SQH158" s="4"/>
      <c r="SQI158" s="4"/>
      <c r="SQJ158" s="4"/>
      <c r="SQK158" s="4"/>
      <c r="SQL158" s="4"/>
      <c r="SQM158" s="4"/>
      <c r="SQN158" s="4"/>
      <c r="SQO158" s="4"/>
      <c r="SQP158" s="4"/>
      <c r="SQQ158" s="4"/>
      <c r="SQR158" s="4"/>
      <c r="SQS158" s="4"/>
      <c r="SQT158" s="4"/>
      <c r="SQU158" s="4"/>
      <c r="SQV158" s="4"/>
      <c r="SQW158" s="4"/>
      <c r="SQX158" s="4"/>
      <c r="SQY158" s="4"/>
      <c r="SQZ158" s="4"/>
      <c r="SRA158" s="4"/>
      <c r="SRB158" s="4"/>
      <c r="SRC158" s="4"/>
      <c r="SRD158" s="4"/>
      <c r="SRE158" s="4"/>
      <c r="SRF158" s="4"/>
      <c r="SRG158" s="4"/>
      <c r="SRH158" s="4"/>
      <c r="SRI158" s="4"/>
      <c r="SRJ158" s="4"/>
      <c r="SRK158" s="4"/>
      <c r="SRL158" s="4"/>
      <c r="SRM158" s="4"/>
      <c r="SRN158" s="4"/>
      <c r="SRO158" s="4"/>
      <c r="SRP158" s="4"/>
      <c r="SRQ158" s="4"/>
      <c r="SRR158" s="4"/>
      <c r="SRS158" s="4"/>
      <c r="SRT158" s="4"/>
      <c r="SRU158" s="4"/>
      <c r="SRV158" s="4"/>
      <c r="SRW158" s="4"/>
      <c r="SRX158" s="4"/>
      <c r="SRY158" s="4"/>
      <c r="SRZ158" s="4"/>
      <c r="SSA158" s="4"/>
      <c r="SSB158" s="4"/>
      <c r="SSC158" s="4"/>
      <c r="SSD158" s="4"/>
      <c r="SSE158" s="4"/>
      <c r="SSF158" s="4"/>
      <c r="SSG158" s="4"/>
      <c r="SSH158" s="4"/>
      <c r="SSI158" s="4"/>
      <c r="SSJ158" s="4"/>
      <c r="SSK158" s="4"/>
      <c r="SSL158" s="4"/>
      <c r="SSM158" s="4"/>
      <c r="SSN158" s="4"/>
      <c r="SSO158" s="4"/>
      <c r="SSP158" s="4"/>
      <c r="SSQ158" s="4"/>
      <c r="SSR158" s="4"/>
      <c r="SSS158" s="4"/>
      <c r="SST158" s="4"/>
      <c r="SSU158" s="4"/>
      <c r="SSV158" s="4"/>
      <c r="SSW158" s="4"/>
      <c r="SSX158" s="4"/>
      <c r="SSY158" s="4"/>
      <c r="SSZ158" s="4"/>
      <c r="STA158" s="4"/>
      <c r="STB158" s="4"/>
      <c r="STC158" s="4"/>
      <c r="STD158" s="4"/>
      <c r="STE158" s="4"/>
      <c r="STF158" s="4"/>
      <c r="STG158" s="4"/>
      <c r="STH158" s="4"/>
      <c r="STI158" s="4"/>
      <c r="STJ158" s="4"/>
      <c r="STK158" s="4"/>
      <c r="STL158" s="4"/>
      <c r="STM158" s="4"/>
      <c r="STN158" s="4"/>
      <c r="STO158" s="4"/>
      <c r="STP158" s="4"/>
      <c r="STQ158" s="4"/>
      <c r="STR158" s="4"/>
      <c r="STS158" s="4"/>
      <c r="STT158" s="4"/>
      <c r="STU158" s="4"/>
      <c r="STV158" s="4"/>
      <c r="STW158" s="4"/>
      <c r="STX158" s="4"/>
      <c r="STY158" s="4"/>
      <c r="STZ158" s="4"/>
      <c r="SUA158" s="4"/>
      <c r="SUB158" s="4"/>
      <c r="SUC158" s="4"/>
      <c r="SUD158" s="4"/>
      <c r="SUE158" s="4"/>
      <c r="SUF158" s="4"/>
      <c r="SUG158" s="4"/>
      <c r="SUH158" s="4"/>
      <c r="SUI158" s="4"/>
      <c r="SUJ158" s="4"/>
      <c r="SUK158" s="4"/>
      <c r="SUL158" s="4"/>
      <c r="SUM158" s="4"/>
      <c r="SUN158" s="4"/>
      <c r="SUO158" s="4"/>
      <c r="SUP158" s="4"/>
      <c r="SUQ158" s="4"/>
      <c r="SUR158" s="4"/>
      <c r="SUS158" s="4"/>
      <c r="SUT158" s="4"/>
      <c r="SUU158" s="4"/>
      <c r="SUV158" s="4"/>
      <c r="SUW158" s="4"/>
      <c r="SUX158" s="4"/>
      <c r="SUY158" s="4"/>
      <c r="SUZ158" s="4"/>
      <c r="SVA158" s="4"/>
      <c r="SVB158" s="4"/>
      <c r="SVC158" s="4"/>
      <c r="SVD158" s="4"/>
      <c r="SVE158" s="4"/>
      <c r="SVF158" s="4"/>
      <c r="SVG158" s="4"/>
      <c r="SVH158" s="4"/>
      <c r="SVI158" s="4"/>
      <c r="SVJ158" s="4"/>
      <c r="SVK158" s="4"/>
      <c r="SVL158" s="4"/>
      <c r="SVM158" s="4"/>
      <c r="SVN158" s="4"/>
      <c r="SVO158" s="4"/>
      <c r="SVP158" s="4"/>
      <c r="SVQ158" s="4"/>
      <c r="SVR158" s="4"/>
      <c r="SVS158" s="4"/>
      <c r="SVT158" s="4"/>
      <c r="SVU158" s="4"/>
      <c r="SVV158" s="4"/>
      <c r="SVW158" s="4"/>
      <c r="SVX158" s="4"/>
      <c r="SVY158" s="4"/>
      <c r="SVZ158" s="4"/>
      <c r="SWA158" s="4"/>
      <c r="SWB158" s="4"/>
      <c r="SWC158" s="4"/>
      <c r="SWD158" s="4"/>
      <c r="SWE158" s="4"/>
      <c r="SWF158" s="4"/>
      <c r="SWG158" s="4"/>
      <c r="SWH158" s="4"/>
      <c r="SWI158" s="4"/>
      <c r="SWJ158" s="4"/>
      <c r="SWK158" s="4"/>
      <c r="SWL158" s="4"/>
      <c r="SWM158" s="4"/>
      <c r="SWN158" s="4"/>
      <c r="SWO158" s="4"/>
      <c r="SWP158" s="4"/>
      <c r="SWQ158" s="4"/>
      <c r="SWR158" s="4"/>
      <c r="SWS158" s="4"/>
      <c r="SWT158" s="4"/>
      <c r="SWU158" s="4"/>
      <c r="SWV158" s="4"/>
      <c r="SWW158" s="4"/>
      <c r="SWX158" s="4"/>
      <c r="SWY158" s="4"/>
      <c r="SWZ158" s="4"/>
      <c r="SXA158" s="4"/>
      <c r="SXB158" s="4"/>
      <c r="SXC158" s="4"/>
      <c r="SXD158" s="4"/>
      <c r="SXE158" s="4"/>
      <c r="SXF158" s="4"/>
      <c r="SXG158" s="4"/>
      <c r="SXH158" s="4"/>
      <c r="SXI158" s="4"/>
      <c r="SXJ158" s="4"/>
      <c r="SXK158" s="4"/>
      <c r="SXL158" s="4"/>
      <c r="SXM158" s="4"/>
      <c r="SXN158" s="4"/>
      <c r="SXO158" s="4"/>
      <c r="SXP158" s="4"/>
      <c r="SXQ158" s="4"/>
      <c r="SXR158" s="4"/>
      <c r="SXS158" s="4"/>
      <c r="SXT158" s="4"/>
      <c r="SXU158" s="4"/>
      <c r="SXV158" s="4"/>
      <c r="SXW158" s="4"/>
      <c r="SXX158" s="4"/>
      <c r="SXY158" s="4"/>
      <c r="SXZ158" s="4"/>
      <c r="SYA158" s="4"/>
      <c r="SYB158" s="4"/>
      <c r="SYC158" s="4"/>
      <c r="SYD158" s="4"/>
      <c r="SYE158" s="4"/>
      <c r="SYF158" s="4"/>
      <c r="SYG158" s="4"/>
      <c r="SYH158" s="4"/>
      <c r="SYI158" s="4"/>
      <c r="SYJ158" s="4"/>
      <c r="SYK158" s="4"/>
      <c r="SYL158" s="4"/>
      <c r="SYM158" s="4"/>
      <c r="SYN158" s="4"/>
      <c r="SYO158" s="4"/>
      <c r="SYP158" s="4"/>
      <c r="SYQ158" s="4"/>
      <c r="SYR158" s="4"/>
      <c r="SYS158" s="4"/>
      <c r="SYT158" s="4"/>
      <c r="SYU158" s="4"/>
      <c r="SYV158" s="4"/>
      <c r="SYW158" s="4"/>
      <c r="SYX158" s="4"/>
      <c r="SYY158" s="4"/>
      <c r="SYZ158" s="4"/>
      <c r="SZA158" s="4"/>
      <c r="SZB158" s="4"/>
      <c r="SZC158" s="4"/>
      <c r="SZD158" s="4"/>
      <c r="SZE158" s="4"/>
      <c r="SZF158" s="4"/>
      <c r="SZG158" s="4"/>
      <c r="SZH158" s="4"/>
      <c r="SZI158" s="4"/>
      <c r="SZJ158" s="4"/>
      <c r="SZK158" s="4"/>
      <c r="SZL158" s="4"/>
      <c r="SZM158" s="4"/>
      <c r="SZN158" s="4"/>
      <c r="SZO158" s="4"/>
      <c r="SZP158" s="4"/>
      <c r="SZQ158" s="4"/>
      <c r="SZR158" s="4"/>
      <c r="SZS158" s="4"/>
      <c r="SZT158" s="4"/>
      <c r="SZU158" s="4"/>
      <c r="SZV158" s="4"/>
      <c r="SZW158" s="4"/>
      <c r="SZX158" s="4"/>
      <c r="SZY158" s="4"/>
      <c r="SZZ158" s="4"/>
      <c r="TAA158" s="4"/>
      <c r="TAB158" s="4"/>
      <c r="TAC158" s="4"/>
      <c r="TAD158" s="4"/>
      <c r="TAE158" s="4"/>
      <c r="TAF158" s="4"/>
      <c r="TAG158" s="4"/>
      <c r="TAH158" s="4"/>
      <c r="TAI158" s="4"/>
      <c r="TAJ158" s="4"/>
      <c r="TAK158" s="4"/>
      <c r="TAL158" s="4"/>
      <c r="TAM158" s="4"/>
      <c r="TAN158" s="4"/>
      <c r="TAO158" s="4"/>
      <c r="TAP158" s="4"/>
      <c r="TAQ158" s="4"/>
      <c r="TAR158" s="4"/>
      <c r="TAS158" s="4"/>
      <c r="TAT158" s="4"/>
      <c r="TAU158" s="4"/>
      <c r="TAV158" s="4"/>
      <c r="TAW158" s="4"/>
      <c r="TAX158" s="4"/>
      <c r="TAY158" s="4"/>
      <c r="TAZ158" s="4"/>
      <c r="TBA158" s="4"/>
      <c r="TBB158" s="4"/>
      <c r="TBC158" s="4"/>
      <c r="TBD158" s="4"/>
      <c r="TBE158" s="4"/>
      <c r="TBF158" s="4"/>
      <c r="TBG158" s="4"/>
      <c r="TBH158" s="4"/>
      <c r="TBI158" s="4"/>
      <c r="TBJ158" s="4"/>
      <c r="TBK158" s="4"/>
      <c r="TBL158" s="4"/>
      <c r="TBM158" s="4"/>
      <c r="TBN158" s="4"/>
      <c r="TBO158" s="4"/>
      <c r="TBP158" s="4"/>
      <c r="TBQ158" s="4"/>
      <c r="TBR158" s="4"/>
      <c r="TBS158" s="4"/>
      <c r="TBT158" s="4"/>
      <c r="TBU158" s="4"/>
      <c r="TBV158" s="4"/>
      <c r="TBW158" s="4"/>
      <c r="TBX158" s="4"/>
      <c r="TBY158" s="4"/>
      <c r="TBZ158" s="4"/>
      <c r="TCA158" s="4"/>
      <c r="TCB158" s="4"/>
      <c r="TCC158" s="4"/>
      <c r="TCD158" s="4"/>
      <c r="TCE158" s="4"/>
      <c r="TCF158" s="4"/>
      <c r="TCG158" s="4"/>
      <c r="TCH158" s="4"/>
      <c r="TCI158" s="4"/>
      <c r="TCJ158" s="4"/>
      <c r="TCK158" s="4"/>
      <c r="TCL158" s="4"/>
      <c r="TCM158" s="4"/>
      <c r="TCN158" s="4"/>
      <c r="TCO158" s="4"/>
      <c r="TCP158" s="4"/>
      <c r="TCQ158" s="4"/>
      <c r="TCR158" s="4"/>
      <c r="TCS158" s="4"/>
      <c r="TCT158" s="4"/>
      <c r="TCU158" s="4"/>
      <c r="TCV158" s="4"/>
      <c r="TCW158" s="4"/>
      <c r="TCX158" s="4"/>
      <c r="TCY158" s="4"/>
      <c r="TCZ158" s="4"/>
      <c r="TDA158" s="4"/>
      <c r="TDB158" s="4"/>
      <c r="TDC158" s="4"/>
      <c r="TDD158" s="4"/>
      <c r="TDE158" s="4"/>
      <c r="TDF158" s="4"/>
      <c r="TDG158" s="4"/>
      <c r="TDH158" s="4"/>
      <c r="TDI158" s="4"/>
      <c r="TDJ158" s="4"/>
      <c r="TDK158" s="4"/>
      <c r="TDL158" s="4"/>
      <c r="TDM158" s="4"/>
      <c r="TDN158" s="4"/>
      <c r="TDO158" s="4"/>
      <c r="TDP158" s="4"/>
      <c r="TDQ158" s="4"/>
      <c r="TDR158" s="4"/>
      <c r="TDS158" s="4"/>
      <c r="TDT158" s="4"/>
      <c r="TDU158" s="4"/>
      <c r="TDV158" s="4"/>
      <c r="TDW158" s="4"/>
      <c r="TDX158" s="4"/>
      <c r="TDY158" s="4"/>
      <c r="TDZ158" s="4"/>
      <c r="TEA158" s="4"/>
      <c r="TEB158" s="4"/>
      <c r="TEC158" s="4"/>
      <c r="TED158" s="4"/>
      <c r="TEE158" s="4"/>
      <c r="TEF158" s="4"/>
      <c r="TEG158" s="4"/>
      <c r="TEH158" s="4"/>
      <c r="TEI158" s="4"/>
      <c r="TEJ158" s="4"/>
      <c r="TEK158" s="4"/>
      <c r="TEL158" s="4"/>
      <c r="TEM158" s="4"/>
      <c r="TEN158" s="4"/>
      <c r="TEO158" s="4"/>
      <c r="TEP158" s="4"/>
      <c r="TEQ158" s="4"/>
      <c r="TER158" s="4"/>
      <c r="TES158" s="4"/>
      <c r="TET158" s="4"/>
      <c r="TEU158" s="4"/>
      <c r="TEV158" s="4"/>
      <c r="TEW158" s="4"/>
      <c r="TEX158" s="4"/>
      <c r="TEY158" s="4"/>
      <c r="TEZ158" s="4"/>
      <c r="TFA158" s="4"/>
      <c r="TFB158" s="4"/>
      <c r="TFC158" s="4"/>
      <c r="TFD158" s="4"/>
      <c r="TFE158" s="4"/>
      <c r="TFF158" s="4"/>
      <c r="TFG158" s="4"/>
      <c r="TFH158" s="4"/>
      <c r="TFI158" s="4"/>
      <c r="TFJ158" s="4"/>
      <c r="TFK158" s="4"/>
      <c r="TFL158" s="4"/>
      <c r="TFM158" s="4"/>
      <c r="TFN158" s="4"/>
      <c r="TFO158" s="4"/>
      <c r="TFP158" s="4"/>
      <c r="TFQ158" s="4"/>
      <c r="TFR158" s="4"/>
      <c r="TFS158" s="4"/>
      <c r="TFT158" s="4"/>
      <c r="TFU158" s="4"/>
      <c r="TFV158" s="4"/>
      <c r="TFW158" s="4"/>
      <c r="TFX158" s="4"/>
      <c r="TFY158" s="4"/>
      <c r="TFZ158" s="4"/>
      <c r="TGA158" s="4"/>
      <c r="TGB158" s="4"/>
      <c r="TGC158" s="4"/>
      <c r="TGD158" s="4"/>
      <c r="TGE158" s="4"/>
      <c r="TGF158" s="4"/>
      <c r="TGG158" s="4"/>
      <c r="TGH158" s="4"/>
      <c r="TGI158" s="4"/>
      <c r="TGJ158" s="4"/>
      <c r="TGK158" s="4"/>
      <c r="TGL158" s="4"/>
      <c r="TGM158" s="4"/>
      <c r="TGN158" s="4"/>
      <c r="TGO158" s="4"/>
      <c r="TGP158" s="4"/>
      <c r="TGQ158" s="4"/>
      <c r="TGR158" s="4"/>
      <c r="TGS158" s="4"/>
      <c r="TGT158" s="4"/>
      <c r="TGU158" s="4"/>
      <c r="TGV158" s="4"/>
      <c r="TGW158" s="4"/>
      <c r="TGX158" s="4"/>
      <c r="TGY158" s="4"/>
      <c r="TGZ158" s="4"/>
      <c r="THA158" s="4"/>
      <c r="THB158" s="4"/>
      <c r="THC158" s="4"/>
      <c r="THD158" s="4"/>
      <c r="THE158" s="4"/>
      <c r="THF158" s="4"/>
      <c r="THG158" s="4"/>
      <c r="THH158" s="4"/>
      <c r="THI158" s="4"/>
      <c r="THJ158" s="4"/>
      <c r="THK158" s="4"/>
      <c r="THL158" s="4"/>
      <c r="THM158" s="4"/>
      <c r="THN158" s="4"/>
      <c r="THO158" s="4"/>
      <c r="THP158" s="4"/>
      <c r="THQ158" s="4"/>
      <c r="THR158" s="4"/>
      <c r="THS158" s="4"/>
      <c r="THT158" s="4"/>
      <c r="THU158" s="4"/>
      <c r="THV158" s="4"/>
      <c r="THW158" s="4"/>
      <c r="THX158" s="4"/>
      <c r="THY158" s="4"/>
      <c r="THZ158" s="4"/>
      <c r="TIA158" s="4"/>
      <c r="TIB158" s="4"/>
      <c r="TIC158" s="4"/>
      <c r="TID158" s="4"/>
      <c r="TIE158" s="4"/>
      <c r="TIF158" s="4"/>
      <c r="TIG158" s="4"/>
      <c r="TIH158" s="4"/>
      <c r="TII158" s="4"/>
      <c r="TIJ158" s="4"/>
      <c r="TIK158" s="4"/>
      <c r="TIL158" s="4"/>
      <c r="TIM158" s="4"/>
      <c r="TIN158" s="4"/>
      <c r="TIO158" s="4"/>
      <c r="TIP158" s="4"/>
      <c r="TIQ158" s="4"/>
      <c r="TIR158" s="4"/>
      <c r="TIS158" s="4"/>
      <c r="TIT158" s="4"/>
      <c r="TIU158" s="4"/>
      <c r="TIV158" s="4"/>
      <c r="TIW158" s="4"/>
      <c r="TIX158" s="4"/>
      <c r="TIY158" s="4"/>
      <c r="TIZ158" s="4"/>
      <c r="TJA158" s="4"/>
      <c r="TJB158" s="4"/>
      <c r="TJC158" s="4"/>
      <c r="TJD158" s="4"/>
      <c r="TJE158" s="4"/>
      <c r="TJF158" s="4"/>
      <c r="TJG158" s="4"/>
      <c r="TJH158" s="4"/>
      <c r="TJI158" s="4"/>
      <c r="TJJ158" s="4"/>
      <c r="TJK158" s="4"/>
      <c r="TJL158" s="4"/>
      <c r="TJM158" s="4"/>
      <c r="TJN158" s="4"/>
      <c r="TJO158" s="4"/>
      <c r="TJP158" s="4"/>
      <c r="TJQ158" s="4"/>
      <c r="TJR158" s="4"/>
      <c r="TJS158" s="4"/>
      <c r="TJT158" s="4"/>
      <c r="TJU158" s="4"/>
      <c r="TJV158" s="4"/>
      <c r="TJW158" s="4"/>
      <c r="TJX158" s="4"/>
      <c r="TJY158" s="4"/>
      <c r="TJZ158" s="4"/>
      <c r="TKA158" s="4"/>
      <c r="TKB158" s="4"/>
      <c r="TKC158" s="4"/>
      <c r="TKD158" s="4"/>
      <c r="TKE158" s="4"/>
      <c r="TKF158" s="4"/>
      <c r="TKG158" s="4"/>
      <c r="TKH158" s="4"/>
      <c r="TKI158" s="4"/>
      <c r="TKJ158" s="4"/>
      <c r="TKK158" s="4"/>
      <c r="TKL158" s="4"/>
      <c r="TKM158" s="4"/>
      <c r="TKN158" s="4"/>
      <c r="TKO158" s="4"/>
      <c r="TKP158" s="4"/>
      <c r="TKQ158" s="4"/>
      <c r="TKR158" s="4"/>
      <c r="TKS158" s="4"/>
      <c r="TKT158" s="4"/>
      <c r="TKU158" s="4"/>
      <c r="TKV158" s="4"/>
      <c r="TKW158" s="4"/>
      <c r="TKX158" s="4"/>
      <c r="TKY158" s="4"/>
      <c r="TKZ158" s="4"/>
      <c r="TLA158" s="4"/>
      <c r="TLB158" s="4"/>
      <c r="TLC158" s="4"/>
      <c r="TLD158" s="4"/>
      <c r="TLE158" s="4"/>
      <c r="TLF158" s="4"/>
      <c r="TLG158" s="4"/>
      <c r="TLH158" s="4"/>
      <c r="TLI158" s="4"/>
      <c r="TLJ158" s="4"/>
      <c r="TLK158" s="4"/>
      <c r="TLL158" s="4"/>
      <c r="TLM158" s="4"/>
      <c r="TLN158" s="4"/>
      <c r="TLO158" s="4"/>
      <c r="TLP158" s="4"/>
      <c r="TLQ158" s="4"/>
      <c r="TLR158" s="4"/>
      <c r="TLS158" s="4"/>
      <c r="TLT158" s="4"/>
      <c r="TLU158" s="4"/>
      <c r="TLV158" s="4"/>
      <c r="TLW158" s="4"/>
      <c r="TLX158" s="4"/>
      <c r="TLY158" s="4"/>
      <c r="TLZ158" s="4"/>
      <c r="TMA158" s="4"/>
      <c r="TMB158" s="4"/>
      <c r="TMC158" s="4"/>
      <c r="TMD158" s="4"/>
      <c r="TME158" s="4"/>
      <c r="TMF158" s="4"/>
      <c r="TMG158" s="4"/>
      <c r="TMH158" s="4"/>
      <c r="TMI158" s="4"/>
      <c r="TMJ158" s="4"/>
      <c r="TMK158" s="4"/>
      <c r="TML158" s="4"/>
      <c r="TMM158" s="4"/>
      <c r="TMN158" s="4"/>
      <c r="TMO158" s="4"/>
      <c r="TMP158" s="4"/>
      <c r="TMQ158" s="4"/>
      <c r="TMR158" s="4"/>
      <c r="TMS158" s="4"/>
      <c r="TMT158" s="4"/>
      <c r="TMU158" s="4"/>
      <c r="TMV158" s="4"/>
      <c r="TMW158" s="4"/>
      <c r="TMX158" s="4"/>
      <c r="TMY158" s="4"/>
      <c r="TMZ158" s="4"/>
      <c r="TNA158" s="4"/>
      <c r="TNB158" s="4"/>
      <c r="TNC158" s="4"/>
      <c r="TND158" s="4"/>
      <c r="TNE158" s="4"/>
      <c r="TNF158" s="4"/>
      <c r="TNG158" s="4"/>
      <c r="TNH158" s="4"/>
      <c r="TNI158" s="4"/>
      <c r="TNJ158" s="4"/>
      <c r="TNK158" s="4"/>
      <c r="TNL158" s="4"/>
      <c r="TNM158" s="4"/>
      <c r="TNN158" s="4"/>
      <c r="TNO158" s="4"/>
      <c r="TNP158" s="4"/>
      <c r="TNQ158" s="4"/>
      <c r="TNR158" s="4"/>
      <c r="TNS158" s="4"/>
      <c r="TNT158" s="4"/>
      <c r="TNU158" s="4"/>
      <c r="TNV158" s="4"/>
      <c r="TNW158" s="4"/>
      <c r="TNX158" s="4"/>
      <c r="TNY158" s="4"/>
      <c r="TNZ158" s="4"/>
      <c r="TOA158" s="4"/>
      <c r="TOB158" s="4"/>
      <c r="TOC158" s="4"/>
      <c r="TOD158" s="4"/>
      <c r="TOE158" s="4"/>
      <c r="TOF158" s="4"/>
      <c r="TOG158" s="4"/>
      <c r="TOH158" s="4"/>
      <c r="TOI158" s="4"/>
      <c r="TOJ158" s="4"/>
      <c r="TOK158" s="4"/>
      <c r="TOL158" s="4"/>
      <c r="TOM158" s="4"/>
      <c r="TON158" s="4"/>
      <c r="TOO158" s="4"/>
      <c r="TOP158" s="4"/>
      <c r="TOQ158" s="4"/>
      <c r="TOR158" s="4"/>
      <c r="TOS158" s="4"/>
      <c r="TOT158" s="4"/>
      <c r="TOU158" s="4"/>
      <c r="TOV158" s="4"/>
      <c r="TOW158" s="4"/>
      <c r="TOX158" s="4"/>
      <c r="TOY158" s="4"/>
      <c r="TOZ158" s="4"/>
      <c r="TPA158" s="4"/>
      <c r="TPB158" s="4"/>
      <c r="TPC158" s="4"/>
      <c r="TPD158" s="4"/>
      <c r="TPE158" s="4"/>
      <c r="TPF158" s="4"/>
      <c r="TPG158" s="4"/>
      <c r="TPH158" s="4"/>
      <c r="TPI158" s="4"/>
      <c r="TPJ158" s="4"/>
      <c r="TPK158" s="4"/>
      <c r="TPL158" s="4"/>
      <c r="TPM158" s="4"/>
      <c r="TPN158" s="4"/>
      <c r="TPO158" s="4"/>
      <c r="TPP158" s="4"/>
      <c r="TPQ158" s="4"/>
      <c r="TPR158" s="4"/>
      <c r="TPS158" s="4"/>
      <c r="TPT158" s="4"/>
      <c r="TPU158" s="4"/>
      <c r="TPV158" s="4"/>
      <c r="TPW158" s="4"/>
      <c r="TPX158" s="4"/>
      <c r="TPY158" s="4"/>
      <c r="TPZ158" s="4"/>
      <c r="TQA158" s="4"/>
      <c r="TQB158" s="4"/>
      <c r="TQC158" s="4"/>
      <c r="TQD158" s="4"/>
      <c r="TQE158" s="4"/>
      <c r="TQF158" s="4"/>
      <c r="TQG158" s="4"/>
      <c r="TQH158" s="4"/>
      <c r="TQI158" s="4"/>
      <c r="TQJ158" s="4"/>
      <c r="TQK158" s="4"/>
      <c r="TQL158" s="4"/>
      <c r="TQM158" s="4"/>
      <c r="TQN158" s="4"/>
      <c r="TQO158" s="4"/>
      <c r="TQP158" s="4"/>
      <c r="TQQ158" s="4"/>
      <c r="TQR158" s="4"/>
      <c r="TQS158" s="4"/>
      <c r="TQT158" s="4"/>
      <c r="TQU158" s="4"/>
      <c r="TQV158" s="4"/>
      <c r="TQW158" s="4"/>
      <c r="TQX158" s="4"/>
      <c r="TQY158" s="4"/>
      <c r="TQZ158" s="4"/>
      <c r="TRA158" s="4"/>
      <c r="TRB158" s="4"/>
      <c r="TRC158" s="4"/>
      <c r="TRD158" s="4"/>
      <c r="TRE158" s="4"/>
      <c r="TRF158" s="4"/>
      <c r="TRG158" s="4"/>
      <c r="TRH158" s="4"/>
      <c r="TRI158" s="4"/>
      <c r="TRJ158" s="4"/>
      <c r="TRK158" s="4"/>
      <c r="TRL158" s="4"/>
      <c r="TRM158" s="4"/>
      <c r="TRN158" s="4"/>
      <c r="TRO158" s="4"/>
      <c r="TRP158" s="4"/>
      <c r="TRQ158" s="4"/>
      <c r="TRR158" s="4"/>
      <c r="TRS158" s="4"/>
      <c r="TRT158" s="4"/>
      <c r="TRU158" s="4"/>
      <c r="TRV158" s="4"/>
      <c r="TRW158" s="4"/>
      <c r="TRX158" s="4"/>
      <c r="TRY158" s="4"/>
      <c r="TRZ158" s="4"/>
      <c r="TSA158" s="4"/>
      <c r="TSB158" s="4"/>
      <c r="TSC158" s="4"/>
      <c r="TSD158" s="4"/>
      <c r="TSE158" s="4"/>
      <c r="TSF158" s="4"/>
      <c r="TSG158" s="4"/>
      <c r="TSH158" s="4"/>
      <c r="TSI158" s="4"/>
      <c r="TSJ158" s="4"/>
      <c r="TSK158" s="4"/>
      <c r="TSL158" s="4"/>
      <c r="TSM158" s="4"/>
      <c r="TSN158" s="4"/>
      <c r="TSO158" s="4"/>
      <c r="TSP158" s="4"/>
      <c r="TSQ158" s="4"/>
      <c r="TSR158" s="4"/>
      <c r="TSS158" s="4"/>
      <c r="TST158" s="4"/>
      <c r="TSU158" s="4"/>
      <c r="TSV158" s="4"/>
      <c r="TSW158" s="4"/>
      <c r="TSX158" s="4"/>
      <c r="TSY158" s="4"/>
      <c r="TSZ158" s="4"/>
      <c r="TTA158" s="4"/>
      <c r="TTB158" s="4"/>
      <c r="TTC158" s="4"/>
      <c r="TTD158" s="4"/>
      <c r="TTE158" s="4"/>
      <c r="TTF158" s="4"/>
      <c r="TTG158" s="4"/>
      <c r="TTH158" s="4"/>
      <c r="TTI158" s="4"/>
      <c r="TTJ158" s="4"/>
      <c r="TTK158" s="4"/>
      <c r="TTL158" s="4"/>
      <c r="TTM158" s="4"/>
      <c r="TTN158" s="4"/>
      <c r="TTO158" s="4"/>
      <c r="TTP158" s="4"/>
      <c r="TTQ158" s="4"/>
      <c r="TTR158" s="4"/>
      <c r="TTS158" s="4"/>
      <c r="TTT158" s="4"/>
      <c r="TTU158" s="4"/>
      <c r="TTV158" s="4"/>
      <c r="TTW158" s="4"/>
      <c r="TTX158" s="4"/>
      <c r="TTY158" s="4"/>
      <c r="TTZ158" s="4"/>
      <c r="TUA158" s="4"/>
      <c r="TUB158" s="4"/>
      <c r="TUC158" s="4"/>
      <c r="TUD158" s="4"/>
      <c r="TUE158" s="4"/>
      <c r="TUF158" s="4"/>
      <c r="TUG158" s="4"/>
      <c r="TUH158" s="4"/>
      <c r="TUI158" s="4"/>
      <c r="TUJ158" s="4"/>
      <c r="TUK158" s="4"/>
      <c r="TUL158" s="4"/>
      <c r="TUM158" s="4"/>
      <c r="TUN158" s="4"/>
      <c r="TUO158" s="4"/>
      <c r="TUP158" s="4"/>
      <c r="TUQ158" s="4"/>
      <c r="TUR158" s="4"/>
      <c r="TUS158" s="4"/>
      <c r="TUT158" s="4"/>
      <c r="TUU158" s="4"/>
      <c r="TUV158" s="4"/>
      <c r="TUW158" s="4"/>
      <c r="TUX158" s="4"/>
      <c r="TUY158" s="4"/>
      <c r="TUZ158" s="4"/>
      <c r="TVA158" s="4"/>
      <c r="TVB158" s="4"/>
      <c r="TVC158" s="4"/>
      <c r="TVD158" s="4"/>
      <c r="TVE158" s="4"/>
      <c r="TVF158" s="4"/>
      <c r="TVG158" s="4"/>
      <c r="TVH158" s="4"/>
      <c r="TVI158" s="4"/>
      <c r="TVJ158" s="4"/>
      <c r="TVK158" s="4"/>
      <c r="TVL158" s="4"/>
      <c r="TVM158" s="4"/>
      <c r="TVN158" s="4"/>
      <c r="TVO158" s="4"/>
      <c r="TVP158" s="4"/>
      <c r="TVQ158" s="4"/>
      <c r="TVR158" s="4"/>
      <c r="TVS158" s="4"/>
      <c r="TVT158" s="4"/>
      <c r="TVU158" s="4"/>
      <c r="TVV158" s="4"/>
      <c r="TVW158" s="4"/>
      <c r="TVX158" s="4"/>
      <c r="TVY158" s="4"/>
      <c r="TVZ158" s="4"/>
      <c r="TWA158" s="4"/>
      <c r="TWB158" s="4"/>
      <c r="TWC158" s="4"/>
      <c r="TWD158" s="4"/>
      <c r="TWE158" s="4"/>
      <c r="TWF158" s="4"/>
      <c r="TWG158" s="4"/>
      <c r="TWH158" s="4"/>
      <c r="TWI158" s="4"/>
      <c r="TWJ158" s="4"/>
      <c r="TWK158" s="4"/>
      <c r="TWL158" s="4"/>
      <c r="TWM158" s="4"/>
      <c r="TWN158" s="4"/>
      <c r="TWO158" s="4"/>
      <c r="TWP158" s="4"/>
      <c r="TWQ158" s="4"/>
      <c r="TWR158" s="4"/>
      <c r="TWS158" s="4"/>
      <c r="TWT158" s="4"/>
      <c r="TWU158" s="4"/>
      <c r="TWV158" s="4"/>
      <c r="TWW158" s="4"/>
      <c r="TWX158" s="4"/>
      <c r="TWY158" s="4"/>
      <c r="TWZ158" s="4"/>
      <c r="TXA158" s="4"/>
      <c r="TXB158" s="4"/>
      <c r="TXC158" s="4"/>
      <c r="TXD158" s="4"/>
      <c r="TXE158" s="4"/>
      <c r="TXF158" s="4"/>
      <c r="TXG158" s="4"/>
      <c r="TXH158" s="4"/>
      <c r="TXI158" s="4"/>
      <c r="TXJ158" s="4"/>
      <c r="TXK158" s="4"/>
      <c r="TXL158" s="4"/>
      <c r="TXM158" s="4"/>
      <c r="TXN158" s="4"/>
      <c r="TXO158" s="4"/>
      <c r="TXP158" s="4"/>
      <c r="TXQ158" s="4"/>
      <c r="TXR158" s="4"/>
      <c r="TXS158" s="4"/>
      <c r="TXT158" s="4"/>
      <c r="TXU158" s="4"/>
      <c r="TXV158" s="4"/>
      <c r="TXW158" s="4"/>
      <c r="TXX158" s="4"/>
      <c r="TXY158" s="4"/>
      <c r="TXZ158" s="4"/>
      <c r="TYA158" s="4"/>
      <c r="TYB158" s="4"/>
      <c r="TYC158" s="4"/>
      <c r="TYD158" s="4"/>
      <c r="TYE158" s="4"/>
      <c r="TYF158" s="4"/>
      <c r="TYG158" s="4"/>
      <c r="TYH158" s="4"/>
      <c r="TYI158" s="4"/>
      <c r="TYJ158" s="4"/>
      <c r="TYK158" s="4"/>
      <c r="TYL158" s="4"/>
      <c r="TYM158" s="4"/>
      <c r="TYN158" s="4"/>
      <c r="TYO158" s="4"/>
      <c r="TYP158" s="4"/>
      <c r="TYQ158" s="4"/>
      <c r="TYR158" s="4"/>
      <c r="TYS158" s="4"/>
      <c r="TYT158" s="4"/>
      <c r="TYU158" s="4"/>
      <c r="TYV158" s="4"/>
      <c r="TYW158" s="4"/>
      <c r="TYX158" s="4"/>
      <c r="TYY158" s="4"/>
      <c r="TYZ158" s="4"/>
      <c r="TZA158" s="4"/>
      <c r="TZB158" s="4"/>
      <c r="TZC158" s="4"/>
      <c r="TZD158" s="4"/>
      <c r="TZE158" s="4"/>
      <c r="TZF158" s="4"/>
      <c r="TZG158" s="4"/>
      <c r="TZH158" s="4"/>
      <c r="TZI158" s="4"/>
      <c r="TZJ158" s="4"/>
      <c r="TZK158" s="4"/>
      <c r="TZL158" s="4"/>
      <c r="TZM158" s="4"/>
      <c r="TZN158" s="4"/>
      <c r="TZO158" s="4"/>
      <c r="TZP158" s="4"/>
      <c r="TZQ158" s="4"/>
      <c r="TZR158" s="4"/>
      <c r="TZS158" s="4"/>
      <c r="TZT158" s="4"/>
      <c r="TZU158" s="4"/>
      <c r="TZV158" s="4"/>
      <c r="TZW158" s="4"/>
      <c r="TZX158" s="4"/>
      <c r="TZY158" s="4"/>
      <c r="TZZ158" s="4"/>
      <c r="UAA158" s="4"/>
      <c r="UAB158" s="4"/>
      <c r="UAC158" s="4"/>
      <c r="UAD158" s="4"/>
      <c r="UAE158" s="4"/>
      <c r="UAF158" s="4"/>
      <c r="UAG158" s="4"/>
      <c r="UAH158" s="4"/>
      <c r="UAI158" s="4"/>
      <c r="UAJ158" s="4"/>
      <c r="UAK158" s="4"/>
      <c r="UAL158" s="4"/>
      <c r="UAM158" s="4"/>
      <c r="UAN158" s="4"/>
      <c r="UAO158" s="4"/>
      <c r="UAP158" s="4"/>
      <c r="UAQ158" s="4"/>
      <c r="UAR158" s="4"/>
      <c r="UAS158" s="4"/>
      <c r="UAT158" s="4"/>
      <c r="UAU158" s="4"/>
      <c r="UAV158" s="4"/>
      <c r="UAW158" s="4"/>
      <c r="UAX158" s="4"/>
      <c r="UAY158" s="4"/>
      <c r="UAZ158" s="4"/>
      <c r="UBA158" s="4"/>
      <c r="UBB158" s="4"/>
      <c r="UBC158" s="4"/>
      <c r="UBD158" s="4"/>
      <c r="UBE158" s="4"/>
      <c r="UBF158" s="4"/>
      <c r="UBG158" s="4"/>
      <c r="UBH158" s="4"/>
      <c r="UBI158" s="4"/>
      <c r="UBJ158" s="4"/>
      <c r="UBK158" s="4"/>
      <c r="UBL158" s="4"/>
      <c r="UBM158" s="4"/>
      <c r="UBN158" s="4"/>
      <c r="UBO158" s="4"/>
      <c r="UBP158" s="4"/>
      <c r="UBQ158" s="4"/>
      <c r="UBR158" s="4"/>
      <c r="UBS158" s="4"/>
      <c r="UBT158" s="4"/>
      <c r="UBU158" s="4"/>
      <c r="UBV158" s="4"/>
      <c r="UBW158" s="4"/>
      <c r="UBX158" s="4"/>
      <c r="UBY158" s="4"/>
      <c r="UBZ158" s="4"/>
      <c r="UCA158" s="4"/>
      <c r="UCB158" s="4"/>
      <c r="UCC158" s="4"/>
      <c r="UCD158" s="4"/>
      <c r="UCE158" s="4"/>
      <c r="UCF158" s="4"/>
      <c r="UCG158" s="4"/>
      <c r="UCH158" s="4"/>
      <c r="UCI158" s="4"/>
      <c r="UCJ158" s="4"/>
      <c r="UCK158" s="4"/>
      <c r="UCL158" s="4"/>
      <c r="UCM158" s="4"/>
      <c r="UCN158" s="4"/>
      <c r="UCO158" s="4"/>
      <c r="UCP158" s="4"/>
      <c r="UCQ158" s="4"/>
      <c r="UCR158" s="4"/>
      <c r="UCS158" s="4"/>
      <c r="UCT158" s="4"/>
      <c r="UCU158" s="4"/>
      <c r="UCV158" s="4"/>
      <c r="UCW158" s="4"/>
      <c r="UCX158" s="4"/>
      <c r="UCY158" s="4"/>
      <c r="UCZ158" s="4"/>
      <c r="UDA158" s="4"/>
      <c r="UDB158" s="4"/>
      <c r="UDC158" s="4"/>
      <c r="UDD158" s="4"/>
      <c r="UDE158" s="4"/>
      <c r="UDF158" s="4"/>
      <c r="UDG158" s="4"/>
      <c r="UDH158" s="4"/>
      <c r="UDI158" s="4"/>
      <c r="UDJ158" s="4"/>
      <c r="UDK158" s="4"/>
      <c r="UDL158" s="4"/>
      <c r="UDM158" s="4"/>
      <c r="UDN158" s="4"/>
      <c r="UDO158" s="4"/>
      <c r="UDP158" s="4"/>
      <c r="UDQ158" s="4"/>
      <c r="UDR158" s="4"/>
      <c r="UDS158" s="4"/>
      <c r="UDT158" s="4"/>
      <c r="UDU158" s="4"/>
      <c r="UDV158" s="4"/>
      <c r="UDW158" s="4"/>
      <c r="UDX158" s="4"/>
      <c r="UDY158" s="4"/>
      <c r="UDZ158" s="4"/>
      <c r="UEA158" s="4"/>
      <c r="UEB158" s="4"/>
      <c r="UEC158" s="4"/>
      <c r="UED158" s="4"/>
      <c r="UEE158" s="4"/>
      <c r="UEF158" s="4"/>
      <c r="UEG158" s="4"/>
      <c r="UEH158" s="4"/>
      <c r="UEI158" s="4"/>
      <c r="UEJ158" s="4"/>
      <c r="UEK158" s="4"/>
      <c r="UEL158" s="4"/>
      <c r="UEM158" s="4"/>
      <c r="UEN158" s="4"/>
      <c r="UEO158" s="4"/>
      <c r="UEP158" s="4"/>
      <c r="UEQ158" s="4"/>
      <c r="UER158" s="4"/>
      <c r="UES158" s="4"/>
      <c r="UET158" s="4"/>
      <c r="UEU158" s="4"/>
      <c r="UEV158" s="4"/>
      <c r="UEW158" s="4"/>
      <c r="UEX158" s="4"/>
      <c r="UEY158" s="4"/>
      <c r="UEZ158" s="4"/>
      <c r="UFA158" s="4"/>
      <c r="UFB158" s="4"/>
      <c r="UFC158" s="4"/>
      <c r="UFD158" s="4"/>
      <c r="UFE158" s="4"/>
      <c r="UFF158" s="4"/>
      <c r="UFG158" s="4"/>
      <c r="UFH158" s="4"/>
      <c r="UFI158" s="4"/>
      <c r="UFJ158" s="4"/>
      <c r="UFK158" s="4"/>
      <c r="UFL158" s="4"/>
      <c r="UFM158" s="4"/>
      <c r="UFN158" s="4"/>
      <c r="UFO158" s="4"/>
      <c r="UFP158" s="4"/>
      <c r="UFQ158" s="4"/>
      <c r="UFR158" s="4"/>
      <c r="UFS158" s="4"/>
      <c r="UFT158" s="4"/>
      <c r="UFU158" s="4"/>
      <c r="UFV158" s="4"/>
      <c r="UFW158" s="4"/>
      <c r="UFX158" s="4"/>
      <c r="UFY158" s="4"/>
      <c r="UFZ158" s="4"/>
      <c r="UGA158" s="4"/>
      <c r="UGB158" s="4"/>
      <c r="UGC158" s="4"/>
      <c r="UGD158" s="4"/>
      <c r="UGE158" s="4"/>
      <c r="UGF158" s="4"/>
      <c r="UGG158" s="4"/>
      <c r="UGH158" s="4"/>
      <c r="UGI158" s="4"/>
      <c r="UGJ158" s="4"/>
      <c r="UGK158" s="4"/>
      <c r="UGL158" s="4"/>
      <c r="UGM158" s="4"/>
      <c r="UGN158" s="4"/>
      <c r="UGO158" s="4"/>
      <c r="UGP158" s="4"/>
      <c r="UGQ158" s="4"/>
      <c r="UGR158" s="4"/>
      <c r="UGS158" s="4"/>
      <c r="UGT158" s="4"/>
      <c r="UGU158" s="4"/>
      <c r="UGV158" s="4"/>
      <c r="UGW158" s="4"/>
      <c r="UGX158" s="4"/>
      <c r="UGY158" s="4"/>
      <c r="UGZ158" s="4"/>
      <c r="UHA158" s="4"/>
      <c r="UHB158" s="4"/>
      <c r="UHC158" s="4"/>
      <c r="UHD158" s="4"/>
      <c r="UHE158" s="4"/>
      <c r="UHF158" s="4"/>
      <c r="UHG158" s="4"/>
      <c r="UHH158" s="4"/>
      <c r="UHI158" s="4"/>
      <c r="UHJ158" s="4"/>
      <c r="UHK158" s="4"/>
      <c r="UHL158" s="4"/>
      <c r="UHM158" s="4"/>
      <c r="UHN158" s="4"/>
      <c r="UHO158" s="4"/>
      <c r="UHP158" s="4"/>
      <c r="UHQ158" s="4"/>
      <c r="UHR158" s="4"/>
      <c r="UHS158" s="4"/>
      <c r="UHT158" s="4"/>
      <c r="UHU158" s="4"/>
      <c r="UHV158" s="4"/>
      <c r="UHW158" s="4"/>
      <c r="UHX158" s="4"/>
      <c r="UHY158" s="4"/>
      <c r="UHZ158" s="4"/>
      <c r="UIA158" s="4"/>
      <c r="UIB158" s="4"/>
      <c r="UIC158" s="4"/>
      <c r="UID158" s="4"/>
      <c r="UIE158" s="4"/>
      <c r="UIF158" s="4"/>
      <c r="UIG158" s="4"/>
      <c r="UIH158" s="4"/>
      <c r="UII158" s="4"/>
      <c r="UIJ158" s="4"/>
      <c r="UIK158" s="4"/>
      <c r="UIL158" s="4"/>
      <c r="UIM158" s="4"/>
      <c r="UIN158" s="4"/>
      <c r="UIO158" s="4"/>
      <c r="UIP158" s="4"/>
      <c r="UIQ158" s="4"/>
      <c r="UIR158" s="4"/>
      <c r="UIS158" s="4"/>
      <c r="UIT158" s="4"/>
      <c r="UIU158" s="4"/>
      <c r="UIV158" s="4"/>
      <c r="UIW158" s="4"/>
      <c r="UIX158" s="4"/>
      <c r="UIY158" s="4"/>
      <c r="UIZ158" s="4"/>
      <c r="UJA158" s="4"/>
      <c r="UJB158" s="4"/>
      <c r="UJC158" s="4"/>
      <c r="UJD158" s="4"/>
      <c r="UJE158" s="4"/>
      <c r="UJF158" s="4"/>
      <c r="UJG158" s="4"/>
      <c r="UJH158" s="4"/>
      <c r="UJI158" s="4"/>
      <c r="UJJ158" s="4"/>
      <c r="UJK158" s="4"/>
      <c r="UJL158" s="4"/>
      <c r="UJM158" s="4"/>
      <c r="UJN158" s="4"/>
      <c r="UJO158" s="4"/>
      <c r="UJP158" s="4"/>
      <c r="UJQ158" s="4"/>
      <c r="UJR158" s="4"/>
      <c r="UJS158" s="4"/>
      <c r="UJT158" s="4"/>
      <c r="UJU158" s="4"/>
      <c r="UJV158" s="4"/>
      <c r="UJW158" s="4"/>
      <c r="UJX158" s="4"/>
      <c r="UJY158" s="4"/>
      <c r="UJZ158" s="4"/>
      <c r="UKA158" s="4"/>
      <c r="UKB158" s="4"/>
      <c r="UKC158" s="4"/>
      <c r="UKD158" s="4"/>
      <c r="UKE158" s="4"/>
      <c r="UKF158" s="4"/>
      <c r="UKG158" s="4"/>
      <c r="UKH158" s="4"/>
      <c r="UKI158" s="4"/>
      <c r="UKJ158" s="4"/>
      <c r="UKK158" s="4"/>
      <c r="UKL158" s="4"/>
      <c r="UKM158" s="4"/>
      <c r="UKN158" s="4"/>
      <c r="UKO158" s="4"/>
      <c r="UKP158" s="4"/>
      <c r="UKQ158" s="4"/>
      <c r="UKR158" s="4"/>
      <c r="UKS158" s="4"/>
      <c r="UKT158" s="4"/>
      <c r="UKU158" s="4"/>
      <c r="UKV158" s="4"/>
      <c r="UKW158" s="4"/>
      <c r="UKX158" s="4"/>
      <c r="UKY158" s="4"/>
      <c r="UKZ158" s="4"/>
      <c r="ULA158" s="4"/>
      <c r="ULB158" s="4"/>
      <c r="ULC158" s="4"/>
      <c r="ULD158" s="4"/>
      <c r="ULE158" s="4"/>
      <c r="ULF158" s="4"/>
      <c r="ULG158" s="4"/>
      <c r="ULH158" s="4"/>
      <c r="ULI158" s="4"/>
      <c r="ULJ158" s="4"/>
      <c r="ULK158" s="4"/>
      <c r="ULL158" s="4"/>
      <c r="ULM158" s="4"/>
      <c r="ULN158" s="4"/>
      <c r="ULO158" s="4"/>
      <c r="ULP158" s="4"/>
      <c r="ULQ158" s="4"/>
      <c r="ULR158" s="4"/>
      <c r="ULS158" s="4"/>
      <c r="ULT158" s="4"/>
      <c r="ULU158" s="4"/>
      <c r="ULV158" s="4"/>
      <c r="ULW158" s="4"/>
      <c r="ULX158" s="4"/>
      <c r="ULY158" s="4"/>
      <c r="ULZ158" s="4"/>
      <c r="UMA158" s="4"/>
      <c r="UMB158" s="4"/>
      <c r="UMC158" s="4"/>
      <c r="UMD158" s="4"/>
      <c r="UME158" s="4"/>
      <c r="UMF158" s="4"/>
      <c r="UMG158" s="4"/>
      <c r="UMH158" s="4"/>
      <c r="UMI158" s="4"/>
      <c r="UMJ158" s="4"/>
      <c r="UMK158" s="4"/>
      <c r="UML158" s="4"/>
      <c r="UMM158" s="4"/>
      <c r="UMN158" s="4"/>
      <c r="UMO158" s="4"/>
      <c r="UMP158" s="4"/>
      <c r="UMQ158" s="4"/>
      <c r="UMR158" s="4"/>
      <c r="UMS158" s="4"/>
      <c r="UMT158" s="4"/>
      <c r="UMU158" s="4"/>
      <c r="UMV158" s="4"/>
      <c r="UMW158" s="4"/>
      <c r="UMX158" s="4"/>
      <c r="UMY158" s="4"/>
      <c r="UMZ158" s="4"/>
      <c r="UNA158" s="4"/>
      <c r="UNB158" s="4"/>
      <c r="UNC158" s="4"/>
      <c r="UND158" s="4"/>
      <c r="UNE158" s="4"/>
      <c r="UNF158" s="4"/>
      <c r="UNG158" s="4"/>
      <c r="UNH158" s="4"/>
      <c r="UNI158" s="4"/>
      <c r="UNJ158" s="4"/>
      <c r="UNK158" s="4"/>
      <c r="UNL158" s="4"/>
      <c r="UNM158" s="4"/>
      <c r="UNN158" s="4"/>
      <c r="UNO158" s="4"/>
      <c r="UNP158" s="4"/>
      <c r="UNQ158" s="4"/>
      <c r="UNR158" s="4"/>
      <c r="UNS158" s="4"/>
      <c r="UNT158" s="4"/>
      <c r="UNU158" s="4"/>
      <c r="UNV158" s="4"/>
      <c r="UNW158" s="4"/>
      <c r="UNX158" s="4"/>
      <c r="UNY158" s="4"/>
      <c r="UNZ158" s="4"/>
      <c r="UOA158" s="4"/>
      <c r="UOB158" s="4"/>
      <c r="UOC158" s="4"/>
      <c r="UOD158" s="4"/>
      <c r="UOE158" s="4"/>
      <c r="UOF158" s="4"/>
      <c r="UOG158" s="4"/>
      <c r="UOH158" s="4"/>
      <c r="UOI158" s="4"/>
      <c r="UOJ158" s="4"/>
      <c r="UOK158" s="4"/>
      <c r="UOL158" s="4"/>
      <c r="UOM158" s="4"/>
      <c r="UON158" s="4"/>
      <c r="UOO158" s="4"/>
      <c r="UOP158" s="4"/>
      <c r="UOQ158" s="4"/>
      <c r="UOR158" s="4"/>
      <c r="UOS158" s="4"/>
      <c r="UOT158" s="4"/>
      <c r="UOU158" s="4"/>
      <c r="UOV158" s="4"/>
      <c r="UOW158" s="4"/>
      <c r="UOX158" s="4"/>
      <c r="UOY158" s="4"/>
      <c r="UOZ158" s="4"/>
      <c r="UPA158" s="4"/>
      <c r="UPB158" s="4"/>
      <c r="UPC158" s="4"/>
      <c r="UPD158" s="4"/>
      <c r="UPE158" s="4"/>
      <c r="UPF158" s="4"/>
      <c r="UPG158" s="4"/>
      <c r="UPH158" s="4"/>
      <c r="UPI158" s="4"/>
      <c r="UPJ158" s="4"/>
      <c r="UPK158" s="4"/>
      <c r="UPL158" s="4"/>
      <c r="UPM158" s="4"/>
      <c r="UPN158" s="4"/>
      <c r="UPO158" s="4"/>
      <c r="UPP158" s="4"/>
      <c r="UPQ158" s="4"/>
      <c r="UPR158" s="4"/>
      <c r="UPS158" s="4"/>
      <c r="UPT158" s="4"/>
      <c r="UPU158" s="4"/>
      <c r="UPV158" s="4"/>
      <c r="UPW158" s="4"/>
      <c r="UPX158" s="4"/>
      <c r="UPY158" s="4"/>
      <c r="UPZ158" s="4"/>
      <c r="UQA158" s="4"/>
      <c r="UQB158" s="4"/>
      <c r="UQC158" s="4"/>
      <c r="UQD158" s="4"/>
      <c r="UQE158" s="4"/>
      <c r="UQF158" s="4"/>
      <c r="UQG158" s="4"/>
      <c r="UQH158" s="4"/>
      <c r="UQI158" s="4"/>
      <c r="UQJ158" s="4"/>
      <c r="UQK158" s="4"/>
      <c r="UQL158" s="4"/>
      <c r="UQM158" s="4"/>
      <c r="UQN158" s="4"/>
      <c r="UQO158" s="4"/>
      <c r="UQP158" s="4"/>
      <c r="UQQ158" s="4"/>
      <c r="UQR158" s="4"/>
      <c r="UQS158" s="4"/>
      <c r="UQT158" s="4"/>
      <c r="UQU158" s="4"/>
      <c r="UQV158" s="4"/>
      <c r="UQW158" s="4"/>
      <c r="UQX158" s="4"/>
      <c r="UQY158" s="4"/>
      <c r="UQZ158" s="4"/>
      <c r="URA158" s="4"/>
      <c r="URB158" s="4"/>
      <c r="URC158" s="4"/>
      <c r="URD158" s="4"/>
      <c r="URE158" s="4"/>
      <c r="URF158" s="4"/>
      <c r="URG158" s="4"/>
      <c r="URH158" s="4"/>
      <c r="URI158" s="4"/>
      <c r="URJ158" s="4"/>
      <c r="URK158" s="4"/>
      <c r="URL158" s="4"/>
      <c r="URM158" s="4"/>
      <c r="URN158" s="4"/>
      <c r="URO158" s="4"/>
      <c r="URP158" s="4"/>
      <c r="URQ158" s="4"/>
      <c r="URR158" s="4"/>
      <c r="URS158" s="4"/>
      <c r="URT158" s="4"/>
      <c r="URU158" s="4"/>
      <c r="URV158" s="4"/>
      <c r="URW158" s="4"/>
      <c r="URX158" s="4"/>
      <c r="URY158" s="4"/>
      <c r="URZ158" s="4"/>
      <c r="USA158" s="4"/>
      <c r="USB158" s="4"/>
      <c r="USC158" s="4"/>
      <c r="USD158" s="4"/>
      <c r="USE158" s="4"/>
      <c r="USF158" s="4"/>
      <c r="USG158" s="4"/>
      <c r="USH158" s="4"/>
      <c r="USI158" s="4"/>
      <c r="USJ158" s="4"/>
      <c r="USK158" s="4"/>
      <c r="USL158" s="4"/>
      <c r="USM158" s="4"/>
      <c r="USN158" s="4"/>
      <c r="USO158" s="4"/>
      <c r="USP158" s="4"/>
      <c r="USQ158" s="4"/>
      <c r="USR158" s="4"/>
      <c r="USS158" s="4"/>
      <c r="UST158" s="4"/>
      <c r="USU158" s="4"/>
      <c r="USV158" s="4"/>
      <c r="USW158" s="4"/>
      <c r="USX158" s="4"/>
      <c r="USY158" s="4"/>
      <c r="USZ158" s="4"/>
      <c r="UTA158" s="4"/>
      <c r="UTB158" s="4"/>
      <c r="UTC158" s="4"/>
      <c r="UTD158" s="4"/>
      <c r="UTE158" s="4"/>
      <c r="UTF158" s="4"/>
      <c r="UTG158" s="4"/>
      <c r="UTH158" s="4"/>
      <c r="UTI158" s="4"/>
      <c r="UTJ158" s="4"/>
      <c r="UTK158" s="4"/>
      <c r="UTL158" s="4"/>
      <c r="UTM158" s="4"/>
      <c r="UTN158" s="4"/>
      <c r="UTO158" s="4"/>
      <c r="UTP158" s="4"/>
      <c r="UTQ158" s="4"/>
      <c r="UTR158" s="4"/>
      <c r="UTS158" s="4"/>
      <c r="UTT158" s="4"/>
      <c r="UTU158" s="4"/>
      <c r="UTV158" s="4"/>
      <c r="UTW158" s="4"/>
      <c r="UTX158" s="4"/>
      <c r="UTY158" s="4"/>
      <c r="UTZ158" s="4"/>
      <c r="UUA158" s="4"/>
      <c r="UUB158" s="4"/>
      <c r="UUC158" s="4"/>
      <c r="UUD158" s="4"/>
      <c r="UUE158" s="4"/>
      <c r="UUF158" s="4"/>
      <c r="UUG158" s="4"/>
      <c r="UUH158" s="4"/>
      <c r="UUI158" s="4"/>
      <c r="UUJ158" s="4"/>
      <c r="UUK158" s="4"/>
      <c r="UUL158" s="4"/>
      <c r="UUM158" s="4"/>
      <c r="UUN158" s="4"/>
      <c r="UUO158" s="4"/>
      <c r="UUP158" s="4"/>
      <c r="UUQ158" s="4"/>
      <c r="UUR158" s="4"/>
      <c r="UUS158" s="4"/>
      <c r="UUT158" s="4"/>
      <c r="UUU158" s="4"/>
      <c r="UUV158" s="4"/>
      <c r="UUW158" s="4"/>
      <c r="UUX158" s="4"/>
      <c r="UUY158" s="4"/>
      <c r="UUZ158" s="4"/>
      <c r="UVA158" s="4"/>
      <c r="UVB158" s="4"/>
      <c r="UVC158" s="4"/>
      <c r="UVD158" s="4"/>
      <c r="UVE158" s="4"/>
      <c r="UVF158" s="4"/>
      <c r="UVG158" s="4"/>
      <c r="UVH158" s="4"/>
      <c r="UVI158" s="4"/>
      <c r="UVJ158" s="4"/>
      <c r="UVK158" s="4"/>
      <c r="UVL158" s="4"/>
      <c r="UVM158" s="4"/>
      <c r="UVN158" s="4"/>
      <c r="UVO158" s="4"/>
      <c r="UVP158" s="4"/>
      <c r="UVQ158" s="4"/>
      <c r="UVR158" s="4"/>
      <c r="UVS158" s="4"/>
      <c r="UVT158" s="4"/>
      <c r="UVU158" s="4"/>
      <c r="UVV158" s="4"/>
      <c r="UVW158" s="4"/>
      <c r="UVX158" s="4"/>
      <c r="UVY158" s="4"/>
      <c r="UVZ158" s="4"/>
      <c r="UWA158" s="4"/>
      <c r="UWB158" s="4"/>
      <c r="UWC158" s="4"/>
      <c r="UWD158" s="4"/>
      <c r="UWE158" s="4"/>
      <c r="UWF158" s="4"/>
      <c r="UWG158" s="4"/>
      <c r="UWH158" s="4"/>
      <c r="UWI158" s="4"/>
      <c r="UWJ158" s="4"/>
      <c r="UWK158" s="4"/>
      <c r="UWL158" s="4"/>
      <c r="UWM158" s="4"/>
      <c r="UWN158" s="4"/>
      <c r="UWO158" s="4"/>
      <c r="UWP158" s="4"/>
      <c r="UWQ158" s="4"/>
      <c r="UWR158" s="4"/>
      <c r="UWS158" s="4"/>
      <c r="UWT158" s="4"/>
      <c r="UWU158" s="4"/>
      <c r="UWV158" s="4"/>
      <c r="UWW158" s="4"/>
      <c r="UWX158" s="4"/>
      <c r="UWY158" s="4"/>
      <c r="UWZ158" s="4"/>
      <c r="UXA158" s="4"/>
      <c r="UXB158" s="4"/>
      <c r="UXC158" s="4"/>
      <c r="UXD158" s="4"/>
      <c r="UXE158" s="4"/>
      <c r="UXF158" s="4"/>
      <c r="UXG158" s="4"/>
      <c r="UXH158" s="4"/>
      <c r="UXI158" s="4"/>
      <c r="UXJ158" s="4"/>
      <c r="UXK158" s="4"/>
      <c r="UXL158" s="4"/>
      <c r="UXM158" s="4"/>
      <c r="UXN158" s="4"/>
      <c r="UXO158" s="4"/>
      <c r="UXP158" s="4"/>
      <c r="UXQ158" s="4"/>
      <c r="UXR158" s="4"/>
      <c r="UXS158" s="4"/>
      <c r="UXT158" s="4"/>
      <c r="UXU158" s="4"/>
      <c r="UXV158" s="4"/>
      <c r="UXW158" s="4"/>
      <c r="UXX158" s="4"/>
      <c r="UXY158" s="4"/>
      <c r="UXZ158" s="4"/>
      <c r="UYA158" s="4"/>
      <c r="UYB158" s="4"/>
      <c r="UYC158" s="4"/>
      <c r="UYD158" s="4"/>
      <c r="UYE158" s="4"/>
      <c r="UYF158" s="4"/>
      <c r="UYG158" s="4"/>
      <c r="UYH158" s="4"/>
      <c r="UYI158" s="4"/>
      <c r="UYJ158" s="4"/>
      <c r="UYK158" s="4"/>
      <c r="UYL158" s="4"/>
      <c r="UYM158" s="4"/>
      <c r="UYN158" s="4"/>
      <c r="UYO158" s="4"/>
      <c r="UYP158" s="4"/>
      <c r="UYQ158" s="4"/>
      <c r="UYR158" s="4"/>
      <c r="UYS158" s="4"/>
      <c r="UYT158" s="4"/>
      <c r="UYU158" s="4"/>
      <c r="UYV158" s="4"/>
      <c r="UYW158" s="4"/>
      <c r="UYX158" s="4"/>
      <c r="UYY158" s="4"/>
      <c r="UYZ158" s="4"/>
      <c r="UZA158" s="4"/>
      <c r="UZB158" s="4"/>
      <c r="UZC158" s="4"/>
      <c r="UZD158" s="4"/>
      <c r="UZE158" s="4"/>
      <c r="UZF158" s="4"/>
      <c r="UZG158" s="4"/>
      <c r="UZH158" s="4"/>
      <c r="UZI158" s="4"/>
      <c r="UZJ158" s="4"/>
      <c r="UZK158" s="4"/>
      <c r="UZL158" s="4"/>
      <c r="UZM158" s="4"/>
      <c r="UZN158" s="4"/>
      <c r="UZO158" s="4"/>
      <c r="UZP158" s="4"/>
      <c r="UZQ158" s="4"/>
      <c r="UZR158" s="4"/>
      <c r="UZS158" s="4"/>
      <c r="UZT158" s="4"/>
      <c r="UZU158" s="4"/>
      <c r="UZV158" s="4"/>
      <c r="UZW158" s="4"/>
      <c r="UZX158" s="4"/>
      <c r="UZY158" s="4"/>
      <c r="UZZ158" s="4"/>
      <c r="VAA158" s="4"/>
      <c r="VAB158" s="4"/>
      <c r="VAC158" s="4"/>
      <c r="VAD158" s="4"/>
      <c r="VAE158" s="4"/>
      <c r="VAF158" s="4"/>
      <c r="VAG158" s="4"/>
      <c r="VAH158" s="4"/>
      <c r="VAI158" s="4"/>
      <c r="VAJ158" s="4"/>
      <c r="VAK158" s="4"/>
      <c r="VAL158" s="4"/>
      <c r="VAM158" s="4"/>
      <c r="VAN158" s="4"/>
      <c r="VAO158" s="4"/>
      <c r="VAP158" s="4"/>
      <c r="VAQ158" s="4"/>
      <c r="VAR158" s="4"/>
      <c r="VAS158" s="4"/>
      <c r="VAT158" s="4"/>
      <c r="VAU158" s="4"/>
      <c r="VAV158" s="4"/>
      <c r="VAW158" s="4"/>
      <c r="VAX158" s="4"/>
      <c r="VAY158" s="4"/>
      <c r="VAZ158" s="4"/>
      <c r="VBA158" s="4"/>
      <c r="VBB158" s="4"/>
      <c r="VBC158" s="4"/>
      <c r="VBD158" s="4"/>
      <c r="VBE158" s="4"/>
      <c r="VBF158" s="4"/>
      <c r="VBG158" s="4"/>
      <c r="VBH158" s="4"/>
      <c r="VBI158" s="4"/>
      <c r="VBJ158" s="4"/>
      <c r="VBK158" s="4"/>
      <c r="VBL158" s="4"/>
      <c r="VBM158" s="4"/>
      <c r="VBN158" s="4"/>
      <c r="VBO158" s="4"/>
      <c r="VBP158" s="4"/>
      <c r="VBQ158" s="4"/>
      <c r="VBR158" s="4"/>
      <c r="VBS158" s="4"/>
      <c r="VBT158" s="4"/>
      <c r="VBU158" s="4"/>
      <c r="VBV158" s="4"/>
      <c r="VBW158" s="4"/>
      <c r="VBX158" s="4"/>
      <c r="VBY158" s="4"/>
      <c r="VBZ158" s="4"/>
      <c r="VCA158" s="4"/>
      <c r="VCB158" s="4"/>
      <c r="VCC158" s="4"/>
      <c r="VCD158" s="4"/>
      <c r="VCE158" s="4"/>
      <c r="VCF158" s="4"/>
      <c r="VCG158" s="4"/>
      <c r="VCH158" s="4"/>
      <c r="VCI158" s="4"/>
      <c r="VCJ158" s="4"/>
      <c r="VCK158" s="4"/>
      <c r="VCL158" s="4"/>
      <c r="VCM158" s="4"/>
      <c r="VCN158" s="4"/>
      <c r="VCO158" s="4"/>
      <c r="VCP158" s="4"/>
      <c r="VCQ158" s="4"/>
      <c r="VCR158" s="4"/>
      <c r="VCS158" s="4"/>
      <c r="VCT158" s="4"/>
      <c r="VCU158" s="4"/>
      <c r="VCV158" s="4"/>
      <c r="VCW158" s="4"/>
      <c r="VCX158" s="4"/>
      <c r="VCY158" s="4"/>
      <c r="VCZ158" s="4"/>
      <c r="VDA158" s="4"/>
      <c r="VDB158" s="4"/>
      <c r="VDC158" s="4"/>
      <c r="VDD158" s="4"/>
      <c r="VDE158" s="4"/>
      <c r="VDF158" s="4"/>
      <c r="VDG158" s="4"/>
      <c r="VDH158" s="4"/>
      <c r="VDI158" s="4"/>
      <c r="VDJ158" s="4"/>
      <c r="VDK158" s="4"/>
      <c r="VDL158" s="4"/>
      <c r="VDM158" s="4"/>
      <c r="VDN158" s="4"/>
      <c r="VDO158" s="4"/>
      <c r="VDP158" s="4"/>
      <c r="VDQ158" s="4"/>
      <c r="VDR158" s="4"/>
      <c r="VDS158" s="4"/>
      <c r="VDT158" s="4"/>
      <c r="VDU158" s="4"/>
      <c r="VDV158" s="4"/>
      <c r="VDW158" s="4"/>
      <c r="VDX158" s="4"/>
      <c r="VDY158" s="4"/>
      <c r="VDZ158" s="4"/>
      <c r="VEA158" s="4"/>
      <c r="VEB158" s="4"/>
      <c r="VEC158" s="4"/>
      <c r="VED158" s="4"/>
      <c r="VEE158" s="4"/>
      <c r="VEF158" s="4"/>
      <c r="VEG158" s="4"/>
      <c r="VEH158" s="4"/>
      <c r="VEI158" s="4"/>
      <c r="VEJ158" s="4"/>
      <c r="VEK158" s="4"/>
      <c r="VEL158" s="4"/>
      <c r="VEM158" s="4"/>
      <c r="VEN158" s="4"/>
      <c r="VEO158" s="4"/>
      <c r="VEP158" s="4"/>
      <c r="VEQ158" s="4"/>
      <c r="VER158" s="4"/>
      <c r="VES158" s="4"/>
      <c r="VET158" s="4"/>
      <c r="VEU158" s="4"/>
      <c r="VEV158" s="4"/>
      <c r="VEW158" s="4"/>
      <c r="VEX158" s="4"/>
      <c r="VEY158" s="4"/>
      <c r="VEZ158" s="4"/>
      <c r="VFA158" s="4"/>
      <c r="VFB158" s="4"/>
      <c r="VFC158" s="4"/>
      <c r="VFD158" s="4"/>
      <c r="VFE158" s="4"/>
      <c r="VFF158" s="4"/>
      <c r="VFG158" s="4"/>
      <c r="VFH158" s="4"/>
      <c r="VFI158" s="4"/>
      <c r="VFJ158" s="4"/>
      <c r="VFK158" s="4"/>
      <c r="VFL158" s="4"/>
      <c r="VFM158" s="4"/>
      <c r="VFN158" s="4"/>
      <c r="VFO158" s="4"/>
      <c r="VFP158" s="4"/>
      <c r="VFQ158" s="4"/>
      <c r="VFR158" s="4"/>
      <c r="VFS158" s="4"/>
      <c r="VFT158" s="4"/>
      <c r="VFU158" s="4"/>
      <c r="VFV158" s="4"/>
      <c r="VFW158" s="4"/>
      <c r="VFX158" s="4"/>
      <c r="VFY158" s="4"/>
      <c r="VFZ158" s="4"/>
      <c r="VGA158" s="4"/>
      <c r="VGB158" s="4"/>
      <c r="VGC158" s="4"/>
      <c r="VGD158" s="4"/>
      <c r="VGE158" s="4"/>
      <c r="VGF158" s="4"/>
      <c r="VGG158" s="4"/>
      <c r="VGH158" s="4"/>
      <c r="VGI158" s="4"/>
      <c r="VGJ158" s="4"/>
      <c r="VGK158" s="4"/>
      <c r="VGL158" s="4"/>
      <c r="VGM158" s="4"/>
      <c r="VGN158" s="4"/>
      <c r="VGO158" s="4"/>
      <c r="VGP158" s="4"/>
      <c r="VGQ158" s="4"/>
      <c r="VGR158" s="4"/>
      <c r="VGS158" s="4"/>
      <c r="VGT158" s="4"/>
      <c r="VGU158" s="4"/>
      <c r="VGV158" s="4"/>
      <c r="VGW158" s="4"/>
      <c r="VGX158" s="4"/>
      <c r="VGY158" s="4"/>
      <c r="VGZ158" s="4"/>
      <c r="VHA158" s="4"/>
      <c r="VHB158" s="4"/>
      <c r="VHC158" s="4"/>
      <c r="VHD158" s="4"/>
      <c r="VHE158" s="4"/>
      <c r="VHF158" s="4"/>
      <c r="VHG158" s="4"/>
      <c r="VHH158" s="4"/>
      <c r="VHI158" s="4"/>
      <c r="VHJ158" s="4"/>
      <c r="VHK158" s="4"/>
      <c r="VHL158" s="4"/>
      <c r="VHM158" s="4"/>
      <c r="VHN158" s="4"/>
      <c r="VHO158" s="4"/>
      <c r="VHP158" s="4"/>
      <c r="VHQ158" s="4"/>
      <c r="VHR158" s="4"/>
      <c r="VHS158" s="4"/>
      <c r="VHT158" s="4"/>
      <c r="VHU158" s="4"/>
      <c r="VHV158" s="4"/>
      <c r="VHW158" s="4"/>
      <c r="VHX158" s="4"/>
      <c r="VHY158" s="4"/>
      <c r="VHZ158" s="4"/>
      <c r="VIA158" s="4"/>
      <c r="VIB158" s="4"/>
      <c r="VIC158" s="4"/>
      <c r="VID158" s="4"/>
      <c r="VIE158" s="4"/>
      <c r="VIF158" s="4"/>
      <c r="VIG158" s="4"/>
      <c r="VIH158" s="4"/>
      <c r="VII158" s="4"/>
      <c r="VIJ158" s="4"/>
      <c r="VIK158" s="4"/>
      <c r="VIL158" s="4"/>
      <c r="VIM158" s="4"/>
      <c r="VIN158" s="4"/>
      <c r="VIO158" s="4"/>
      <c r="VIP158" s="4"/>
      <c r="VIQ158" s="4"/>
      <c r="VIR158" s="4"/>
      <c r="VIS158" s="4"/>
      <c r="VIT158" s="4"/>
      <c r="VIU158" s="4"/>
      <c r="VIV158" s="4"/>
      <c r="VIW158" s="4"/>
      <c r="VIX158" s="4"/>
      <c r="VIY158" s="4"/>
      <c r="VIZ158" s="4"/>
      <c r="VJA158" s="4"/>
      <c r="VJB158" s="4"/>
      <c r="VJC158" s="4"/>
      <c r="VJD158" s="4"/>
      <c r="VJE158" s="4"/>
      <c r="VJF158" s="4"/>
      <c r="VJG158" s="4"/>
      <c r="VJH158" s="4"/>
      <c r="VJI158" s="4"/>
      <c r="VJJ158" s="4"/>
      <c r="VJK158" s="4"/>
      <c r="VJL158" s="4"/>
      <c r="VJM158" s="4"/>
      <c r="VJN158" s="4"/>
      <c r="VJO158" s="4"/>
      <c r="VJP158" s="4"/>
      <c r="VJQ158" s="4"/>
      <c r="VJR158" s="4"/>
      <c r="VJS158" s="4"/>
      <c r="VJT158" s="4"/>
      <c r="VJU158" s="4"/>
      <c r="VJV158" s="4"/>
      <c r="VJW158" s="4"/>
      <c r="VJX158" s="4"/>
      <c r="VJY158" s="4"/>
      <c r="VJZ158" s="4"/>
      <c r="VKA158" s="4"/>
      <c r="VKB158" s="4"/>
      <c r="VKC158" s="4"/>
      <c r="VKD158" s="4"/>
      <c r="VKE158" s="4"/>
      <c r="VKF158" s="4"/>
      <c r="VKG158" s="4"/>
      <c r="VKH158" s="4"/>
      <c r="VKI158" s="4"/>
      <c r="VKJ158" s="4"/>
      <c r="VKK158" s="4"/>
      <c r="VKL158" s="4"/>
      <c r="VKM158" s="4"/>
      <c r="VKN158" s="4"/>
      <c r="VKO158" s="4"/>
      <c r="VKP158" s="4"/>
      <c r="VKQ158" s="4"/>
      <c r="VKR158" s="4"/>
      <c r="VKS158" s="4"/>
      <c r="VKT158" s="4"/>
      <c r="VKU158" s="4"/>
      <c r="VKV158" s="4"/>
      <c r="VKW158" s="4"/>
      <c r="VKX158" s="4"/>
      <c r="VKY158" s="4"/>
      <c r="VKZ158" s="4"/>
      <c r="VLA158" s="4"/>
      <c r="VLB158" s="4"/>
      <c r="VLC158" s="4"/>
      <c r="VLD158" s="4"/>
      <c r="VLE158" s="4"/>
      <c r="VLF158" s="4"/>
      <c r="VLG158" s="4"/>
      <c r="VLH158" s="4"/>
      <c r="VLI158" s="4"/>
      <c r="VLJ158" s="4"/>
      <c r="VLK158" s="4"/>
      <c r="VLL158" s="4"/>
      <c r="VLM158" s="4"/>
      <c r="VLN158" s="4"/>
      <c r="VLO158" s="4"/>
      <c r="VLP158" s="4"/>
      <c r="VLQ158" s="4"/>
      <c r="VLR158" s="4"/>
      <c r="VLS158" s="4"/>
      <c r="VLT158" s="4"/>
      <c r="VLU158" s="4"/>
      <c r="VLV158" s="4"/>
      <c r="VLW158" s="4"/>
      <c r="VLX158" s="4"/>
      <c r="VLY158" s="4"/>
      <c r="VLZ158" s="4"/>
      <c r="VMA158" s="4"/>
      <c r="VMB158" s="4"/>
      <c r="VMC158" s="4"/>
      <c r="VMD158" s="4"/>
      <c r="VME158" s="4"/>
      <c r="VMF158" s="4"/>
      <c r="VMG158" s="4"/>
      <c r="VMH158" s="4"/>
      <c r="VMI158" s="4"/>
      <c r="VMJ158" s="4"/>
      <c r="VMK158" s="4"/>
      <c r="VML158" s="4"/>
      <c r="VMM158" s="4"/>
      <c r="VMN158" s="4"/>
      <c r="VMO158" s="4"/>
      <c r="VMP158" s="4"/>
      <c r="VMQ158" s="4"/>
      <c r="VMR158" s="4"/>
      <c r="VMS158" s="4"/>
      <c r="VMT158" s="4"/>
      <c r="VMU158" s="4"/>
      <c r="VMV158" s="4"/>
      <c r="VMW158" s="4"/>
      <c r="VMX158" s="4"/>
      <c r="VMY158" s="4"/>
      <c r="VMZ158" s="4"/>
      <c r="VNA158" s="4"/>
      <c r="VNB158" s="4"/>
      <c r="VNC158" s="4"/>
      <c r="VND158" s="4"/>
      <c r="VNE158" s="4"/>
      <c r="VNF158" s="4"/>
      <c r="VNG158" s="4"/>
      <c r="VNH158" s="4"/>
      <c r="VNI158" s="4"/>
      <c r="VNJ158" s="4"/>
      <c r="VNK158" s="4"/>
      <c r="VNL158" s="4"/>
      <c r="VNM158" s="4"/>
      <c r="VNN158" s="4"/>
      <c r="VNO158" s="4"/>
      <c r="VNP158" s="4"/>
      <c r="VNQ158" s="4"/>
      <c r="VNR158" s="4"/>
      <c r="VNS158" s="4"/>
      <c r="VNT158" s="4"/>
      <c r="VNU158" s="4"/>
      <c r="VNV158" s="4"/>
      <c r="VNW158" s="4"/>
      <c r="VNX158" s="4"/>
      <c r="VNY158" s="4"/>
      <c r="VNZ158" s="4"/>
      <c r="VOA158" s="4"/>
      <c r="VOB158" s="4"/>
      <c r="VOC158" s="4"/>
      <c r="VOD158" s="4"/>
      <c r="VOE158" s="4"/>
      <c r="VOF158" s="4"/>
      <c r="VOG158" s="4"/>
      <c r="VOH158" s="4"/>
      <c r="VOI158" s="4"/>
      <c r="VOJ158" s="4"/>
      <c r="VOK158" s="4"/>
      <c r="VOL158" s="4"/>
      <c r="VOM158" s="4"/>
      <c r="VON158" s="4"/>
      <c r="VOO158" s="4"/>
      <c r="VOP158" s="4"/>
      <c r="VOQ158" s="4"/>
      <c r="VOR158" s="4"/>
      <c r="VOS158" s="4"/>
      <c r="VOT158" s="4"/>
      <c r="VOU158" s="4"/>
      <c r="VOV158" s="4"/>
      <c r="VOW158" s="4"/>
      <c r="VOX158" s="4"/>
      <c r="VOY158" s="4"/>
      <c r="VOZ158" s="4"/>
      <c r="VPA158" s="4"/>
      <c r="VPB158" s="4"/>
      <c r="VPC158" s="4"/>
      <c r="VPD158" s="4"/>
      <c r="VPE158" s="4"/>
      <c r="VPF158" s="4"/>
      <c r="VPG158" s="4"/>
      <c r="VPH158" s="4"/>
      <c r="VPI158" s="4"/>
      <c r="VPJ158" s="4"/>
      <c r="VPK158" s="4"/>
      <c r="VPL158" s="4"/>
      <c r="VPM158" s="4"/>
      <c r="VPN158" s="4"/>
      <c r="VPO158" s="4"/>
      <c r="VPP158" s="4"/>
      <c r="VPQ158" s="4"/>
      <c r="VPR158" s="4"/>
      <c r="VPS158" s="4"/>
      <c r="VPT158" s="4"/>
      <c r="VPU158" s="4"/>
      <c r="VPV158" s="4"/>
      <c r="VPW158" s="4"/>
      <c r="VPX158" s="4"/>
      <c r="VPY158" s="4"/>
      <c r="VPZ158" s="4"/>
      <c r="VQA158" s="4"/>
      <c r="VQB158" s="4"/>
      <c r="VQC158" s="4"/>
      <c r="VQD158" s="4"/>
      <c r="VQE158" s="4"/>
      <c r="VQF158" s="4"/>
      <c r="VQG158" s="4"/>
      <c r="VQH158" s="4"/>
      <c r="VQI158" s="4"/>
      <c r="VQJ158" s="4"/>
      <c r="VQK158" s="4"/>
      <c r="VQL158" s="4"/>
      <c r="VQM158" s="4"/>
      <c r="VQN158" s="4"/>
      <c r="VQO158" s="4"/>
      <c r="VQP158" s="4"/>
      <c r="VQQ158" s="4"/>
      <c r="VQR158" s="4"/>
      <c r="VQS158" s="4"/>
      <c r="VQT158" s="4"/>
      <c r="VQU158" s="4"/>
      <c r="VQV158" s="4"/>
      <c r="VQW158" s="4"/>
      <c r="VQX158" s="4"/>
      <c r="VQY158" s="4"/>
      <c r="VQZ158" s="4"/>
      <c r="VRA158" s="4"/>
      <c r="VRB158" s="4"/>
      <c r="VRC158" s="4"/>
      <c r="VRD158" s="4"/>
      <c r="VRE158" s="4"/>
      <c r="VRF158" s="4"/>
      <c r="VRG158" s="4"/>
      <c r="VRH158" s="4"/>
      <c r="VRI158" s="4"/>
      <c r="VRJ158" s="4"/>
      <c r="VRK158" s="4"/>
      <c r="VRL158" s="4"/>
      <c r="VRM158" s="4"/>
      <c r="VRN158" s="4"/>
      <c r="VRO158" s="4"/>
      <c r="VRP158" s="4"/>
      <c r="VRQ158" s="4"/>
      <c r="VRR158" s="4"/>
      <c r="VRS158" s="4"/>
      <c r="VRT158" s="4"/>
      <c r="VRU158" s="4"/>
      <c r="VRV158" s="4"/>
      <c r="VRW158" s="4"/>
      <c r="VRX158" s="4"/>
      <c r="VRY158" s="4"/>
      <c r="VRZ158" s="4"/>
      <c r="VSA158" s="4"/>
      <c r="VSB158" s="4"/>
      <c r="VSC158" s="4"/>
      <c r="VSD158" s="4"/>
      <c r="VSE158" s="4"/>
      <c r="VSF158" s="4"/>
      <c r="VSG158" s="4"/>
      <c r="VSH158" s="4"/>
      <c r="VSI158" s="4"/>
      <c r="VSJ158" s="4"/>
      <c r="VSK158" s="4"/>
      <c r="VSL158" s="4"/>
      <c r="VSM158" s="4"/>
      <c r="VSN158" s="4"/>
      <c r="VSO158" s="4"/>
      <c r="VSP158" s="4"/>
      <c r="VSQ158" s="4"/>
      <c r="VSR158" s="4"/>
      <c r="VSS158" s="4"/>
      <c r="VST158" s="4"/>
      <c r="VSU158" s="4"/>
      <c r="VSV158" s="4"/>
      <c r="VSW158" s="4"/>
      <c r="VSX158" s="4"/>
      <c r="VSY158" s="4"/>
      <c r="VSZ158" s="4"/>
      <c r="VTA158" s="4"/>
      <c r="VTB158" s="4"/>
      <c r="VTC158" s="4"/>
      <c r="VTD158" s="4"/>
      <c r="VTE158" s="4"/>
      <c r="VTF158" s="4"/>
      <c r="VTG158" s="4"/>
      <c r="VTH158" s="4"/>
      <c r="VTI158" s="4"/>
      <c r="VTJ158" s="4"/>
      <c r="VTK158" s="4"/>
      <c r="VTL158" s="4"/>
      <c r="VTM158" s="4"/>
      <c r="VTN158" s="4"/>
      <c r="VTO158" s="4"/>
      <c r="VTP158" s="4"/>
      <c r="VTQ158" s="4"/>
      <c r="VTR158" s="4"/>
      <c r="VTS158" s="4"/>
      <c r="VTT158" s="4"/>
      <c r="VTU158" s="4"/>
      <c r="VTV158" s="4"/>
      <c r="VTW158" s="4"/>
      <c r="VTX158" s="4"/>
      <c r="VTY158" s="4"/>
      <c r="VTZ158" s="4"/>
      <c r="VUA158" s="4"/>
      <c r="VUB158" s="4"/>
      <c r="VUC158" s="4"/>
      <c r="VUD158" s="4"/>
      <c r="VUE158" s="4"/>
      <c r="VUF158" s="4"/>
      <c r="VUG158" s="4"/>
      <c r="VUH158" s="4"/>
      <c r="VUI158" s="4"/>
      <c r="VUJ158" s="4"/>
      <c r="VUK158" s="4"/>
      <c r="VUL158" s="4"/>
      <c r="VUM158" s="4"/>
      <c r="VUN158" s="4"/>
      <c r="VUO158" s="4"/>
      <c r="VUP158" s="4"/>
      <c r="VUQ158" s="4"/>
      <c r="VUR158" s="4"/>
      <c r="VUS158" s="4"/>
      <c r="VUT158" s="4"/>
      <c r="VUU158" s="4"/>
      <c r="VUV158" s="4"/>
      <c r="VUW158" s="4"/>
      <c r="VUX158" s="4"/>
      <c r="VUY158" s="4"/>
      <c r="VUZ158" s="4"/>
      <c r="VVA158" s="4"/>
      <c r="VVB158" s="4"/>
      <c r="VVC158" s="4"/>
      <c r="VVD158" s="4"/>
      <c r="VVE158" s="4"/>
      <c r="VVF158" s="4"/>
      <c r="VVG158" s="4"/>
      <c r="VVH158" s="4"/>
      <c r="VVI158" s="4"/>
      <c r="VVJ158" s="4"/>
      <c r="VVK158" s="4"/>
      <c r="VVL158" s="4"/>
      <c r="VVM158" s="4"/>
      <c r="VVN158" s="4"/>
      <c r="VVO158" s="4"/>
      <c r="VVP158" s="4"/>
      <c r="VVQ158" s="4"/>
      <c r="VVR158" s="4"/>
      <c r="VVS158" s="4"/>
      <c r="VVT158" s="4"/>
      <c r="VVU158" s="4"/>
      <c r="VVV158" s="4"/>
      <c r="VVW158" s="4"/>
      <c r="VVX158" s="4"/>
      <c r="VVY158" s="4"/>
      <c r="VVZ158" s="4"/>
      <c r="VWA158" s="4"/>
      <c r="VWB158" s="4"/>
      <c r="VWC158" s="4"/>
      <c r="VWD158" s="4"/>
      <c r="VWE158" s="4"/>
      <c r="VWF158" s="4"/>
      <c r="VWG158" s="4"/>
      <c r="VWH158" s="4"/>
      <c r="VWI158" s="4"/>
      <c r="VWJ158" s="4"/>
      <c r="VWK158" s="4"/>
      <c r="VWL158" s="4"/>
      <c r="VWM158" s="4"/>
      <c r="VWN158" s="4"/>
      <c r="VWO158" s="4"/>
      <c r="VWP158" s="4"/>
      <c r="VWQ158" s="4"/>
      <c r="VWR158" s="4"/>
      <c r="VWS158" s="4"/>
      <c r="VWT158" s="4"/>
      <c r="VWU158" s="4"/>
      <c r="VWV158" s="4"/>
      <c r="VWW158" s="4"/>
      <c r="VWX158" s="4"/>
      <c r="VWY158" s="4"/>
      <c r="VWZ158" s="4"/>
      <c r="VXA158" s="4"/>
      <c r="VXB158" s="4"/>
      <c r="VXC158" s="4"/>
      <c r="VXD158" s="4"/>
      <c r="VXE158" s="4"/>
      <c r="VXF158" s="4"/>
      <c r="VXG158" s="4"/>
      <c r="VXH158" s="4"/>
      <c r="VXI158" s="4"/>
      <c r="VXJ158" s="4"/>
      <c r="VXK158" s="4"/>
      <c r="VXL158" s="4"/>
      <c r="VXM158" s="4"/>
      <c r="VXN158" s="4"/>
      <c r="VXO158" s="4"/>
      <c r="VXP158" s="4"/>
      <c r="VXQ158" s="4"/>
      <c r="VXR158" s="4"/>
      <c r="VXS158" s="4"/>
      <c r="VXT158" s="4"/>
      <c r="VXU158" s="4"/>
      <c r="VXV158" s="4"/>
      <c r="VXW158" s="4"/>
      <c r="VXX158" s="4"/>
      <c r="VXY158" s="4"/>
      <c r="VXZ158" s="4"/>
      <c r="VYA158" s="4"/>
      <c r="VYB158" s="4"/>
      <c r="VYC158" s="4"/>
      <c r="VYD158" s="4"/>
      <c r="VYE158" s="4"/>
      <c r="VYF158" s="4"/>
      <c r="VYG158" s="4"/>
      <c r="VYH158" s="4"/>
      <c r="VYI158" s="4"/>
      <c r="VYJ158" s="4"/>
      <c r="VYK158" s="4"/>
      <c r="VYL158" s="4"/>
      <c r="VYM158" s="4"/>
      <c r="VYN158" s="4"/>
      <c r="VYO158" s="4"/>
      <c r="VYP158" s="4"/>
      <c r="VYQ158" s="4"/>
      <c r="VYR158" s="4"/>
      <c r="VYS158" s="4"/>
      <c r="VYT158" s="4"/>
      <c r="VYU158" s="4"/>
      <c r="VYV158" s="4"/>
      <c r="VYW158" s="4"/>
      <c r="VYX158" s="4"/>
      <c r="VYY158" s="4"/>
      <c r="VYZ158" s="4"/>
      <c r="VZA158" s="4"/>
      <c r="VZB158" s="4"/>
      <c r="VZC158" s="4"/>
      <c r="VZD158" s="4"/>
      <c r="VZE158" s="4"/>
      <c r="VZF158" s="4"/>
      <c r="VZG158" s="4"/>
      <c r="VZH158" s="4"/>
      <c r="VZI158" s="4"/>
      <c r="VZJ158" s="4"/>
      <c r="VZK158" s="4"/>
      <c r="VZL158" s="4"/>
      <c r="VZM158" s="4"/>
      <c r="VZN158" s="4"/>
      <c r="VZO158" s="4"/>
      <c r="VZP158" s="4"/>
      <c r="VZQ158" s="4"/>
      <c r="VZR158" s="4"/>
      <c r="VZS158" s="4"/>
      <c r="VZT158" s="4"/>
      <c r="VZU158" s="4"/>
      <c r="VZV158" s="4"/>
      <c r="VZW158" s="4"/>
      <c r="VZX158" s="4"/>
      <c r="VZY158" s="4"/>
      <c r="VZZ158" s="4"/>
      <c r="WAA158" s="4"/>
      <c r="WAB158" s="4"/>
      <c r="WAC158" s="4"/>
      <c r="WAD158" s="4"/>
      <c r="WAE158" s="4"/>
      <c r="WAF158" s="4"/>
      <c r="WAG158" s="4"/>
      <c r="WAH158" s="4"/>
      <c r="WAI158" s="4"/>
      <c r="WAJ158" s="4"/>
      <c r="WAK158" s="4"/>
      <c r="WAL158" s="4"/>
      <c r="WAM158" s="4"/>
      <c r="WAN158" s="4"/>
      <c r="WAO158" s="4"/>
      <c r="WAP158" s="4"/>
      <c r="WAQ158" s="4"/>
      <c r="WAR158" s="4"/>
      <c r="WAS158" s="4"/>
      <c r="WAT158" s="4"/>
      <c r="WAU158" s="4"/>
      <c r="WAV158" s="4"/>
      <c r="WAW158" s="4"/>
      <c r="WAX158" s="4"/>
      <c r="WAY158" s="4"/>
      <c r="WAZ158" s="4"/>
      <c r="WBA158" s="4"/>
      <c r="WBB158" s="4"/>
      <c r="WBC158" s="4"/>
      <c r="WBD158" s="4"/>
      <c r="WBE158" s="4"/>
      <c r="WBF158" s="4"/>
      <c r="WBG158" s="4"/>
      <c r="WBH158" s="4"/>
      <c r="WBI158" s="4"/>
      <c r="WBJ158" s="4"/>
      <c r="WBK158" s="4"/>
      <c r="WBL158" s="4"/>
      <c r="WBM158" s="4"/>
      <c r="WBN158" s="4"/>
      <c r="WBO158" s="4"/>
      <c r="WBP158" s="4"/>
      <c r="WBQ158" s="4"/>
      <c r="WBR158" s="4"/>
      <c r="WBS158" s="4"/>
      <c r="WBT158" s="4"/>
      <c r="WBU158" s="4"/>
      <c r="WBV158" s="4"/>
      <c r="WBW158" s="4"/>
      <c r="WBX158" s="4"/>
      <c r="WBY158" s="4"/>
      <c r="WBZ158" s="4"/>
      <c r="WCA158" s="4"/>
      <c r="WCB158" s="4"/>
      <c r="WCC158" s="4"/>
      <c r="WCD158" s="4"/>
      <c r="WCE158" s="4"/>
      <c r="WCF158" s="4"/>
      <c r="WCG158" s="4"/>
      <c r="WCH158" s="4"/>
      <c r="WCI158" s="4"/>
      <c r="WCJ158" s="4"/>
      <c r="WCK158" s="4"/>
      <c r="WCL158" s="4"/>
      <c r="WCM158" s="4"/>
      <c r="WCN158" s="4"/>
      <c r="WCO158" s="4"/>
      <c r="WCP158" s="4"/>
      <c r="WCQ158" s="4"/>
      <c r="WCR158" s="4"/>
      <c r="WCS158" s="4"/>
      <c r="WCT158" s="4"/>
      <c r="WCU158" s="4"/>
      <c r="WCV158" s="4"/>
      <c r="WCW158" s="4"/>
      <c r="WCX158" s="4"/>
      <c r="WCY158" s="4"/>
      <c r="WCZ158" s="4"/>
      <c r="WDA158" s="4"/>
      <c r="WDB158" s="4"/>
      <c r="WDC158" s="4"/>
      <c r="WDD158" s="4"/>
      <c r="WDE158" s="4"/>
      <c r="WDF158" s="4"/>
      <c r="WDG158" s="4"/>
      <c r="WDH158" s="4"/>
      <c r="WDI158" s="4"/>
      <c r="WDJ158" s="4"/>
      <c r="WDK158" s="4"/>
      <c r="WDL158" s="4"/>
      <c r="WDM158" s="4"/>
      <c r="WDN158" s="4"/>
      <c r="WDO158" s="4"/>
      <c r="WDP158" s="4"/>
      <c r="WDQ158" s="4"/>
      <c r="WDR158" s="4"/>
      <c r="WDS158" s="4"/>
      <c r="WDT158" s="4"/>
      <c r="WDU158" s="4"/>
      <c r="WDV158" s="4"/>
      <c r="WDW158" s="4"/>
      <c r="WDX158" s="4"/>
      <c r="WDY158" s="4"/>
      <c r="WDZ158" s="4"/>
      <c r="WEA158" s="4"/>
      <c r="WEB158" s="4"/>
      <c r="WEC158" s="4"/>
      <c r="WED158" s="4"/>
      <c r="WEE158" s="4"/>
      <c r="WEF158" s="4"/>
      <c r="WEG158" s="4"/>
      <c r="WEH158" s="4"/>
      <c r="WEI158" s="4"/>
      <c r="WEJ158" s="4"/>
      <c r="WEK158" s="4"/>
      <c r="WEL158" s="4"/>
      <c r="WEM158" s="4"/>
      <c r="WEN158" s="4"/>
      <c r="WEO158" s="4"/>
      <c r="WEP158" s="4"/>
      <c r="WEQ158" s="4"/>
      <c r="WER158" s="4"/>
      <c r="WES158" s="4"/>
      <c r="WET158" s="4"/>
      <c r="WEU158" s="4"/>
      <c r="WEV158" s="4"/>
      <c r="WEW158" s="4"/>
      <c r="WEX158" s="4"/>
      <c r="WEY158" s="4"/>
      <c r="WEZ158" s="4"/>
      <c r="WFA158" s="4"/>
      <c r="WFB158" s="4"/>
      <c r="WFC158" s="4"/>
      <c r="WFD158" s="4"/>
      <c r="WFE158" s="4"/>
      <c r="WFF158" s="4"/>
      <c r="WFG158" s="4"/>
      <c r="WFH158" s="4"/>
      <c r="WFI158" s="4"/>
      <c r="WFJ158" s="4"/>
      <c r="WFK158" s="4"/>
      <c r="WFL158" s="4"/>
      <c r="WFM158" s="4"/>
      <c r="WFN158" s="4"/>
      <c r="WFO158" s="4"/>
      <c r="WFP158" s="4"/>
      <c r="WFQ158" s="4"/>
      <c r="WFR158" s="4"/>
      <c r="WFS158" s="4"/>
      <c r="WFT158" s="4"/>
      <c r="WFU158" s="4"/>
      <c r="WFV158" s="4"/>
      <c r="WFW158" s="4"/>
      <c r="WFX158" s="4"/>
      <c r="WFY158" s="4"/>
      <c r="WFZ158" s="4"/>
      <c r="WGA158" s="4"/>
      <c r="WGB158" s="4"/>
      <c r="WGC158" s="4"/>
      <c r="WGD158" s="4"/>
      <c r="WGE158" s="4"/>
      <c r="WGF158" s="4"/>
      <c r="WGG158" s="4"/>
      <c r="WGH158" s="4"/>
      <c r="WGI158" s="4"/>
      <c r="WGJ158" s="4"/>
      <c r="WGK158" s="4"/>
      <c r="WGL158" s="4"/>
      <c r="WGM158" s="4"/>
      <c r="WGN158" s="4"/>
      <c r="WGO158" s="4"/>
      <c r="WGP158" s="4"/>
      <c r="WGQ158" s="4"/>
      <c r="WGR158" s="4"/>
      <c r="WGS158" s="4"/>
      <c r="WGT158" s="4"/>
      <c r="WGU158" s="4"/>
      <c r="WGV158" s="4"/>
      <c r="WGW158" s="4"/>
      <c r="WGX158" s="4"/>
      <c r="WGY158" s="4"/>
      <c r="WGZ158" s="4"/>
      <c r="WHA158" s="4"/>
      <c r="WHB158" s="4"/>
      <c r="WHC158" s="4"/>
      <c r="WHD158" s="4"/>
      <c r="WHE158" s="4"/>
      <c r="WHF158" s="4"/>
      <c r="WHG158" s="4"/>
      <c r="WHH158" s="4"/>
      <c r="WHI158" s="4"/>
      <c r="WHJ158" s="4"/>
      <c r="WHK158" s="4"/>
      <c r="WHL158" s="4"/>
      <c r="WHM158" s="4"/>
      <c r="WHN158" s="4"/>
      <c r="WHO158" s="4"/>
      <c r="WHP158" s="4"/>
      <c r="WHQ158" s="4"/>
      <c r="WHR158" s="4"/>
      <c r="WHS158" s="4"/>
      <c r="WHT158" s="4"/>
      <c r="WHU158" s="4"/>
      <c r="WHV158" s="4"/>
      <c r="WHW158" s="4"/>
      <c r="WHX158" s="4"/>
      <c r="WHY158" s="4"/>
      <c r="WHZ158" s="4"/>
      <c r="WIA158" s="4"/>
      <c r="WIB158" s="4"/>
      <c r="WIC158" s="4"/>
      <c r="WID158" s="4"/>
      <c r="WIE158" s="4"/>
      <c r="WIF158" s="4"/>
      <c r="WIG158" s="4"/>
      <c r="WIH158" s="4"/>
      <c r="WII158" s="4"/>
      <c r="WIJ158" s="4"/>
      <c r="WIK158" s="4"/>
      <c r="WIL158" s="4"/>
      <c r="WIM158" s="4"/>
      <c r="WIN158" s="4"/>
      <c r="WIO158" s="4"/>
      <c r="WIP158" s="4"/>
      <c r="WIQ158" s="4"/>
      <c r="WIR158" s="4"/>
      <c r="WIS158" s="4"/>
      <c r="WIT158" s="4"/>
      <c r="WIU158" s="4"/>
      <c r="WIV158" s="4"/>
      <c r="WIW158" s="4"/>
      <c r="WIX158" s="4"/>
      <c r="WIY158" s="4"/>
      <c r="WIZ158" s="4"/>
      <c r="WJA158" s="4"/>
      <c r="WJB158" s="4"/>
      <c r="WJC158" s="4"/>
      <c r="WJD158" s="4"/>
      <c r="WJE158" s="4"/>
      <c r="WJF158" s="4"/>
      <c r="WJG158" s="4"/>
      <c r="WJH158" s="4"/>
      <c r="WJI158" s="4"/>
      <c r="WJJ158" s="4"/>
      <c r="WJK158" s="4"/>
      <c r="WJL158" s="4"/>
      <c r="WJM158" s="4"/>
      <c r="WJN158" s="4"/>
      <c r="WJO158" s="4"/>
      <c r="WJP158" s="4"/>
      <c r="WJQ158" s="4"/>
      <c r="WJR158" s="4"/>
      <c r="WJS158" s="4"/>
      <c r="WJT158" s="4"/>
      <c r="WJU158" s="4"/>
      <c r="WJV158" s="4"/>
      <c r="WJW158" s="4"/>
      <c r="WJX158" s="4"/>
      <c r="WJY158" s="4"/>
      <c r="WJZ158" s="4"/>
      <c r="WKA158" s="4"/>
      <c r="WKB158" s="4"/>
      <c r="WKC158" s="4"/>
      <c r="WKD158" s="4"/>
      <c r="WKE158" s="4"/>
      <c r="WKF158" s="4"/>
      <c r="WKG158" s="4"/>
      <c r="WKH158" s="4"/>
      <c r="WKI158" s="4"/>
      <c r="WKJ158" s="4"/>
      <c r="WKK158" s="4"/>
      <c r="WKL158" s="4"/>
      <c r="WKM158" s="4"/>
      <c r="WKN158" s="4"/>
      <c r="WKO158" s="4"/>
      <c r="WKP158" s="4"/>
      <c r="WKQ158" s="4"/>
      <c r="WKR158" s="4"/>
      <c r="WKS158" s="4"/>
      <c r="WKT158" s="4"/>
      <c r="WKU158" s="4"/>
      <c r="WKV158" s="4"/>
      <c r="WKW158" s="4"/>
      <c r="WKX158" s="4"/>
      <c r="WKY158" s="4"/>
      <c r="WKZ158" s="4"/>
      <c r="WLA158" s="4"/>
      <c r="WLB158" s="4"/>
      <c r="WLC158" s="4"/>
      <c r="WLD158" s="4"/>
      <c r="WLE158" s="4"/>
      <c r="WLF158" s="4"/>
      <c r="WLG158" s="4"/>
      <c r="WLH158" s="4"/>
      <c r="WLI158" s="4"/>
      <c r="WLJ158" s="4"/>
      <c r="WLK158" s="4"/>
      <c r="WLL158" s="4"/>
      <c r="WLM158" s="4"/>
      <c r="WLN158" s="4"/>
      <c r="WLO158" s="4"/>
      <c r="WLP158" s="4"/>
      <c r="WLQ158" s="4"/>
      <c r="WLR158" s="4"/>
      <c r="WLS158" s="4"/>
      <c r="WLT158" s="4"/>
      <c r="WLU158" s="4"/>
      <c r="WLV158" s="4"/>
      <c r="WLW158" s="4"/>
      <c r="WLX158" s="4"/>
      <c r="WLY158" s="4"/>
      <c r="WLZ158" s="4"/>
      <c r="WMA158" s="4"/>
      <c r="WMB158" s="4"/>
      <c r="WMC158" s="4"/>
      <c r="WMD158" s="4"/>
      <c r="WME158" s="4"/>
      <c r="WMF158" s="4"/>
      <c r="WMG158" s="4"/>
      <c r="WMH158" s="4"/>
      <c r="WMI158" s="4"/>
      <c r="WMJ158" s="4"/>
      <c r="WMK158" s="4"/>
      <c r="WML158" s="4"/>
      <c r="WMM158" s="4"/>
      <c r="WMN158" s="4"/>
      <c r="WMO158" s="4"/>
      <c r="WMP158" s="4"/>
      <c r="WMQ158" s="4"/>
      <c r="WMR158" s="4"/>
      <c r="WMS158" s="4"/>
      <c r="WMT158" s="4"/>
      <c r="WMU158" s="4"/>
      <c r="WMV158" s="4"/>
      <c r="WMW158" s="4"/>
      <c r="WMX158" s="4"/>
      <c r="WMY158" s="4"/>
      <c r="WMZ158" s="4"/>
      <c r="WNA158" s="4"/>
      <c r="WNB158" s="4"/>
      <c r="WNC158" s="4"/>
      <c r="WND158" s="4"/>
      <c r="WNE158" s="4"/>
      <c r="WNF158" s="4"/>
      <c r="WNG158" s="4"/>
      <c r="WNH158" s="4"/>
      <c r="WNI158" s="4"/>
      <c r="WNJ158" s="4"/>
      <c r="WNK158" s="4"/>
      <c r="WNL158" s="4"/>
      <c r="WNM158" s="4"/>
      <c r="WNN158" s="4"/>
      <c r="WNO158" s="4"/>
      <c r="WNP158" s="4"/>
      <c r="WNQ158" s="4"/>
      <c r="WNR158" s="4"/>
      <c r="WNS158" s="4"/>
      <c r="WNT158" s="4"/>
      <c r="WNU158" s="4"/>
      <c r="WNV158" s="4"/>
      <c r="WNW158" s="4"/>
      <c r="WNX158" s="4"/>
      <c r="WNY158" s="4"/>
      <c r="WNZ158" s="4"/>
      <c r="WOA158" s="4"/>
      <c r="WOB158" s="4"/>
      <c r="WOC158" s="4"/>
      <c r="WOD158" s="4"/>
      <c r="WOE158" s="4"/>
      <c r="WOF158" s="4"/>
      <c r="WOG158" s="4"/>
      <c r="WOH158" s="4"/>
      <c r="WOI158" s="4"/>
      <c r="WOJ158" s="4"/>
      <c r="WOK158" s="4"/>
      <c r="WOL158" s="4"/>
      <c r="WOM158" s="4"/>
      <c r="WON158" s="4"/>
      <c r="WOO158" s="4"/>
      <c r="WOP158" s="4"/>
      <c r="WOQ158" s="4"/>
      <c r="WOR158" s="4"/>
      <c r="WOS158" s="4"/>
      <c r="WOT158" s="4"/>
      <c r="WOU158" s="4"/>
      <c r="WOV158" s="4"/>
      <c r="WOW158" s="4"/>
      <c r="WOX158" s="4"/>
      <c r="WOY158" s="4"/>
      <c r="WOZ158" s="4"/>
      <c r="WPA158" s="4"/>
      <c r="WPB158" s="4"/>
      <c r="WPC158" s="4"/>
      <c r="WPD158" s="4"/>
      <c r="WPE158" s="4"/>
      <c r="WPF158" s="4"/>
      <c r="WPG158" s="4"/>
      <c r="WPH158" s="4"/>
      <c r="WPI158" s="4"/>
      <c r="WPJ158" s="4"/>
      <c r="WPK158" s="4"/>
      <c r="WPL158" s="4"/>
      <c r="WPM158" s="4"/>
      <c r="WPN158" s="4"/>
      <c r="WPO158" s="4"/>
      <c r="WPP158" s="4"/>
      <c r="WPQ158" s="4"/>
      <c r="WPR158" s="4"/>
      <c r="WPS158" s="4"/>
      <c r="WPT158" s="4"/>
      <c r="WPU158" s="4"/>
      <c r="WPV158" s="4"/>
      <c r="WPW158" s="4"/>
      <c r="WPX158" s="4"/>
      <c r="WPY158" s="4"/>
      <c r="WPZ158" s="4"/>
      <c r="WQA158" s="4"/>
      <c r="WQB158" s="4"/>
      <c r="WQC158" s="4"/>
      <c r="WQD158" s="4"/>
      <c r="WQE158" s="4"/>
      <c r="WQF158" s="4"/>
      <c r="WQG158" s="4"/>
      <c r="WQH158" s="4"/>
      <c r="WQI158" s="4"/>
      <c r="WQJ158" s="4"/>
      <c r="WQK158" s="4"/>
      <c r="WQL158" s="4"/>
      <c r="WQM158" s="4"/>
      <c r="WQN158" s="4"/>
      <c r="WQO158" s="4"/>
      <c r="WQP158" s="4"/>
      <c r="WQQ158" s="4"/>
      <c r="WQR158" s="4"/>
      <c r="WQS158" s="4"/>
      <c r="WQT158" s="4"/>
      <c r="WQU158" s="4"/>
      <c r="WQV158" s="4"/>
      <c r="WQW158" s="4"/>
      <c r="WQX158" s="4"/>
      <c r="WQY158" s="4"/>
      <c r="WQZ158" s="4"/>
      <c r="WRA158" s="4"/>
      <c r="WRB158" s="4"/>
      <c r="WRC158" s="4"/>
      <c r="WRD158" s="4"/>
      <c r="WRE158" s="4"/>
      <c r="WRF158" s="4"/>
      <c r="WRG158" s="4"/>
      <c r="WRH158" s="4"/>
      <c r="WRI158" s="4"/>
      <c r="WRJ158" s="4"/>
      <c r="WRK158" s="4"/>
      <c r="WRL158" s="4"/>
      <c r="WRM158" s="4"/>
      <c r="WRN158" s="4"/>
      <c r="WRO158" s="4"/>
      <c r="WRP158" s="4"/>
      <c r="WRQ158" s="4"/>
      <c r="WRR158" s="4"/>
      <c r="WRS158" s="4"/>
      <c r="WRT158" s="4"/>
      <c r="WRU158" s="4"/>
      <c r="WRV158" s="4"/>
      <c r="WRW158" s="4"/>
      <c r="WRX158" s="4"/>
      <c r="WRY158" s="4"/>
      <c r="WRZ158" s="4"/>
      <c r="WSA158" s="4"/>
      <c r="WSB158" s="4"/>
      <c r="WSC158" s="4"/>
      <c r="WSD158" s="4"/>
      <c r="WSE158" s="4"/>
      <c r="WSF158" s="4"/>
      <c r="WSG158" s="4"/>
      <c r="WSH158" s="4"/>
      <c r="WSI158" s="4"/>
      <c r="WSJ158" s="4"/>
      <c r="WSK158" s="4"/>
      <c r="WSL158" s="4"/>
      <c r="WSM158" s="4"/>
      <c r="WSN158" s="4"/>
      <c r="WSO158" s="4"/>
      <c r="WSP158" s="4"/>
      <c r="WSQ158" s="4"/>
      <c r="WSR158" s="4"/>
      <c r="WSS158" s="4"/>
      <c r="WST158" s="4"/>
      <c r="WSU158" s="4"/>
      <c r="WSV158" s="4"/>
      <c r="WSW158" s="4"/>
      <c r="WSX158" s="4"/>
      <c r="WSY158" s="4"/>
      <c r="WSZ158" s="4"/>
      <c r="WTA158" s="4"/>
      <c r="WTB158" s="4"/>
      <c r="WTC158" s="4"/>
      <c r="WTD158" s="4"/>
      <c r="WTE158" s="4"/>
      <c r="WTF158" s="4"/>
      <c r="WTG158" s="4"/>
      <c r="WTH158" s="4"/>
      <c r="WTI158" s="4"/>
      <c r="WTJ158" s="4"/>
      <c r="WTK158" s="4"/>
      <c r="WTL158" s="4"/>
      <c r="WTM158" s="4"/>
      <c r="WTN158" s="4"/>
      <c r="WTO158" s="4"/>
      <c r="WTP158" s="4"/>
      <c r="WTQ158" s="4"/>
      <c r="WTR158" s="4"/>
      <c r="WTS158" s="4"/>
      <c r="WTT158" s="4"/>
      <c r="WTU158" s="4"/>
      <c r="WTV158" s="4"/>
      <c r="WTW158" s="4"/>
      <c r="WTX158" s="4"/>
      <c r="WTY158" s="4"/>
      <c r="WTZ158" s="4"/>
      <c r="WUA158" s="4"/>
      <c r="WUB158" s="4"/>
      <c r="WUC158" s="4"/>
      <c r="WUD158" s="4"/>
      <c r="WUE158" s="4"/>
      <c r="WUF158" s="4"/>
      <c r="WUG158" s="4"/>
      <c r="WUH158" s="4"/>
      <c r="WUI158" s="4"/>
      <c r="WUJ158" s="4"/>
      <c r="WUK158" s="4"/>
      <c r="WUL158" s="4"/>
      <c r="WUM158" s="4"/>
      <c r="WUN158" s="4"/>
      <c r="WUO158" s="4"/>
      <c r="WUP158" s="4"/>
      <c r="WUQ158" s="4"/>
    </row>
  </sheetData>
  <mergeCells count="16">
    <mergeCell ref="A4:G4"/>
    <mergeCell ref="A5:G5"/>
    <mergeCell ref="A11:A13"/>
    <mergeCell ref="B11:B13"/>
    <mergeCell ref="C11:C13"/>
    <mergeCell ref="E11:E13"/>
    <mergeCell ref="F11:F13"/>
    <mergeCell ref="G11:G13"/>
    <mergeCell ref="D11:D13"/>
    <mergeCell ref="A7:B7"/>
    <mergeCell ref="A8:G8"/>
    <mergeCell ref="C90:G90"/>
    <mergeCell ref="C83:I83"/>
    <mergeCell ref="C93:G93"/>
    <mergeCell ref="A70:A71"/>
    <mergeCell ref="B70:B71"/>
  </mergeCells>
  <hyperlinks>
    <hyperlink ref="C88" r:id="rId1"/>
  </hyperlinks>
  <pageMargins left="0.43307086614173229" right="0.31496062992125984" top="0.35433070866141736" bottom="0.35433070866141736" header="0.11811023622047245" footer="0.11811023622047245"/>
  <pageSetup paperSize="9" scale="65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UQ158"/>
  <sheetViews>
    <sheetView zoomScale="66" zoomScaleNormal="66" workbookViewId="0">
      <selection activeCell="D11" sqref="D11:D13"/>
    </sheetView>
  </sheetViews>
  <sheetFormatPr defaultRowHeight="15.75"/>
  <cols>
    <col min="1" max="1" width="8" style="1" customWidth="1"/>
    <col min="2" max="2" width="44.5703125" style="2" customWidth="1"/>
    <col min="3" max="3" width="11.5703125" style="2" customWidth="1"/>
    <col min="4" max="4" width="13.85546875" style="2" customWidth="1"/>
    <col min="5" max="5" width="16.140625" style="6" customWidth="1"/>
    <col min="6" max="6" width="11.28515625" style="7" customWidth="1"/>
    <col min="7" max="7" width="27.42578125" style="7" customWidth="1"/>
    <col min="8" max="227" width="9.140625" style="4"/>
    <col min="228" max="228" width="5.7109375" style="4" customWidth="1"/>
    <col min="229" max="229" width="65" style="4" customWidth="1"/>
    <col min="230" max="230" width="20" style="4" customWidth="1"/>
    <col min="231" max="231" width="26.28515625" style="4" customWidth="1"/>
    <col min="232" max="232" width="22.140625" style="4" customWidth="1"/>
    <col min="233" max="233" width="0.140625" style="4" customWidth="1"/>
    <col min="234" max="234" width="19.140625" style="4" customWidth="1"/>
    <col min="235" max="236" width="0" style="4" hidden="1" customWidth="1"/>
    <col min="237" max="237" width="153.85546875" style="4" customWidth="1"/>
    <col min="238" max="238" width="14.85546875" style="4" customWidth="1"/>
    <col min="239" max="239" width="16.7109375" style="4" bestFit="1" customWidth="1"/>
    <col min="240" max="483" width="9.140625" style="4"/>
    <col min="484" max="484" width="5.7109375" style="4" customWidth="1"/>
    <col min="485" max="485" width="65" style="4" customWidth="1"/>
    <col min="486" max="486" width="20" style="4" customWidth="1"/>
    <col min="487" max="487" width="26.28515625" style="4" customWidth="1"/>
    <col min="488" max="488" width="22.140625" style="4" customWidth="1"/>
    <col min="489" max="489" width="0.140625" style="4" customWidth="1"/>
    <col min="490" max="490" width="19.140625" style="4" customWidth="1"/>
    <col min="491" max="492" width="0" style="4" hidden="1" customWidth="1"/>
    <col min="493" max="493" width="153.85546875" style="4" customWidth="1"/>
    <col min="494" max="494" width="14.85546875" style="4" customWidth="1"/>
    <col min="495" max="495" width="16.7109375" style="4" bestFit="1" customWidth="1"/>
    <col min="496" max="739" width="9.140625" style="4"/>
    <col min="740" max="740" width="5.7109375" style="4" customWidth="1"/>
    <col min="741" max="741" width="65" style="4" customWidth="1"/>
    <col min="742" max="742" width="20" style="4" customWidth="1"/>
    <col min="743" max="743" width="26.28515625" style="4" customWidth="1"/>
    <col min="744" max="744" width="22.140625" style="4" customWidth="1"/>
    <col min="745" max="745" width="0.140625" style="4" customWidth="1"/>
    <col min="746" max="746" width="19.140625" style="4" customWidth="1"/>
    <col min="747" max="748" width="0" style="4" hidden="1" customWidth="1"/>
    <col min="749" max="749" width="153.85546875" style="4" customWidth="1"/>
    <col min="750" max="750" width="14.85546875" style="4" customWidth="1"/>
    <col min="751" max="751" width="16.7109375" style="4" bestFit="1" customWidth="1"/>
    <col min="752" max="995" width="9.140625" style="4"/>
    <col min="996" max="996" width="5.7109375" style="4" customWidth="1"/>
    <col min="997" max="997" width="65" style="4" customWidth="1"/>
    <col min="998" max="998" width="20" style="4" customWidth="1"/>
    <col min="999" max="999" width="26.28515625" style="4" customWidth="1"/>
    <col min="1000" max="1000" width="22.140625" style="4" customWidth="1"/>
    <col min="1001" max="1001" width="0.140625" style="4" customWidth="1"/>
    <col min="1002" max="1002" width="19.140625" style="4" customWidth="1"/>
    <col min="1003" max="1004" width="0" style="4" hidden="1" customWidth="1"/>
    <col min="1005" max="1005" width="153.85546875" style="4" customWidth="1"/>
    <col min="1006" max="1006" width="14.85546875" style="4" customWidth="1"/>
    <col min="1007" max="1007" width="16.7109375" style="4" bestFit="1" customWidth="1"/>
    <col min="1008" max="1251" width="9.140625" style="4"/>
    <col min="1252" max="1252" width="5.7109375" style="4" customWidth="1"/>
    <col min="1253" max="1253" width="65" style="4" customWidth="1"/>
    <col min="1254" max="1254" width="20" style="4" customWidth="1"/>
    <col min="1255" max="1255" width="26.28515625" style="4" customWidth="1"/>
    <col min="1256" max="1256" width="22.140625" style="4" customWidth="1"/>
    <col min="1257" max="1257" width="0.140625" style="4" customWidth="1"/>
    <col min="1258" max="1258" width="19.140625" style="4" customWidth="1"/>
    <col min="1259" max="1260" width="0" style="4" hidden="1" customWidth="1"/>
    <col min="1261" max="1261" width="153.85546875" style="4" customWidth="1"/>
    <col min="1262" max="1262" width="14.85546875" style="4" customWidth="1"/>
    <col min="1263" max="1263" width="16.7109375" style="4" bestFit="1" customWidth="1"/>
    <col min="1264" max="1507" width="9.140625" style="4"/>
    <col min="1508" max="1508" width="5.7109375" style="4" customWidth="1"/>
    <col min="1509" max="1509" width="65" style="4" customWidth="1"/>
    <col min="1510" max="1510" width="20" style="4" customWidth="1"/>
    <col min="1511" max="1511" width="26.28515625" style="4" customWidth="1"/>
    <col min="1512" max="1512" width="22.140625" style="4" customWidth="1"/>
    <col min="1513" max="1513" width="0.140625" style="4" customWidth="1"/>
    <col min="1514" max="1514" width="19.140625" style="4" customWidth="1"/>
    <col min="1515" max="1516" width="0" style="4" hidden="1" customWidth="1"/>
    <col min="1517" max="1517" width="153.85546875" style="4" customWidth="1"/>
    <col min="1518" max="1518" width="14.85546875" style="4" customWidth="1"/>
    <col min="1519" max="1519" width="16.7109375" style="4" bestFit="1" customWidth="1"/>
    <col min="1520" max="1763" width="9.140625" style="4"/>
    <col min="1764" max="1764" width="5.7109375" style="4" customWidth="1"/>
    <col min="1765" max="1765" width="65" style="4" customWidth="1"/>
    <col min="1766" max="1766" width="20" style="4" customWidth="1"/>
    <col min="1767" max="1767" width="26.28515625" style="4" customWidth="1"/>
    <col min="1768" max="1768" width="22.140625" style="4" customWidth="1"/>
    <col min="1769" max="1769" width="0.140625" style="4" customWidth="1"/>
    <col min="1770" max="1770" width="19.140625" style="4" customWidth="1"/>
    <col min="1771" max="1772" width="0" style="4" hidden="1" customWidth="1"/>
    <col min="1773" max="1773" width="153.85546875" style="4" customWidth="1"/>
    <col min="1774" max="1774" width="14.85546875" style="4" customWidth="1"/>
    <col min="1775" max="1775" width="16.7109375" style="4" bestFit="1" customWidth="1"/>
    <col min="1776" max="2019" width="9.140625" style="4"/>
    <col min="2020" max="2020" width="5.7109375" style="4" customWidth="1"/>
    <col min="2021" max="2021" width="65" style="4" customWidth="1"/>
    <col min="2022" max="2022" width="20" style="4" customWidth="1"/>
    <col min="2023" max="2023" width="26.28515625" style="4" customWidth="1"/>
    <col min="2024" max="2024" width="22.140625" style="4" customWidth="1"/>
    <col min="2025" max="2025" width="0.140625" style="4" customWidth="1"/>
    <col min="2026" max="2026" width="19.140625" style="4" customWidth="1"/>
    <col min="2027" max="2028" width="0" style="4" hidden="1" customWidth="1"/>
    <col min="2029" max="2029" width="153.85546875" style="4" customWidth="1"/>
    <col min="2030" max="2030" width="14.85546875" style="4" customWidth="1"/>
    <col min="2031" max="2031" width="16.7109375" style="4" bestFit="1" customWidth="1"/>
    <col min="2032" max="2275" width="9.140625" style="4"/>
    <col min="2276" max="2276" width="5.7109375" style="4" customWidth="1"/>
    <col min="2277" max="2277" width="65" style="4" customWidth="1"/>
    <col min="2278" max="2278" width="20" style="4" customWidth="1"/>
    <col min="2279" max="2279" width="26.28515625" style="4" customWidth="1"/>
    <col min="2280" max="2280" width="22.140625" style="4" customWidth="1"/>
    <col min="2281" max="2281" width="0.140625" style="4" customWidth="1"/>
    <col min="2282" max="2282" width="19.140625" style="4" customWidth="1"/>
    <col min="2283" max="2284" width="0" style="4" hidden="1" customWidth="1"/>
    <col min="2285" max="2285" width="153.85546875" style="4" customWidth="1"/>
    <col min="2286" max="2286" width="14.85546875" style="4" customWidth="1"/>
    <col min="2287" max="2287" width="16.7109375" style="4" bestFit="1" customWidth="1"/>
    <col min="2288" max="2531" width="9.140625" style="4"/>
    <col min="2532" max="2532" width="5.7109375" style="4" customWidth="1"/>
    <col min="2533" max="2533" width="65" style="4" customWidth="1"/>
    <col min="2534" max="2534" width="20" style="4" customWidth="1"/>
    <col min="2535" max="2535" width="26.28515625" style="4" customWidth="1"/>
    <col min="2536" max="2536" width="22.140625" style="4" customWidth="1"/>
    <col min="2537" max="2537" width="0.140625" style="4" customWidth="1"/>
    <col min="2538" max="2538" width="19.140625" style="4" customWidth="1"/>
    <col min="2539" max="2540" width="0" style="4" hidden="1" customWidth="1"/>
    <col min="2541" max="2541" width="153.85546875" style="4" customWidth="1"/>
    <col min="2542" max="2542" width="14.85546875" style="4" customWidth="1"/>
    <col min="2543" max="2543" width="16.7109375" style="4" bestFit="1" customWidth="1"/>
    <col min="2544" max="2787" width="9.140625" style="4"/>
    <col min="2788" max="2788" width="5.7109375" style="4" customWidth="1"/>
    <col min="2789" max="2789" width="65" style="4" customWidth="1"/>
    <col min="2790" max="2790" width="20" style="4" customWidth="1"/>
    <col min="2791" max="2791" width="26.28515625" style="4" customWidth="1"/>
    <col min="2792" max="2792" width="22.140625" style="4" customWidth="1"/>
    <col min="2793" max="2793" width="0.140625" style="4" customWidth="1"/>
    <col min="2794" max="2794" width="19.140625" style="4" customWidth="1"/>
    <col min="2795" max="2796" width="0" style="4" hidden="1" customWidth="1"/>
    <col min="2797" max="2797" width="153.85546875" style="4" customWidth="1"/>
    <col min="2798" max="2798" width="14.85546875" style="4" customWidth="1"/>
    <col min="2799" max="2799" width="16.7109375" style="4" bestFit="1" customWidth="1"/>
    <col min="2800" max="3043" width="9.140625" style="4"/>
    <col min="3044" max="3044" width="5.7109375" style="4" customWidth="1"/>
    <col min="3045" max="3045" width="65" style="4" customWidth="1"/>
    <col min="3046" max="3046" width="20" style="4" customWidth="1"/>
    <col min="3047" max="3047" width="26.28515625" style="4" customWidth="1"/>
    <col min="3048" max="3048" width="22.140625" style="4" customWidth="1"/>
    <col min="3049" max="3049" width="0.140625" style="4" customWidth="1"/>
    <col min="3050" max="3050" width="19.140625" style="4" customWidth="1"/>
    <col min="3051" max="3052" width="0" style="4" hidden="1" customWidth="1"/>
    <col min="3053" max="3053" width="153.85546875" style="4" customWidth="1"/>
    <col min="3054" max="3054" width="14.85546875" style="4" customWidth="1"/>
    <col min="3055" max="3055" width="16.7109375" style="4" bestFit="1" customWidth="1"/>
    <col min="3056" max="3299" width="9.140625" style="4"/>
    <col min="3300" max="3300" width="5.7109375" style="4" customWidth="1"/>
    <col min="3301" max="3301" width="65" style="4" customWidth="1"/>
    <col min="3302" max="3302" width="20" style="4" customWidth="1"/>
    <col min="3303" max="3303" width="26.28515625" style="4" customWidth="1"/>
    <col min="3304" max="3304" width="22.140625" style="4" customWidth="1"/>
    <col min="3305" max="3305" width="0.140625" style="4" customWidth="1"/>
    <col min="3306" max="3306" width="19.140625" style="4" customWidth="1"/>
    <col min="3307" max="3308" width="0" style="4" hidden="1" customWidth="1"/>
    <col min="3309" max="3309" width="153.85546875" style="4" customWidth="1"/>
    <col min="3310" max="3310" width="14.85546875" style="4" customWidth="1"/>
    <col min="3311" max="3311" width="16.7109375" style="4" bestFit="1" customWidth="1"/>
    <col min="3312" max="3555" width="9.140625" style="4"/>
    <col min="3556" max="3556" width="5.7109375" style="4" customWidth="1"/>
    <col min="3557" max="3557" width="65" style="4" customWidth="1"/>
    <col min="3558" max="3558" width="20" style="4" customWidth="1"/>
    <col min="3559" max="3559" width="26.28515625" style="4" customWidth="1"/>
    <col min="3560" max="3560" width="22.140625" style="4" customWidth="1"/>
    <col min="3561" max="3561" width="0.140625" style="4" customWidth="1"/>
    <col min="3562" max="3562" width="19.140625" style="4" customWidth="1"/>
    <col min="3563" max="3564" width="0" style="4" hidden="1" customWidth="1"/>
    <col min="3565" max="3565" width="153.85546875" style="4" customWidth="1"/>
    <col min="3566" max="3566" width="14.85546875" style="4" customWidth="1"/>
    <col min="3567" max="3567" width="16.7109375" style="4" bestFit="1" customWidth="1"/>
    <col min="3568" max="3811" width="9.140625" style="4"/>
    <col min="3812" max="3812" width="5.7109375" style="4" customWidth="1"/>
    <col min="3813" max="3813" width="65" style="4" customWidth="1"/>
    <col min="3814" max="3814" width="20" style="4" customWidth="1"/>
    <col min="3815" max="3815" width="26.28515625" style="4" customWidth="1"/>
    <col min="3816" max="3816" width="22.140625" style="4" customWidth="1"/>
    <col min="3817" max="3817" width="0.140625" style="4" customWidth="1"/>
    <col min="3818" max="3818" width="19.140625" style="4" customWidth="1"/>
    <col min="3819" max="3820" width="0" style="4" hidden="1" customWidth="1"/>
    <col min="3821" max="3821" width="153.85546875" style="4" customWidth="1"/>
    <col min="3822" max="3822" width="14.85546875" style="4" customWidth="1"/>
    <col min="3823" max="3823" width="16.7109375" style="4" bestFit="1" customWidth="1"/>
    <col min="3824" max="4067" width="9.140625" style="4"/>
    <col min="4068" max="4068" width="5.7109375" style="4" customWidth="1"/>
    <col min="4069" max="4069" width="65" style="4" customWidth="1"/>
    <col min="4070" max="4070" width="20" style="4" customWidth="1"/>
    <col min="4071" max="4071" width="26.28515625" style="4" customWidth="1"/>
    <col min="4072" max="4072" width="22.140625" style="4" customWidth="1"/>
    <col min="4073" max="4073" width="0.140625" style="4" customWidth="1"/>
    <col min="4074" max="4074" width="19.140625" style="4" customWidth="1"/>
    <col min="4075" max="4076" width="0" style="4" hidden="1" customWidth="1"/>
    <col min="4077" max="4077" width="153.85546875" style="4" customWidth="1"/>
    <col min="4078" max="4078" width="14.85546875" style="4" customWidth="1"/>
    <col min="4079" max="4079" width="16.7109375" style="4" bestFit="1" customWidth="1"/>
    <col min="4080" max="4323" width="9.140625" style="4"/>
    <col min="4324" max="4324" width="5.7109375" style="4" customWidth="1"/>
    <col min="4325" max="4325" width="65" style="4" customWidth="1"/>
    <col min="4326" max="4326" width="20" style="4" customWidth="1"/>
    <col min="4327" max="4327" width="26.28515625" style="4" customWidth="1"/>
    <col min="4328" max="4328" width="22.140625" style="4" customWidth="1"/>
    <col min="4329" max="4329" width="0.140625" style="4" customWidth="1"/>
    <col min="4330" max="4330" width="19.140625" style="4" customWidth="1"/>
    <col min="4331" max="4332" width="0" style="4" hidden="1" customWidth="1"/>
    <col min="4333" max="4333" width="153.85546875" style="4" customWidth="1"/>
    <col min="4334" max="4334" width="14.85546875" style="4" customWidth="1"/>
    <col min="4335" max="4335" width="16.7109375" style="4" bestFit="1" customWidth="1"/>
    <col min="4336" max="4579" width="9.140625" style="4"/>
    <col min="4580" max="4580" width="5.7109375" style="4" customWidth="1"/>
    <col min="4581" max="4581" width="65" style="4" customWidth="1"/>
    <col min="4582" max="4582" width="20" style="4" customWidth="1"/>
    <col min="4583" max="4583" width="26.28515625" style="4" customWidth="1"/>
    <col min="4584" max="4584" width="22.140625" style="4" customWidth="1"/>
    <col min="4585" max="4585" width="0.140625" style="4" customWidth="1"/>
    <col min="4586" max="4586" width="19.140625" style="4" customWidth="1"/>
    <col min="4587" max="4588" width="0" style="4" hidden="1" customWidth="1"/>
    <col min="4589" max="4589" width="153.85546875" style="4" customWidth="1"/>
    <col min="4590" max="4590" width="14.85546875" style="4" customWidth="1"/>
    <col min="4591" max="4591" width="16.7109375" style="4" bestFit="1" customWidth="1"/>
    <col min="4592" max="4835" width="9.140625" style="4"/>
    <col min="4836" max="4836" width="5.7109375" style="4" customWidth="1"/>
    <col min="4837" max="4837" width="65" style="4" customWidth="1"/>
    <col min="4838" max="4838" width="20" style="4" customWidth="1"/>
    <col min="4839" max="4839" width="26.28515625" style="4" customWidth="1"/>
    <col min="4840" max="4840" width="22.140625" style="4" customWidth="1"/>
    <col min="4841" max="4841" width="0.140625" style="4" customWidth="1"/>
    <col min="4842" max="4842" width="19.140625" style="4" customWidth="1"/>
    <col min="4843" max="4844" width="0" style="4" hidden="1" customWidth="1"/>
    <col min="4845" max="4845" width="153.85546875" style="4" customWidth="1"/>
    <col min="4846" max="4846" width="14.85546875" style="4" customWidth="1"/>
    <col min="4847" max="4847" width="16.7109375" style="4" bestFit="1" customWidth="1"/>
    <col min="4848" max="5091" width="9.140625" style="4"/>
    <col min="5092" max="5092" width="5.7109375" style="4" customWidth="1"/>
    <col min="5093" max="5093" width="65" style="4" customWidth="1"/>
    <col min="5094" max="5094" width="20" style="4" customWidth="1"/>
    <col min="5095" max="5095" width="26.28515625" style="4" customWidth="1"/>
    <col min="5096" max="5096" width="22.140625" style="4" customWidth="1"/>
    <col min="5097" max="5097" width="0.140625" style="4" customWidth="1"/>
    <col min="5098" max="5098" width="19.140625" style="4" customWidth="1"/>
    <col min="5099" max="5100" width="0" style="4" hidden="1" customWidth="1"/>
    <col min="5101" max="5101" width="153.85546875" style="4" customWidth="1"/>
    <col min="5102" max="5102" width="14.85546875" style="4" customWidth="1"/>
    <col min="5103" max="5103" width="16.7109375" style="4" bestFit="1" customWidth="1"/>
    <col min="5104" max="5347" width="9.140625" style="4"/>
    <col min="5348" max="5348" width="5.7109375" style="4" customWidth="1"/>
    <col min="5349" max="5349" width="65" style="4" customWidth="1"/>
    <col min="5350" max="5350" width="20" style="4" customWidth="1"/>
    <col min="5351" max="5351" width="26.28515625" style="4" customWidth="1"/>
    <col min="5352" max="5352" width="22.140625" style="4" customWidth="1"/>
    <col min="5353" max="5353" width="0.140625" style="4" customWidth="1"/>
    <col min="5354" max="5354" width="19.140625" style="4" customWidth="1"/>
    <col min="5355" max="5356" width="0" style="4" hidden="1" customWidth="1"/>
    <col min="5357" max="5357" width="153.85546875" style="4" customWidth="1"/>
    <col min="5358" max="5358" width="14.85546875" style="4" customWidth="1"/>
    <col min="5359" max="5359" width="16.7109375" style="4" bestFit="1" customWidth="1"/>
    <col min="5360" max="5603" width="9.140625" style="4"/>
    <col min="5604" max="5604" width="5.7109375" style="4" customWidth="1"/>
    <col min="5605" max="5605" width="65" style="4" customWidth="1"/>
    <col min="5606" max="5606" width="20" style="4" customWidth="1"/>
    <col min="5607" max="5607" width="26.28515625" style="4" customWidth="1"/>
    <col min="5608" max="5608" width="22.140625" style="4" customWidth="1"/>
    <col min="5609" max="5609" width="0.140625" style="4" customWidth="1"/>
    <col min="5610" max="5610" width="19.140625" style="4" customWidth="1"/>
    <col min="5611" max="5612" width="0" style="4" hidden="1" customWidth="1"/>
    <col min="5613" max="5613" width="153.85546875" style="4" customWidth="1"/>
    <col min="5614" max="5614" width="14.85546875" style="4" customWidth="1"/>
    <col min="5615" max="5615" width="16.7109375" style="4" bestFit="1" customWidth="1"/>
    <col min="5616" max="5859" width="9.140625" style="4"/>
    <col min="5860" max="5860" width="5.7109375" style="4" customWidth="1"/>
    <col min="5861" max="5861" width="65" style="4" customWidth="1"/>
    <col min="5862" max="5862" width="20" style="4" customWidth="1"/>
    <col min="5863" max="5863" width="26.28515625" style="4" customWidth="1"/>
    <col min="5864" max="5864" width="22.140625" style="4" customWidth="1"/>
    <col min="5865" max="5865" width="0.140625" style="4" customWidth="1"/>
    <col min="5866" max="5866" width="19.140625" style="4" customWidth="1"/>
    <col min="5867" max="5868" width="0" style="4" hidden="1" customWidth="1"/>
    <col min="5869" max="5869" width="153.85546875" style="4" customWidth="1"/>
    <col min="5870" max="5870" width="14.85546875" style="4" customWidth="1"/>
    <col min="5871" max="5871" width="16.7109375" style="4" bestFit="1" customWidth="1"/>
    <col min="5872" max="6115" width="9.140625" style="4"/>
    <col min="6116" max="6116" width="5.7109375" style="4" customWidth="1"/>
    <col min="6117" max="6117" width="65" style="4" customWidth="1"/>
    <col min="6118" max="6118" width="20" style="4" customWidth="1"/>
    <col min="6119" max="6119" width="26.28515625" style="4" customWidth="1"/>
    <col min="6120" max="6120" width="22.140625" style="4" customWidth="1"/>
    <col min="6121" max="6121" width="0.140625" style="4" customWidth="1"/>
    <col min="6122" max="6122" width="19.140625" style="4" customWidth="1"/>
    <col min="6123" max="6124" width="0" style="4" hidden="1" customWidth="1"/>
    <col min="6125" max="6125" width="153.85546875" style="4" customWidth="1"/>
    <col min="6126" max="6126" width="14.85546875" style="4" customWidth="1"/>
    <col min="6127" max="6127" width="16.7109375" style="4" bestFit="1" customWidth="1"/>
    <col min="6128" max="6371" width="9.140625" style="4"/>
    <col min="6372" max="6372" width="5.7109375" style="4" customWidth="1"/>
    <col min="6373" max="6373" width="65" style="4" customWidth="1"/>
    <col min="6374" max="6374" width="20" style="4" customWidth="1"/>
    <col min="6375" max="6375" width="26.28515625" style="4" customWidth="1"/>
    <col min="6376" max="6376" width="22.140625" style="4" customWidth="1"/>
    <col min="6377" max="6377" width="0.140625" style="4" customWidth="1"/>
    <col min="6378" max="6378" width="19.140625" style="4" customWidth="1"/>
    <col min="6379" max="6380" width="0" style="4" hidden="1" customWidth="1"/>
    <col min="6381" max="6381" width="153.85546875" style="4" customWidth="1"/>
    <col min="6382" max="6382" width="14.85546875" style="4" customWidth="1"/>
    <col min="6383" max="6383" width="16.7109375" style="4" bestFit="1" customWidth="1"/>
    <col min="6384" max="6627" width="9.140625" style="4"/>
    <col min="6628" max="6628" width="5.7109375" style="4" customWidth="1"/>
    <col min="6629" max="6629" width="65" style="4" customWidth="1"/>
    <col min="6630" max="6630" width="20" style="4" customWidth="1"/>
    <col min="6631" max="6631" width="26.28515625" style="4" customWidth="1"/>
    <col min="6632" max="6632" width="22.140625" style="4" customWidth="1"/>
    <col min="6633" max="6633" width="0.140625" style="4" customWidth="1"/>
    <col min="6634" max="6634" width="19.140625" style="4" customWidth="1"/>
    <col min="6635" max="6636" width="0" style="4" hidden="1" customWidth="1"/>
    <col min="6637" max="6637" width="153.85546875" style="4" customWidth="1"/>
    <col min="6638" max="6638" width="14.85546875" style="4" customWidth="1"/>
    <col min="6639" max="6639" width="16.7109375" style="4" bestFit="1" customWidth="1"/>
    <col min="6640" max="6883" width="9.140625" style="4"/>
    <col min="6884" max="6884" width="5.7109375" style="4" customWidth="1"/>
    <col min="6885" max="6885" width="65" style="4" customWidth="1"/>
    <col min="6886" max="6886" width="20" style="4" customWidth="1"/>
    <col min="6887" max="6887" width="26.28515625" style="4" customWidth="1"/>
    <col min="6888" max="6888" width="22.140625" style="4" customWidth="1"/>
    <col min="6889" max="6889" width="0.140625" style="4" customWidth="1"/>
    <col min="6890" max="6890" width="19.140625" style="4" customWidth="1"/>
    <col min="6891" max="6892" width="0" style="4" hidden="1" customWidth="1"/>
    <col min="6893" max="6893" width="153.85546875" style="4" customWidth="1"/>
    <col min="6894" max="6894" width="14.85546875" style="4" customWidth="1"/>
    <col min="6895" max="6895" width="16.7109375" style="4" bestFit="1" customWidth="1"/>
    <col min="6896" max="7139" width="9.140625" style="4"/>
    <col min="7140" max="7140" width="5.7109375" style="4" customWidth="1"/>
    <col min="7141" max="7141" width="65" style="4" customWidth="1"/>
    <col min="7142" max="7142" width="20" style="4" customWidth="1"/>
    <col min="7143" max="7143" width="26.28515625" style="4" customWidth="1"/>
    <col min="7144" max="7144" width="22.140625" style="4" customWidth="1"/>
    <col min="7145" max="7145" width="0.140625" style="4" customWidth="1"/>
    <col min="7146" max="7146" width="19.140625" style="4" customWidth="1"/>
    <col min="7147" max="7148" width="0" style="4" hidden="1" customWidth="1"/>
    <col min="7149" max="7149" width="153.85546875" style="4" customWidth="1"/>
    <col min="7150" max="7150" width="14.85546875" style="4" customWidth="1"/>
    <col min="7151" max="7151" width="16.7109375" style="4" bestFit="1" customWidth="1"/>
    <col min="7152" max="7395" width="9.140625" style="4"/>
    <col min="7396" max="7396" width="5.7109375" style="4" customWidth="1"/>
    <col min="7397" max="7397" width="65" style="4" customWidth="1"/>
    <col min="7398" max="7398" width="20" style="4" customWidth="1"/>
    <col min="7399" max="7399" width="26.28515625" style="4" customWidth="1"/>
    <col min="7400" max="7400" width="22.140625" style="4" customWidth="1"/>
    <col min="7401" max="7401" width="0.140625" style="4" customWidth="1"/>
    <col min="7402" max="7402" width="19.140625" style="4" customWidth="1"/>
    <col min="7403" max="7404" width="0" style="4" hidden="1" customWidth="1"/>
    <col min="7405" max="7405" width="153.85546875" style="4" customWidth="1"/>
    <col min="7406" max="7406" width="14.85546875" style="4" customWidth="1"/>
    <col min="7407" max="7407" width="16.7109375" style="4" bestFit="1" customWidth="1"/>
    <col min="7408" max="7651" width="9.140625" style="4"/>
    <col min="7652" max="7652" width="5.7109375" style="4" customWidth="1"/>
    <col min="7653" max="7653" width="65" style="4" customWidth="1"/>
    <col min="7654" max="7654" width="20" style="4" customWidth="1"/>
    <col min="7655" max="7655" width="26.28515625" style="4" customWidth="1"/>
    <col min="7656" max="7656" width="22.140625" style="4" customWidth="1"/>
    <col min="7657" max="7657" width="0.140625" style="4" customWidth="1"/>
    <col min="7658" max="7658" width="19.140625" style="4" customWidth="1"/>
    <col min="7659" max="7660" width="0" style="4" hidden="1" customWidth="1"/>
    <col min="7661" max="7661" width="153.85546875" style="4" customWidth="1"/>
    <col min="7662" max="7662" width="14.85546875" style="4" customWidth="1"/>
    <col min="7663" max="7663" width="16.7109375" style="4" bestFit="1" customWidth="1"/>
    <col min="7664" max="7907" width="9.140625" style="4"/>
    <col min="7908" max="7908" width="5.7109375" style="4" customWidth="1"/>
    <col min="7909" max="7909" width="65" style="4" customWidth="1"/>
    <col min="7910" max="7910" width="20" style="4" customWidth="1"/>
    <col min="7911" max="7911" width="26.28515625" style="4" customWidth="1"/>
    <col min="7912" max="7912" width="22.140625" style="4" customWidth="1"/>
    <col min="7913" max="7913" width="0.140625" style="4" customWidth="1"/>
    <col min="7914" max="7914" width="19.140625" style="4" customWidth="1"/>
    <col min="7915" max="7916" width="0" style="4" hidden="1" customWidth="1"/>
    <col min="7917" max="7917" width="153.85546875" style="4" customWidth="1"/>
    <col min="7918" max="7918" width="14.85546875" style="4" customWidth="1"/>
    <col min="7919" max="7919" width="16.7109375" style="4" bestFit="1" customWidth="1"/>
    <col min="7920" max="8163" width="9.140625" style="4"/>
    <col min="8164" max="8164" width="5.7109375" style="4" customWidth="1"/>
    <col min="8165" max="8165" width="65" style="4" customWidth="1"/>
    <col min="8166" max="8166" width="20" style="4" customWidth="1"/>
    <col min="8167" max="8167" width="26.28515625" style="4" customWidth="1"/>
    <col min="8168" max="8168" width="22.140625" style="4" customWidth="1"/>
    <col min="8169" max="8169" width="0.140625" style="4" customWidth="1"/>
    <col min="8170" max="8170" width="19.140625" style="4" customWidth="1"/>
    <col min="8171" max="8172" width="0" style="4" hidden="1" customWidth="1"/>
    <col min="8173" max="8173" width="153.85546875" style="4" customWidth="1"/>
    <col min="8174" max="8174" width="14.85546875" style="4" customWidth="1"/>
    <col min="8175" max="8175" width="16.7109375" style="4" bestFit="1" customWidth="1"/>
    <col min="8176" max="8419" width="9.140625" style="4"/>
    <col min="8420" max="8420" width="5.7109375" style="4" customWidth="1"/>
    <col min="8421" max="8421" width="65" style="4" customWidth="1"/>
    <col min="8422" max="8422" width="20" style="4" customWidth="1"/>
    <col min="8423" max="8423" width="26.28515625" style="4" customWidth="1"/>
    <col min="8424" max="8424" width="22.140625" style="4" customWidth="1"/>
    <col min="8425" max="8425" width="0.140625" style="4" customWidth="1"/>
    <col min="8426" max="8426" width="19.140625" style="4" customWidth="1"/>
    <col min="8427" max="8428" width="0" style="4" hidden="1" customWidth="1"/>
    <col min="8429" max="8429" width="153.85546875" style="4" customWidth="1"/>
    <col min="8430" max="8430" width="14.85546875" style="4" customWidth="1"/>
    <col min="8431" max="8431" width="16.7109375" style="4" bestFit="1" customWidth="1"/>
    <col min="8432" max="8675" width="9.140625" style="4"/>
    <col min="8676" max="8676" width="5.7109375" style="4" customWidth="1"/>
    <col min="8677" max="8677" width="65" style="4" customWidth="1"/>
    <col min="8678" max="8678" width="20" style="4" customWidth="1"/>
    <col min="8679" max="8679" width="26.28515625" style="4" customWidth="1"/>
    <col min="8680" max="8680" width="22.140625" style="4" customWidth="1"/>
    <col min="8681" max="8681" width="0.140625" style="4" customWidth="1"/>
    <col min="8682" max="8682" width="19.140625" style="4" customWidth="1"/>
    <col min="8683" max="8684" width="0" style="4" hidden="1" customWidth="1"/>
    <col min="8685" max="8685" width="153.85546875" style="4" customWidth="1"/>
    <col min="8686" max="8686" width="14.85546875" style="4" customWidth="1"/>
    <col min="8687" max="8687" width="16.7109375" style="4" bestFit="1" customWidth="1"/>
    <col min="8688" max="8931" width="9.140625" style="4"/>
    <col min="8932" max="8932" width="5.7109375" style="4" customWidth="1"/>
    <col min="8933" max="8933" width="65" style="4" customWidth="1"/>
    <col min="8934" max="8934" width="20" style="4" customWidth="1"/>
    <col min="8935" max="8935" width="26.28515625" style="4" customWidth="1"/>
    <col min="8936" max="8936" width="22.140625" style="4" customWidth="1"/>
    <col min="8937" max="8937" width="0.140625" style="4" customWidth="1"/>
    <col min="8938" max="8938" width="19.140625" style="4" customWidth="1"/>
    <col min="8939" max="8940" width="0" style="4" hidden="1" customWidth="1"/>
    <col min="8941" max="8941" width="153.85546875" style="4" customWidth="1"/>
    <col min="8942" max="8942" width="14.85546875" style="4" customWidth="1"/>
    <col min="8943" max="8943" width="16.7109375" style="4" bestFit="1" customWidth="1"/>
    <col min="8944" max="9187" width="9.140625" style="4"/>
    <col min="9188" max="9188" width="5.7109375" style="4" customWidth="1"/>
    <col min="9189" max="9189" width="65" style="4" customWidth="1"/>
    <col min="9190" max="9190" width="20" style="4" customWidth="1"/>
    <col min="9191" max="9191" width="26.28515625" style="4" customWidth="1"/>
    <col min="9192" max="9192" width="22.140625" style="4" customWidth="1"/>
    <col min="9193" max="9193" width="0.140625" style="4" customWidth="1"/>
    <col min="9194" max="9194" width="19.140625" style="4" customWidth="1"/>
    <col min="9195" max="9196" width="0" style="4" hidden="1" customWidth="1"/>
    <col min="9197" max="9197" width="153.85546875" style="4" customWidth="1"/>
    <col min="9198" max="9198" width="14.85546875" style="4" customWidth="1"/>
    <col min="9199" max="9199" width="16.7109375" style="4" bestFit="1" customWidth="1"/>
    <col min="9200" max="9443" width="9.140625" style="4"/>
    <col min="9444" max="9444" width="5.7109375" style="4" customWidth="1"/>
    <col min="9445" max="9445" width="65" style="4" customWidth="1"/>
    <col min="9446" max="9446" width="20" style="4" customWidth="1"/>
    <col min="9447" max="9447" width="26.28515625" style="4" customWidth="1"/>
    <col min="9448" max="9448" width="22.140625" style="4" customWidth="1"/>
    <col min="9449" max="9449" width="0.140625" style="4" customWidth="1"/>
    <col min="9450" max="9450" width="19.140625" style="4" customWidth="1"/>
    <col min="9451" max="9452" width="0" style="4" hidden="1" customWidth="1"/>
    <col min="9453" max="9453" width="153.85546875" style="4" customWidth="1"/>
    <col min="9454" max="9454" width="14.85546875" style="4" customWidth="1"/>
    <col min="9455" max="9455" width="16.7109375" style="4" bestFit="1" customWidth="1"/>
    <col min="9456" max="9699" width="9.140625" style="4"/>
    <col min="9700" max="9700" width="5.7109375" style="4" customWidth="1"/>
    <col min="9701" max="9701" width="65" style="4" customWidth="1"/>
    <col min="9702" max="9702" width="20" style="4" customWidth="1"/>
    <col min="9703" max="9703" width="26.28515625" style="4" customWidth="1"/>
    <col min="9704" max="9704" width="22.140625" style="4" customWidth="1"/>
    <col min="9705" max="9705" width="0.140625" style="4" customWidth="1"/>
    <col min="9706" max="9706" width="19.140625" style="4" customWidth="1"/>
    <col min="9707" max="9708" width="0" style="4" hidden="1" customWidth="1"/>
    <col min="9709" max="9709" width="153.85546875" style="4" customWidth="1"/>
    <col min="9710" max="9710" width="14.85546875" style="4" customWidth="1"/>
    <col min="9711" max="9711" width="16.7109375" style="4" bestFit="1" customWidth="1"/>
    <col min="9712" max="9955" width="9.140625" style="4"/>
    <col min="9956" max="9956" width="5.7109375" style="4" customWidth="1"/>
    <col min="9957" max="9957" width="65" style="4" customWidth="1"/>
    <col min="9958" max="9958" width="20" style="4" customWidth="1"/>
    <col min="9959" max="9959" width="26.28515625" style="4" customWidth="1"/>
    <col min="9960" max="9960" width="22.140625" style="4" customWidth="1"/>
    <col min="9961" max="9961" width="0.140625" style="4" customWidth="1"/>
    <col min="9962" max="9962" width="19.140625" style="4" customWidth="1"/>
    <col min="9963" max="9964" width="0" style="4" hidden="1" customWidth="1"/>
    <col min="9965" max="9965" width="153.85546875" style="4" customWidth="1"/>
    <col min="9966" max="9966" width="14.85546875" style="4" customWidth="1"/>
    <col min="9967" max="9967" width="16.7109375" style="4" bestFit="1" customWidth="1"/>
    <col min="9968" max="10211" width="9.140625" style="4"/>
    <col min="10212" max="10212" width="5.7109375" style="4" customWidth="1"/>
    <col min="10213" max="10213" width="65" style="4" customWidth="1"/>
    <col min="10214" max="10214" width="20" style="4" customWidth="1"/>
    <col min="10215" max="10215" width="26.28515625" style="4" customWidth="1"/>
    <col min="10216" max="10216" width="22.140625" style="4" customWidth="1"/>
    <col min="10217" max="10217" width="0.140625" style="4" customWidth="1"/>
    <col min="10218" max="10218" width="19.140625" style="4" customWidth="1"/>
    <col min="10219" max="10220" width="0" style="4" hidden="1" customWidth="1"/>
    <col min="10221" max="10221" width="153.85546875" style="4" customWidth="1"/>
    <col min="10222" max="10222" width="14.85546875" style="4" customWidth="1"/>
    <col min="10223" max="10223" width="16.7109375" style="4" bestFit="1" customWidth="1"/>
    <col min="10224" max="10467" width="9.140625" style="4"/>
    <col min="10468" max="10468" width="5.7109375" style="4" customWidth="1"/>
    <col min="10469" max="10469" width="65" style="4" customWidth="1"/>
    <col min="10470" max="10470" width="20" style="4" customWidth="1"/>
    <col min="10471" max="10471" width="26.28515625" style="4" customWidth="1"/>
    <col min="10472" max="10472" width="22.140625" style="4" customWidth="1"/>
    <col min="10473" max="10473" width="0.140625" style="4" customWidth="1"/>
    <col min="10474" max="10474" width="19.140625" style="4" customWidth="1"/>
    <col min="10475" max="10476" width="0" style="4" hidden="1" customWidth="1"/>
    <col min="10477" max="10477" width="153.85546875" style="4" customWidth="1"/>
    <col min="10478" max="10478" width="14.85546875" style="4" customWidth="1"/>
    <col min="10479" max="10479" width="16.7109375" style="4" bestFit="1" customWidth="1"/>
    <col min="10480" max="10723" width="9.140625" style="4"/>
    <col min="10724" max="10724" width="5.7109375" style="4" customWidth="1"/>
    <col min="10725" max="10725" width="65" style="4" customWidth="1"/>
    <col min="10726" max="10726" width="20" style="4" customWidth="1"/>
    <col min="10727" max="10727" width="26.28515625" style="4" customWidth="1"/>
    <col min="10728" max="10728" width="22.140625" style="4" customWidth="1"/>
    <col min="10729" max="10729" width="0.140625" style="4" customWidth="1"/>
    <col min="10730" max="10730" width="19.140625" style="4" customWidth="1"/>
    <col min="10731" max="10732" width="0" style="4" hidden="1" customWidth="1"/>
    <col min="10733" max="10733" width="153.85546875" style="4" customWidth="1"/>
    <col min="10734" max="10734" width="14.85546875" style="4" customWidth="1"/>
    <col min="10735" max="10735" width="16.7109375" style="4" bestFit="1" customWidth="1"/>
    <col min="10736" max="10979" width="9.140625" style="4"/>
    <col min="10980" max="10980" width="5.7109375" style="4" customWidth="1"/>
    <col min="10981" max="10981" width="65" style="4" customWidth="1"/>
    <col min="10982" max="10982" width="20" style="4" customWidth="1"/>
    <col min="10983" max="10983" width="26.28515625" style="4" customWidth="1"/>
    <col min="10984" max="10984" width="22.140625" style="4" customWidth="1"/>
    <col min="10985" max="10985" width="0.140625" style="4" customWidth="1"/>
    <col min="10986" max="10986" width="19.140625" style="4" customWidth="1"/>
    <col min="10987" max="10988" width="0" style="4" hidden="1" customWidth="1"/>
    <col min="10989" max="10989" width="153.85546875" style="4" customWidth="1"/>
    <col min="10990" max="10990" width="14.85546875" style="4" customWidth="1"/>
    <col min="10991" max="10991" width="16.7109375" style="4" bestFit="1" customWidth="1"/>
    <col min="10992" max="11235" width="9.140625" style="4"/>
    <col min="11236" max="11236" width="5.7109375" style="4" customWidth="1"/>
    <col min="11237" max="11237" width="65" style="4" customWidth="1"/>
    <col min="11238" max="11238" width="20" style="4" customWidth="1"/>
    <col min="11239" max="11239" width="26.28515625" style="4" customWidth="1"/>
    <col min="11240" max="11240" width="22.140625" style="4" customWidth="1"/>
    <col min="11241" max="11241" width="0.140625" style="4" customWidth="1"/>
    <col min="11242" max="11242" width="19.140625" style="4" customWidth="1"/>
    <col min="11243" max="11244" width="0" style="4" hidden="1" customWidth="1"/>
    <col min="11245" max="11245" width="153.85546875" style="4" customWidth="1"/>
    <col min="11246" max="11246" width="14.85546875" style="4" customWidth="1"/>
    <col min="11247" max="11247" width="16.7109375" style="4" bestFit="1" customWidth="1"/>
    <col min="11248" max="11491" width="9.140625" style="4"/>
    <col min="11492" max="11492" width="5.7109375" style="4" customWidth="1"/>
    <col min="11493" max="11493" width="65" style="4" customWidth="1"/>
    <col min="11494" max="11494" width="20" style="4" customWidth="1"/>
    <col min="11495" max="11495" width="26.28515625" style="4" customWidth="1"/>
    <col min="11496" max="11496" width="22.140625" style="4" customWidth="1"/>
    <col min="11497" max="11497" width="0.140625" style="4" customWidth="1"/>
    <col min="11498" max="11498" width="19.140625" style="4" customWidth="1"/>
    <col min="11499" max="11500" width="0" style="4" hidden="1" customWidth="1"/>
    <col min="11501" max="11501" width="153.85546875" style="4" customWidth="1"/>
    <col min="11502" max="11502" width="14.85546875" style="4" customWidth="1"/>
    <col min="11503" max="11503" width="16.7109375" style="4" bestFit="1" customWidth="1"/>
    <col min="11504" max="11747" width="9.140625" style="4"/>
    <col min="11748" max="11748" width="5.7109375" style="4" customWidth="1"/>
    <col min="11749" max="11749" width="65" style="4" customWidth="1"/>
    <col min="11750" max="11750" width="20" style="4" customWidth="1"/>
    <col min="11751" max="11751" width="26.28515625" style="4" customWidth="1"/>
    <col min="11752" max="11752" width="22.140625" style="4" customWidth="1"/>
    <col min="11753" max="11753" width="0.140625" style="4" customWidth="1"/>
    <col min="11754" max="11754" width="19.140625" style="4" customWidth="1"/>
    <col min="11755" max="11756" width="0" style="4" hidden="1" customWidth="1"/>
    <col min="11757" max="11757" width="153.85546875" style="4" customWidth="1"/>
    <col min="11758" max="11758" width="14.85546875" style="4" customWidth="1"/>
    <col min="11759" max="11759" width="16.7109375" style="4" bestFit="1" customWidth="1"/>
    <col min="11760" max="12003" width="9.140625" style="4"/>
    <col min="12004" max="12004" width="5.7109375" style="4" customWidth="1"/>
    <col min="12005" max="12005" width="65" style="4" customWidth="1"/>
    <col min="12006" max="12006" width="20" style="4" customWidth="1"/>
    <col min="12007" max="12007" width="26.28515625" style="4" customWidth="1"/>
    <col min="12008" max="12008" width="22.140625" style="4" customWidth="1"/>
    <col min="12009" max="12009" width="0.140625" style="4" customWidth="1"/>
    <col min="12010" max="12010" width="19.140625" style="4" customWidth="1"/>
    <col min="12011" max="12012" width="0" style="4" hidden="1" customWidth="1"/>
    <col min="12013" max="12013" width="153.85546875" style="4" customWidth="1"/>
    <col min="12014" max="12014" width="14.85546875" style="4" customWidth="1"/>
    <col min="12015" max="12015" width="16.7109375" style="4" bestFit="1" customWidth="1"/>
    <col min="12016" max="12259" width="9.140625" style="4"/>
    <col min="12260" max="12260" width="5.7109375" style="4" customWidth="1"/>
    <col min="12261" max="12261" width="65" style="4" customWidth="1"/>
    <col min="12262" max="12262" width="20" style="4" customWidth="1"/>
    <col min="12263" max="12263" width="26.28515625" style="4" customWidth="1"/>
    <col min="12264" max="12264" width="22.140625" style="4" customWidth="1"/>
    <col min="12265" max="12265" width="0.140625" style="4" customWidth="1"/>
    <col min="12266" max="12266" width="19.140625" style="4" customWidth="1"/>
    <col min="12267" max="12268" width="0" style="4" hidden="1" customWidth="1"/>
    <col min="12269" max="12269" width="153.85546875" style="4" customWidth="1"/>
    <col min="12270" max="12270" width="14.85546875" style="4" customWidth="1"/>
    <col min="12271" max="12271" width="16.7109375" style="4" bestFit="1" customWidth="1"/>
    <col min="12272" max="12515" width="9.140625" style="4"/>
    <col min="12516" max="12516" width="5.7109375" style="4" customWidth="1"/>
    <col min="12517" max="12517" width="65" style="4" customWidth="1"/>
    <col min="12518" max="12518" width="20" style="4" customWidth="1"/>
    <col min="12519" max="12519" width="26.28515625" style="4" customWidth="1"/>
    <col min="12520" max="12520" width="22.140625" style="4" customWidth="1"/>
    <col min="12521" max="12521" width="0.140625" style="4" customWidth="1"/>
    <col min="12522" max="12522" width="19.140625" style="4" customWidth="1"/>
    <col min="12523" max="12524" width="0" style="4" hidden="1" customWidth="1"/>
    <col min="12525" max="12525" width="153.85546875" style="4" customWidth="1"/>
    <col min="12526" max="12526" width="14.85546875" style="4" customWidth="1"/>
    <col min="12527" max="12527" width="16.7109375" style="4" bestFit="1" customWidth="1"/>
    <col min="12528" max="12771" width="9.140625" style="4"/>
    <col min="12772" max="12772" width="5.7109375" style="4" customWidth="1"/>
    <col min="12773" max="12773" width="65" style="4" customWidth="1"/>
    <col min="12774" max="12774" width="20" style="4" customWidth="1"/>
    <col min="12775" max="12775" width="26.28515625" style="4" customWidth="1"/>
    <col min="12776" max="12776" width="22.140625" style="4" customWidth="1"/>
    <col min="12777" max="12777" width="0.140625" style="4" customWidth="1"/>
    <col min="12778" max="12778" width="19.140625" style="4" customWidth="1"/>
    <col min="12779" max="12780" width="0" style="4" hidden="1" customWidth="1"/>
    <col min="12781" max="12781" width="153.85546875" style="4" customWidth="1"/>
    <col min="12782" max="12782" width="14.85546875" style="4" customWidth="1"/>
    <col min="12783" max="12783" width="16.7109375" style="4" bestFit="1" customWidth="1"/>
    <col min="12784" max="13027" width="9.140625" style="4"/>
    <col min="13028" max="13028" width="5.7109375" style="4" customWidth="1"/>
    <col min="13029" max="13029" width="65" style="4" customWidth="1"/>
    <col min="13030" max="13030" width="20" style="4" customWidth="1"/>
    <col min="13031" max="13031" width="26.28515625" style="4" customWidth="1"/>
    <col min="13032" max="13032" width="22.140625" style="4" customWidth="1"/>
    <col min="13033" max="13033" width="0.140625" style="4" customWidth="1"/>
    <col min="13034" max="13034" width="19.140625" style="4" customWidth="1"/>
    <col min="13035" max="13036" width="0" style="4" hidden="1" customWidth="1"/>
    <col min="13037" max="13037" width="153.85546875" style="4" customWidth="1"/>
    <col min="13038" max="13038" width="14.85546875" style="4" customWidth="1"/>
    <col min="13039" max="13039" width="16.7109375" style="4" bestFit="1" customWidth="1"/>
    <col min="13040" max="13283" width="9.140625" style="4"/>
    <col min="13284" max="13284" width="5.7109375" style="4" customWidth="1"/>
    <col min="13285" max="13285" width="65" style="4" customWidth="1"/>
    <col min="13286" max="13286" width="20" style="4" customWidth="1"/>
    <col min="13287" max="13287" width="26.28515625" style="4" customWidth="1"/>
    <col min="13288" max="13288" width="22.140625" style="4" customWidth="1"/>
    <col min="13289" max="13289" width="0.140625" style="4" customWidth="1"/>
    <col min="13290" max="13290" width="19.140625" style="4" customWidth="1"/>
    <col min="13291" max="13292" width="0" style="4" hidden="1" customWidth="1"/>
    <col min="13293" max="13293" width="153.85546875" style="4" customWidth="1"/>
    <col min="13294" max="13294" width="14.85546875" style="4" customWidth="1"/>
    <col min="13295" max="13295" width="16.7109375" style="4" bestFit="1" customWidth="1"/>
    <col min="13296" max="13539" width="9.140625" style="4"/>
    <col min="13540" max="13540" width="5.7109375" style="4" customWidth="1"/>
    <col min="13541" max="13541" width="65" style="4" customWidth="1"/>
    <col min="13542" max="13542" width="20" style="4" customWidth="1"/>
    <col min="13543" max="13543" width="26.28515625" style="4" customWidth="1"/>
    <col min="13544" max="13544" width="22.140625" style="4" customWidth="1"/>
    <col min="13545" max="13545" width="0.140625" style="4" customWidth="1"/>
    <col min="13546" max="13546" width="19.140625" style="4" customWidth="1"/>
    <col min="13547" max="13548" width="0" style="4" hidden="1" customWidth="1"/>
    <col min="13549" max="13549" width="153.85546875" style="4" customWidth="1"/>
    <col min="13550" max="13550" width="14.85546875" style="4" customWidth="1"/>
    <col min="13551" max="13551" width="16.7109375" style="4" bestFit="1" customWidth="1"/>
    <col min="13552" max="13795" width="9.140625" style="4"/>
    <col min="13796" max="13796" width="5.7109375" style="4" customWidth="1"/>
    <col min="13797" max="13797" width="65" style="4" customWidth="1"/>
    <col min="13798" max="13798" width="20" style="4" customWidth="1"/>
    <col min="13799" max="13799" width="26.28515625" style="4" customWidth="1"/>
    <col min="13800" max="13800" width="22.140625" style="4" customWidth="1"/>
    <col min="13801" max="13801" width="0.140625" style="4" customWidth="1"/>
    <col min="13802" max="13802" width="19.140625" style="4" customWidth="1"/>
    <col min="13803" max="13804" width="0" style="4" hidden="1" customWidth="1"/>
    <col min="13805" max="13805" width="153.85546875" style="4" customWidth="1"/>
    <col min="13806" max="13806" width="14.85546875" style="4" customWidth="1"/>
    <col min="13807" max="13807" width="16.7109375" style="4" bestFit="1" customWidth="1"/>
    <col min="13808" max="14051" width="9.140625" style="4"/>
    <col min="14052" max="14052" width="5.7109375" style="4" customWidth="1"/>
    <col min="14053" max="14053" width="65" style="4" customWidth="1"/>
    <col min="14054" max="14054" width="20" style="4" customWidth="1"/>
    <col min="14055" max="14055" width="26.28515625" style="4" customWidth="1"/>
    <col min="14056" max="14056" width="22.140625" style="4" customWidth="1"/>
    <col min="14057" max="14057" width="0.140625" style="4" customWidth="1"/>
    <col min="14058" max="14058" width="19.140625" style="4" customWidth="1"/>
    <col min="14059" max="14060" width="0" style="4" hidden="1" customWidth="1"/>
    <col min="14061" max="14061" width="153.85546875" style="4" customWidth="1"/>
    <col min="14062" max="14062" width="14.85546875" style="4" customWidth="1"/>
    <col min="14063" max="14063" width="16.7109375" style="4" bestFit="1" customWidth="1"/>
    <col min="14064" max="14307" width="9.140625" style="4"/>
    <col min="14308" max="14308" width="5.7109375" style="4" customWidth="1"/>
    <col min="14309" max="14309" width="65" style="4" customWidth="1"/>
    <col min="14310" max="14310" width="20" style="4" customWidth="1"/>
    <col min="14311" max="14311" width="26.28515625" style="4" customWidth="1"/>
    <col min="14312" max="14312" width="22.140625" style="4" customWidth="1"/>
    <col min="14313" max="14313" width="0.140625" style="4" customWidth="1"/>
    <col min="14314" max="14314" width="19.140625" style="4" customWidth="1"/>
    <col min="14315" max="14316" width="0" style="4" hidden="1" customWidth="1"/>
    <col min="14317" max="14317" width="153.85546875" style="4" customWidth="1"/>
    <col min="14318" max="14318" width="14.85546875" style="4" customWidth="1"/>
    <col min="14319" max="14319" width="16.7109375" style="4" bestFit="1" customWidth="1"/>
    <col min="14320" max="14563" width="9.140625" style="4"/>
    <col min="14564" max="14564" width="5.7109375" style="4" customWidth="1"/>
    <col min="14565" max="14565" width="65" style="4" customWidth="1"/>
    <col min="14566" max="14566" width="20" style="4" customWidth="1"/>
    <col min="14567" max="14567" width="26.28515625" style="4" customWidth="1"/>
    <col min="14568" max="14568" width="22.140625" style="4" customWidth="1"/>
    <col min="14569" max="14569" width="0.140625" style="4" customWidth="1"/>
    <col min="14570" max="14570" width="19.140625" style="4" customWidth="1"/>
    <col min="14571" max="14572" width="0" style="4" hidden="1" customWidth="1"/>
    <col min="14573" max="14573" width="153.85546875" style="4" customWidth="1"/>
    <col min="14574" max="14574" width="14.85546875" style="4" customWidth="1"/>
    <col min="14575" max="14575" width="16.7109375" style="4" bestFit="1" customWidth="1"/>
    <col min="14576" max="14819" width="9.140625" style="4"/>
    <col min="14820" max="14820" width="5.7109375" style="4" customWidth="1"/>
    <col min="14821" max="14821" width="65" style="4" customWidth="1"/>
    <col min="14822" max="14822" width="20" style="4" customWidth="1"/>
    <col min="14823" max="14823" width="26.28515625" style="4" customWidth="1"/>
    <col min="14824" max="14824" width="22.140625" style="4" customWidth="1"/>
    <col min="14825" max="14825" width="0.140625" style="4" customWidth="1"/>
    <col min="14826" max="14826" width="19.140625" style="4" customWidth="1"/>
    <col min="14827" max="14828" width="0" style="4" hidden="1" customWidth="1"/>
    <col min="14829" max="14829" width="153.85546875" style="4" customWidth="1"/>
    <col min="14830" max="14830" width="14.85546875" style="4" customWidth="1"/>
    <col min="14831" max="14831" width="16.7109375" style="4" bestFit="1" customWidth="1"/>
    <col min="14832" max="15075" width="9.140625" style="4"/>
    <col min="15076" max="15076" width="5.7109375" style="4" customWidth="1"/>
    <col min="15077" max="15077" width="65" style="4" customWidth="1"/>
    <col min="15078" max="15078" width="20" style="4" customWidth="1"/>
    <col min="15079" max="15079" width="26.28515625" style="4" customWidth="1"/>
    <col min="15080" max="15080" width="22.140625" style="4" customWidth="1"/>
    <col min="15081" max="15081" width="0.140625" style="4" customWidth="1"/>
    <col min="15082" max="15082" width="19.140625" style="4" customWidth="1"/>
    <col min="15083" max="15084" width="0" style="4" hidden="1" customWidth="1"/>
    <col min="15085" max="15085" width="153.85546875" style="4" customWidth="1"/>
    <col min="15086" max="15086" width="14.85546875" style="4" customWidth="1"/>
    <col min="15087" max="15087" width="16.7109375" style="4" bestFit="1" customWidth="1"/>
    <col min="15088" max="15331" width="9.140625" style="4"/>
    <col min="15332" max="15332" width="5.7109375" style="4" customWidth="1"/>
    <col min="15333" max="15333" width="65" style="4" customWidth="1"/>
    <col min="15334" max="15334" width="20" style="4" customWidth="1"/>
    <col min="15335" max="15335" width="26.28515625" style="4" customWidth="1"/>
    <col min="15336" max="15336" width="22.140625" style="4" customWidth="1"/>
    <col min="15337" max="15337" width="0.140625" style="4" customWidth="1"/>
    <col min="15338" max="15338" width="19.140625" style="4" customWidth="1"/>
    <col min="15339" max="15340" width="0" style="4" hidden="1" customWidth="1"/>
    <col min="15341" max="15341" width="153.85546875" style="4" customWidth="1"/>
    <col min="15342" max="15342" width="14.85546875" style="4" customWidth="1"/>
    <col min="15343" max="15343" width="16.7109375" style="4" bestFit="1" customWidth="1"/>
    <col min="15344" max="15587" width="9.140625" style="4"/>
    <col min="15588" max="15588" width="5.7109375" style="4" customWidth="1"/>
    <col min="15589" max="15589" width="65" style="4" customWidth="1"/>
    <col min="15590" max="15590" width="20" style="4" customWidth="1"/>
    <col min="15591" max="15591" width="26.28515625" style="4" customWidth="1"/>
    <col min="15592" max="15592" width="22.140625" style="4" customWidth="1"/>
    <col min="15593" max="15593" width="0.140625" style="4" customWidth="1"/>
    <col min="15594" max="15594" width="19.140625" style="4" customWidth="1"/>
    <col min="15595" max="15596" width="0" style="4" hidden="1" customWidth="1"/>
    <col min="15597" max="15597" width="153.85546875" style="4" customWidth="1"/>
    <col min="15598" max="15598" width="14.85546875" style="4" customWidth="1"/>
    <col min="15599" max="15599" width="16.7109375" style="4" bestFit="1" customWidth="1"/>
    <col min="15600" max="15843" width="9.140625" style="4"/>
    <col min="15844" max="15844" width="5.7109375" style="4" customWidth="1"/>
    <col min="15845" max="15845" width="65" style="4" customWidth="1"/>
    <col min="15846" max="15846" width="20" style="4" customWidth="1"/>
    <col min="15847" max="15847" width="26.28515625" style="4" customWidth="1"/>
    <col min="15848" max="15848" width="22.140625" style="4" customWidth="1"/>
    <col min="15849" max="15849" width="0.140625" style="4" customWidth="1"/>
    <col min="15850" max="15850" width="19.140625" style="4" customWidth="1"/>
    <col min="15851" max="15852" width="0" style="4" hidden="1" customWidth="1"/>
    <col min="15853" max="15853" width="153.85546875" style="4" customWidth="1"/>
    <col min="15854" max="15854" width="14.85546875" style="4" customWidth="1"/>
    <col min="15855" max="15855" width="16.7109375" style="4" bestFit="1" customWidth="1"/>
    <col min="15856" max="16099" width="9.140625" style="4"/>
    <col min="16100" max="16100" width="5.7109375" style="4" customWidth="1"/>
    <col min="16101" max="16101" width="65" style="4" customWidth="1"/>
    <col min="16102" max="16102" width="20" style="4" customWidth="1"/>
    <col min="16103" max="16103" width="26.28515625" style="4" customWidth="1"/>
    <col min="16104" max="16104" width="22.140625" style="4" customWidth="1"/>
    <col min="16105" max="16105" width="0.140625" style="4" customWidth="1"/>
    <col min="16106" max="16106" width="19.140625" style="4" customWidth="1"/>
    <col min="16107" max="16108" width="0" style="4" hidden="1" customWidth="1"/>
    <col min="16109" max="16109" width="153.85546875" style="4" customWidth="1"/>
    <col min="16110" max="16110" width="14.85546875" style="4" customWidth="1"/>
    <col min="16111" max="16111" width="16.7109375" style="4" bestFit="1" customWidth="1"/>
    <col min="16112" max="16373" width="9.140625" style="4"/>
    <col min="16374" max="16384" width="9.140625" style="4" customWidth="1"/>
  </cols>
  <sheetData>
    <row r="1" spans="1:11">
      <c r="E1" s="157"/>
      <c r="F1" s="157"/>
      <c r="G1" s="159"/>
    </row>
    <row r="2" spans="1:11">
      <c r="E2" s="156"/>
      <c r="F2" s="156"/>
      <c r="G2" s="160"/>
    </row>
    <row r="3" spans="1:11">
      <c r="E3" s="155"/>
      <c r="F3" s="155"/>
      <c r="G3" s="155"/>
    </row>
    <row r="4" spans="1:11" s="11" customFormat="1">
      <c r="A4" s="208"/>
      <c r="B4" s="208"/>
      <c r="C4" s="208"/>
      <c r="D4" s="208"/>
      <c r="E4" s="208"/>
      <c r="F4" s="208"/>
      <c r="G4" s="208"/>
    </row>
    <row r="5" spans="1:11" s="11" customFormat="1" ht="18.75" customHeight="1">
      <c r="A5" s="206" t="s">
        <v>180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s="11" customFormat="1">
      <c r="A6" s="8" t="s">
        <v>148</v>
      </c>
      <c r="B6" s="8"/>
      <c r="C6" s="8"/>
      <c r="D6" s="8"/>
      <c r="E6" s="8"/>
      <c r="F6" s="9"/>
      <c r="G6" s="10"/>
      <c r="H6" s="10"/>
    </row>
    <row r="7" spans="1:11" s="11" customFormat="1">
      <c r="A7" s="247" t="s">
        <v>2</v>
      </c>
      <c r="B7" s="247"/>
      <c r="C7" s="12"/>
      <c r="D7" s="12"/>
      <c r="E7" s="12"/>
      <c r="F7" s="9"/>
      <c r="G7" s="10"/>
      <c r="H7" s="10"/>
      <c r="I7" s="146"/>
      <c r="J7" s="146"/>
      <c r="K7" s="146"/>
    </row>
    <row r="8" spans="1:11" s="11" customFormat="1">
      <c r="A8" s="12" t="s">
        <v>165</v>
      </c>
      <c r="B8" s="12"/>
      <c r="C8" s="12"/>
      <c r="D8" s="12"/>
      <c r="E8" s="12"/>
      <c r="F8" s="13"/>
      <c r="G8" s="14"/>
      <c r="H8" s="14"/>
    </row>
    <row r="9" spans="1:11" s="11" customFormat="1">
      <c r="A9" s="12" t="s">
        <v>166</v>
      </c>
      <c r="B9" s="16"/>
      <c r="C9" s="16"/>
      <c r="D9" s="16"/>
      <c r="E9" s="168"/>
      <c r="F9" s="13"/>
      <c r="G9" s="14"/>
      <c r="H9" s="14"/>
    </row>
    <row r="10" spans="1:11" s="16" customFormat="1">
      <c r="A10" s="168"/>
      <c r="E10" s="17"/>
      <c r="F10" s="18"/>
      <c r="G10" s="18"/>
    </row>
    <row r="11" spans="1:11">
      <c r="A11" s="211" t="s">
        <v>6</v>
      </c>
      <c r="B11" s="212" t="s">
        <v>7</v>
      </c>
      <c r="C11" s="212" t="s">
        <v>8</v>
      </c>
      <c r="D11" s="246" t="s">
        <v>149</v>
      </c>
      <c r="E11" s="222" t="s">
        <v>147</v>
      </c>
      <c r="F11" s="219" t="s">
        <v>133</v>
      </c>
      <c r="G11" s="219" t="s">
        <v>139</v>
      </c>
    </row>
    <row r="12" spans="1:11">
      <c r="A12" s="211"/>
      <c r="B12" s="213"/>
      <c r="C12" s="213"/>
      <c r="D12" s="246"/>
      <c r="E12" s="223"/>
      <c r="F12" s="220"/>
      <c r="G12" s="220"/>
    </row>
    <row r="13" spans="1:11" ht="69" customHeight="1">
      <c r="A13" s="211"/>
      <c r="B13" s="214"/>
      <c r="C13" s="214"/>
      <c r="D13" s="246"/>
      <c r="E13" s="224"/>
      <c r="F13" s="221"/>
      <c r="G13" s="221"/>
    </row>
    <row r="14" spans="1:11">
      <c r="A14" s="169"/>
      <c r="B14" s="20"/>
      <c r="C14" s="20"/>
      <c r="D14" s="20"/>
      <c r="E14" s="21"/>
      <c r="F14" s="22"/>
      <c r="G14" s="22"/>
    </row>
    <row r="15" spans="1:11">
      <c r="A15" s="169"/>
      <c r="B15" s="20"/>
      <c r="C15" s="20"/>
      <c r="D15" s="20"/>
      <c r="E15" s="21"/>
      <c r="F15" s="22"/>
      <c r="G15" s="22"/>
    </row>
    <row r="16" spans="1:11" s="149" customFormat="1" ht="31.5">
      <c r="A16" s="170" t="s">
        <v>19</v>
      </c>
      <c r="B16" s="70" t="s">
        <v>20</v>
      </c>
      <c r="C16" s="65" t="s">
        <v>21</v>
      </c>
      <c r="D16" s="65"/>
      <c r="E16" s="99"/>
      <c r="F16" s="147"/>
      <c r="G16" s="147"/>
    </row>
    <row r="17" spans="1:7" s="115" customFormat="1" ht="31.5">
      <c r="A17" s="170">
        <v>1</v>
      </c>
      <c r="B17" s="70" t="s">
        <v>22</v>
      </c>
      <c r="C17" s="170" t="s">
        <v>23</v>
      </c>
      <c r="D17" s="170"/>
      <c r="E17" s="99"/>
      <c r="F17" s="147"/>
      <c r="G17" s="147"/>
    </row>
    <row r="18" spans="1:7" s="115" customFormat="1">
      <c r="A18" s="75" t="s">
        <v>24</v>
      </c>
      <c r="B18" s="40" t="s">
        <v>25</v>
      </c>
      <c r="C18" s="75" t="s">
        <v>23</v>
      </c>
      <c r="D18" s="75"/>
      <c r="E18" s="148"/>
      <c r="F18" s="147"/>
      <c r="G18" s="147"/>
    </row>
    <row r="19" spans="1:7" s="115" customFormat="1">
      <c r="A19" s="75" t="s">
        <v>26</v>
      </c>
      <c r="B19" s="40" t="s">
        <v>27</v>
      </c>
      <c r="C19" s="75" t="s">
        <v>23</v>
      </c>
      <c r="D19" s="75"/>
      <c r="E19" s="148"/>
      <c r="F19" s="147"/>
      <c r="G19" s="147"/>
    </row>
    <row r="20" spans="1:7" s="115" customFormat="1">
      <c r="A20" s="75" t="s">
        <v>28</v>
      </c>
      <c r="B20" s="40" t="s">
        <v>29</v>
      </c>
      <c r="C20" s="75" t="s">
        <v>23</v>
      </c>
      <c r="D20" s="75"/>
      <c r="E20" s="148"/>
      <c r="F20" s="147"/>
      <c r="G20" s="147"/>
    </row>
    <row r="21" spans="1:7" s="115" customFormat="1">
      <c r="A21" s="75" t="s">
        <v>30</v>
      </c>
      <c r="B21" s="40" t="s">
        <v>31</v>
      </c>
      <c r="C21" s="75" t="s">
        <v>23</v>
      </c>
      <c r="D21" s="75"/>
      <c r="E21" s="148"/>
      <c r="F21" s="147"/>
      <c r="G21" s="147"/>
    </row>
    <row r="22" spans="1:7" s="115" customFormat="1">
      <c r="A22" s="75" t="s">
        <v>32</v>
      </c>
      <c r="B22" s="40" t="s">
        <v>33</v>
      </c>
      <c r="C22" s="75" t="s">
        <v>23</v>
      </c>
      <c r="D22" s="75"/>
      <c r="E22" s="148"/>
      <c r="F22" s="147"/>
      <c r="G22" s="147"/>
    </row>
    <row r="23" spans="1:7" s="115" customFormat="1" ht="31.5">
      <c r="A23" s="170" t="s">
        <v>34</v>
      </c>
      <c r="B23" s="70" t="s">
        <v>35</v>
      </c>
      <c r="C23" s="170" t="s">
        <v>23</v>
      </c>
      <c r="D23" s="170"/>
      <c r="E23" s="99"/>
      <c r="F23" s="147"/>
      <c r="G23" s="154"/>
    </row>
    <row r="24" spans="1:7" s="115" customFormat="1">
      <c r="A24" s="75" t="s">
        <v>36</v>
      </c>
      <c r="B24" s="40" t="s">
        <v>37</v>
      </c>
      <c r="C24" s="75" t="s">
        <v>23</v>
      </c>
      <c r="D24" s="75"/>
      <c r="E24" s="148"/>
      <c r="F24" s="147"/>
      <c r="G24" s="147"/>
    </row>
    <row r="25" spans="1:7" s="115" customFormat="1">
      <c r="A25" s="75" t="s">
        <v>38</v>
      </c>
      <c r="B25" s="40" t="s">
        <v>39</v>
      </c>
      <c r="C25" s="75" t="s">
        <v>23</v>
      </c>
      <c r="D25" s="75"/>
      <c r="E25" s="148"/>
      <c r="F25" s="147"/>
      <c r="G25" s="147"/>
    </row>
    <row r="26" spans="1:7" s="115" customFormat="1">
      <c r="A26" s="75" t="s">
        <v>40</v>
      </c>
      <c r="B26" s="40" t="s">
        <v>41</v>
      </c>
      <c r="C26" s="75" t="s">
        <v>23</v>
      </c>
      <c r="D26" s="75"/>
      <c r="E26" s="148"/>
      <c r="F26" s="147"/>
      <c r="G26" s="147"/>
    </row>
    <row r="27" spans="1:7" s="149" customFormat="1">
      <c r="A27" s="170" t="s">
        <v>42</v>
      </c>
      <c r="B27" s="70" t="s">
        <v>43</v>
      </c>
      <c r="C27" s="170" t="s">
        <v>23</v>
      </c>
      <c r="D27" s="170"/>
      <c r="E27" s="148"/>
      <c r="F27" s="147"/>
      <c r="G27" s="147"/>
    </row>
    <row r="28" spans="1:7" s="115" customFormat="1" ht="31.5">
      <c r="A28" s="170" t="s">
        <v>44</v>
      </c>
      <c r="B28" s="70" t="s">
        <v>45</v>
      </c>
      <c r="C28" s="170" t="s">
        <v>23</v>
      </c>
      <c r="D28" s="170"/>
      <c r="E28" s="148"/>
      <c r="F28" s="147"/>
      <c r="G28" s="147"/>
    </row>
    <row r="29" spans="1:7" s="115" customFormat="1" ht="31.5">
      <c r="A29" s="75" t="s">
        <v>46</v>
      </c>
      <c r="B29" s="40" t="s">
        <v>47</v>
      </c>
      <c r="C29" s="75" t="s">
        <v>23</v>
      </c>
      <c r="D29" s="75"/>
      <c r="E29" s="148"/>
      <c r="F29" s="147"/>
      <c r="G29" s="147"/>
    </row>
    <row r="30" spans="1:7" s="115" customFormat="1" ht="31.5">
      <c r="A30" s="170" t="s">
        <v>48</v>
      </c>
      <c r="B30" s="70" t="s">
        <v>49</v>
      </c>
      <c r="C30" s="170" t="s">
        <v>23</v>
      </c>
      <c r="D30" s="170"/>
      <c r="E30" s="99"/>
      <c r="F30" s="147"/>
      <c r="G30" s="147"/>
    </row>
    <row r="31" spans="1:7" s="115" customFormat="1" ht="47.25">
      <c r="A31" s="75" t="s">
        <v>50</v>
      </c>
      <c r="B31" s="40" t="s">
        <v>51</v>
      </c>
      <c r="C31" s="75" t="s">
        <v>23</v>
      </c>
      <c r="D31" s="75"/>
      <c r="E31" s="148"/>
      <c r="F31" s="147"/>
      <c r="G31" s="147"/>
    </row>
    <row r="32" spans="1:7" s="115" customFormat="1" ht="47.25">
      <c r="A32" s="75" t="s">
        <v>52</v>
      </c>
      <c r="B32" s="40" t="s">
        <v>53</v>
      </c>
      <c r="C32" s="75" t="s">
        <v>23</v>
      </c>
      <c r="D32" s="75"/>
      <c r="E32" s="148"/>
      <c r="F32" s="147"/>
      <c r="G32" s="147"/>
    </row>
    <row r="33" spans="1:7" s="115" customFormat="1" ht="31.5">
      <c r="A33" s="75" t="s">
        <v>54</v>
      </c>
      <c r="B33" s="40" t="s">
        <v>55</v>
      </c>
      <c r="C33" s="75" t="s">
        <v>23</v>
      </c>
      <c r="D33" s="75"/>
      <c r="E33" s="148"/>
      <c r="F33" s="147"/>
      <c r="G33" s="147"/>
    </row>
    <row r="34" spans="1:7" s="115" customFormat="1">
      <c r="A34" s="75" t="s">
        <v>56</v>
      </c>
      <c r="B34" s="40" t="s">
        <v>57</v>
      </c>
      <c r="C34" s="75" t="s">
        <v>23</v>
      </c>
      <c r="D34" s="75"/>
      <c r="E34" s="148"/>
      <c r="F34" s="147"/>
      <c r="G34" s="147"/>
    </row>
    <row r="35" spans="1:7" s="115" customFormat="1" ht="31.5">
      <c r="A35" s="170" t="s">
        <v>58</v>
      </c>
      <c r="B35" s="70" t="s">
        <v>59</v>
      </c>
      <c r="C35" s="170" t="s">
        <v>23</v>
      </c>
      <c r="D35" s="170"/>
      <c r="E35" s="99"/>
      <c r="F35" s="147"/>
      <c r="G35" s="147"/>
    </row>
    <row r="36" spans="1:7" s="115" customFormat="1">
      <c r="A36" s="75" t="s">
        <v>60</v>
      </c>
      <c r="B36" s="40" t="s">
        <v>61</v>
      </c>
      <c r="C36" s="75" t="s">
        <v>23</v>
      </c>
      <c r="D36" s="75"/>
      <c r="E36" s="148"/>
      <c r="F36" s="147"/>
      <c r="G36" s="147"/>
    </row>
    <row r="37" spans="1:7" s="115" customFormat="1">
      <c r="A37" s="75" t="s">
        <v>62</v>
      </c>
      <c r="B37" s="40" t="s">
        <v>63</v>
      </c>
      <c r="C37" s="75"/>
      <c r="D37" s="75"/>
      <c r="E37" s="148"/>
      <c r="F37" s="147"/>
      <c r="G37" s="147"/>
    </row>
    <row r="38" spans="1:7" s="115" customFormat="1">
      <c r="A38" s="75" t="s">
        <v>64</v>
      </c>
      <c r="B38" s="40" t="s">
        <v>65</v>
      </c>
      <c r="C38" s="75"/>
      <c r="D38" s="75"/>
      <c r="E38" s="148"/>
      <c r="F38" s="147"/>
      <c r="G38" s="147"/>
    </row>
    <row r="39" spans="1:7" s="115" customFormat="1">
      <c r="A39" s="75" t="s">
        <v>66</v>
      </c>
      <c r="B39" s="40" t="s">
        <v>67</v>
      </c>
      <c r="C39" s="75" t="s">
        <v>23</v>
      </c>
      <c r="D39" s="75"/>
      <c r="E39" s="148"/>
      <c r="F39" s="147"/>
      <c r="G39" s="147"/>
    </row>
    <row r="40" spans="1:7" s="115" customFormat="1" ht="31.5">
      <c r="A40" s="75" t="s">
        <v>68</v>
      </c>
      <c r="B40" s="40" t="s">
        <v>69</v>
      </c>
      <c r="C40" s="75"/>
      <c r="D40" s="75"/>
      <c r="E40" s="148"/>
      <c r="F40" s="147"/>
      <c r="G40" s="147"/>
    </row>
    <row r="41" spans="1:7" s="149" customFormat="1">
      <c r="A41" s="170"/>
      <c r="B41" s="70"/>
      <c r="C41" s="170"/>
      <c r="D41" s="170"/>
      <c r="E41" s="99"/>
      <c r="F41" s="147"/>
      <c r="G41" s="147"/>
    </row>
    <row r="42" spans="1:7" s="149" customFormat="1" ht="31.5">
      <c r="A42" s="170" t="s">
        <v>70</v>
      </c>
      <c r="B42" s="70" t="s">
        <v>71</v>
      </c>
      <c r="C42" s="65" t="s">
        <v>23</v>
      </c>
      <c r="D42" s="189">
        <f>D45+D46+D47+D48+D52+D53+D54+D55+D56+D62</f>
        <v>4722.25</v>
      </c>
      <c r="E42" s="189">
        <f>E45+E46+E47+E48+E52+E53+E54+E55+E56+E62</f>
        <v>5509.14</v>
      </c>
      <c r="F42" s="147"/>
      <c r="G42" s="147"/>
    </row>
    <row r="43" spans="1:7" s="115" customFormat="1" ht="47.25">
      <c r="A43" s="170" t="s">
        <v>72</v>
      </c>
      <c r="B43" s="70" t="s">
        <v>73</v>
      </c>
      <c r="C43" s="170" t="s">
        <v>23</v>
      </c>
      <c r="D43" s="188">
        <f>D45+D46</f>
        <v>4164.2</v>
      </c>
      <c r="E43" s="188">
        <f>E45+E46</f>
        <v>3750.6860000000001</v>
      </c>
      <c r="F43" s="147"/>
      <c r="G43" s="147"/>
    </row>
    <row r="44" spans="1:7" s="115" customFormat="1">
      <c r="A44" s="75" t="s">
        <v>74</v>
      </c>
      <c r="B44" s="40" t="s">
        <v>25</v>
      </c>
      <c r="C44" s="75" t="s">
        <v>23</v>
      </c>
      <c r="D44" s="188"/>
      <c r="E44" s="148"/>
      <c r="F44" s="147"/>
      <c r="G44" s="147"/>
    </row>
    <row r="45" spans="1:7" s="115" customFormat="1" ht="31.5">
      <c r="A45" s="75" t="s">
        <v>75</v>
      </c>
      <c r="B45" s="40" t="s">
        <v>76</v>
      </c>
      <c r="C45" s="75" t="s">
        <v>23</v>
      </c>
      <c r="D45" s="188">
        <f>7578.2/2</f>
        <v>3789.1</v>
      </c>
      <c r="E45" s="148">
        <v>3358.79</v>
      </c>
      <c r="F45" s="147"/>
      <c r="G45" s="147"/>
    </row>
    <row r="46" spans="1:7" s="115" customFormat="1">
      <c r="A46" s="75" t="s">
        <v>77</v>
      </c>
      <c r="B46" s="40" t="s">
        <v>39</v>
      </c>
      <c r="C46" s="75" t="s">
        <v>23</v>
      </c>
      <c r="D46" s="188">
        <f>750.2/2</f>
        <v>375.1</v>
      </c>
      <c r="E46" s="148">
        <v>391.89600000000002</v>
      </c>
      <c r="F46" s="147"/>
      <c r="G46" s="147"/>
    </row>
    <row r="47" spans="1:7" s="115" customFormat="1">
      <c r="A47" s="75" t="s">
        <v>78</v>
      </c>
      <c r="B47" s="40" t="s">
        <v>41</v>
      </c>
      <c r="C47" s="75" t="s">
        <v>23</v>
      </c>
      <c r="D47" s="75" t="s">
        <v>58</v>
      </c>
      <c r="E47" s="148">
        <v>82.504000000000005</v>
      </c>
      <c r="F47" s="147"/>
      <c r="G47" s="147"/>
    </row>
    <row r="48" spans="1:7" s="115" customFormat="1">
      <c r="A48" s="75" t="s">
        <v>79</v>
      </c>
      <c r="B48" s="40" t="s">
        <v>80</v>
      </c>
      <c r="C48" s="75" t="s">
        <v>23</v>
      </c>
      <c r="D48" s="75" t="s">
        <v>167</v>
      </c>
      <c r="E48" s="148">
        <v>20</v>
      </c>
      <c r="F48" s="147"/>
      <c r="G48" s="147"/>
    </row>
    <row r="49" spans="1:7" s="115" customFormat="1">
      <c r="A49" s="75" t="s">
        <v>81</v>
      </c>
      <c r="B49" s="40" t="s">
        <v>82</v>
      </c>
      <c r="C49" s="75" t="s">
        <v>23</v>
      </c>
      <c r="D49" s="75"/>
      <c r="E49" s="148"/>
      <c r="F49" s="147"/>
      <c r="G49" s="147"/>
    </row>
    <row r="50" spans="1:7" s="115" customFormat="1" ht="31.5">
      <c r="A50" s="75" t="s">
        <v>83</v>
      </c>
      <c r="B50" s="40" t="s">
        <v>84</v>
      </c>
      <c r="C50" s="75" t="s">
        <v>23</v>
      </c>
      <c r="D50" s="75"/>
      <c r="E50" s="148"/>
      <c r="F50" s="147"/>
      <c r="G50" s="147"/>
    </row>
    <row r="51" spans="1:7" s="115" customFormat="1">
      <c r="A51" s="75" t="s">
        <v>85</v>
      </c>
      <c r="B51" s="40" t="s">
        <v>86</v>
      </c>
      <c r="C51" s="75" t="s">
        <v>23</v>
      </c>
      <c r="D51" s="75"/>
      <c r="E51" s="148"/>
      <c r="F51" s="147"/>
      <c r="G51" s="147"/>
    </row>
    <row r="52" spans="1:7" s="115" customFormat="1">
      <c r="A52" s="75" t="s">
        <v>87</v>
      </c>
      <c r="B52" s="40" t="s">
        <v>88</v>
      </c>
      <c r="C52" s="75" t="s">
        <v>23</v>
      </c>
      <c r="D52" s="75" t="s">
        <v>95</v>
      </c>
      <c r="E52" s="148">
        <v>8</v>
      </c>
      <c r="F52" s="147"/>
      <c r="G52" s="147"/>
    </row>
    <row r="53" spans="1:7" s="115" customFormat="1">
      <c r="A53" s="75" t="s">
        <v>89</v>
      </c>
      <c r="B53" s="40" t="s">
        <v>65</v>
      </c>
      <c r="C53" s="75" t="s">
        <v>23</v>
      </c>
      <c r="D53" s="75" t="s">
        <v>168</v>
      </c>
      <c r="E53" s="148">
        <v>175</v>
      </c>
      <c r="F53" s="147"/>
      <c r="G53" s="147"/>
    </row>
    <row r="54" spans="1:7" s="115" customFormat="1">
      <c r="A54" s="75" t="s">
        <v>90</v>
      </c>
      <c r="B54" s="40" t="s">
        <v>91</v>
      </c>
      <c r="C54" s="75" t="s">
        <v>23</v>
      </c>
      <c r="D54" s="75" t="s">
        <v>169</v>
      </c>
      <c r="E54" s="148"/>
      <c r="F54" s="147"/>
      <c r="G54" s="147"/>
    </row>
    <row r="55" spans="1:7" s="115" customFormat="1">
      <c r="A55" s="75" t="s">
        <v>92</v>
      </c>
      <c r="B55" s="40" t="s">
        <v>93</v>
      </c>
      <c r="C55" s="75" t="s">
        <v>23</v>
      </c>
      <c r="D55" s="75" t="s">
        <v>170</v>
      </c>
      <c r="E55" s="148">
        <v>20</v>
      </c>
      <c r="F55" s="147"/>
      <c r="G55" s="147"/>
    </row>
    <row r="56" spans="1:7" s="115" customFormat="1">
      <c r="A56" s="75" t="s">
        <v>94</v>
      </c>
      <c r="B56" s="40" t="s">
        <v>63</v>
      </c>
      <c r="C56" s="75" t="s">
        <v>23</v>
      </c>
      <c r="D56" s="188">
        <v>4.05</v>
      </c>
      <c r="E56" s="148">
        <v>902.95</v>
      </c>
      <c r="F56" s="147"/>
      <c r="G56" s="147"/>
    </row>
    <row r="57" spans="1:7" s="149" customFormat="1" ht="31.5">
      <c r="A57" s="170" t="s">
        <v>95</v>
      </c>
      <c r="B57" s="70" t="s">
        <v>96</v>
      </c>
      <c r="C57" s="170" t="s">
        <v>23</v>
      </c>
      <c r="D57" s="188"/>
      <c r="E57" s="148"/>
      <c r="F57" s="147"/>
      <c r="G57" s="147"/>
    </row>
    <row r="58" spans="1:7" s="115" customFormat="1">
      <c r="A58" s="75" t="s">
        <v>97</v>
      </c>
      <c r="B58" s="40" t="s">
        <v>98</v>
      </c>
      <c r="C58" s="75" t="s">
        <v>23</v>
      </c>
      <c r="D58" s="75"/>
      <c r="E58" s="148"/>
      <c r="F58" s="147"/>
      <c r="G58" s="147"/>
    </row>
    <row r="59" spans="1:7" s="115" customFormat="1">
      <c r="A59" s="75" t="s">
        <v>99</v>
      </c>
      <c r="B59" s="40" t="s">
        <v>100</v>
      </c>
      <c r="C59" s="75" t="s">
        <v>23</v>
      </c>
      <c r="D59" s="75"/>
      <c r="E59" s="148"/>
      <c r="F59" s="147"/>
      <c r="G59" s="147"/>
    </row>
    <row r="60" spans="1:7" s="115" customFormat="1">
      <c r="A60" s="75" t="s">
        <v>101</v>
      </c>
      <c r="B60" s="40" t="s">
        <v>102</v>
      </c>
      <c r="C60" s="75" t="s">
        <v>23</v>
      </c>
      <c r="D60" s="75"/>
      <c r="E60" s="148"/>
      <c r="F60" s="147"/>
      <c r="G60" s="147"/>
    </row>
    <row r="61" spans="1:7" s="115" customFormat="1">
      <c r="A61" s="75" t="s">
        <v>103</v>
      </c>
      <c r="B61" s="40" t="s">
        <v>104</v>
      </c>
      <c r="C61" s="75" t="s">
        <v>23</v>
      </c>
      <c r="D61" s="75"/>
      <c r="E61" s="148">
        <v>0</v>
      </c>
      <c r="F61" s="147"/>
      <c r="G61" s="147"/>
    </row>
    <row r="62" spans="1:7" s="151" customFormat="1">
      <c r="A62" s="75" t="s">
        <v>105</v>
      </c>
      <c r="B62" s="40" t="s">
        <v>106</v>
      </c>
      <c r="C62" s="87" t="s">
        <v>23</v>
      </c>
      <c r="D62" s="75" t="s">
        <v>171</v>
      </c>
      <c r="E62" s="148">
        <v>550</v>
      </c>
      <c r="F62" s="147"/>
      <c r="G62" s="147"/>
    </row>
    <row r="63" spans="1:7" s="152" customFormat="1" ht="31.5">
      <c r="A63" s="170" t="s">
        <v>138</v>
      </c>
      <c r="B63" s="70" t="s">
        <v>107</v>
      </c>
      <c r="C63" s="170"/>
      <c r="D63" s="170"/>
      <c r="E63" s="148"/>
      <c r="F63" s="147"/>
      <c r="G63" s="147"/>
    </row>
    <row r="64" spans="1:7" s="149" customFormat="1">
      <c r="A64" s="170" t="s">
        <v>108</v>
      </c>
      <c r="B64" s="70" t="s">
        <v>109</v>
      </c>
      <c r="C64" s="170" t="s">
        <v>23</v>
      </c>
      <c r="D64" s="189">
        <f>D42</f>
        <v>4722.25</v>
      </c>
      <c r="E64" s="189">
        <f>E42</f>
        <v>5509.14</v>
      </c>
      <c r="F64" s="147"/>
      <c r="G64" s="147"/>
    </row>
    <row r="65" spans="1:7" s="149" customFormat="1">
      <c r="A65" s="170" t="s">
        <v>110</v>
      </c>
      <c r="B65" s="70" t="s">
        <v>111</v>
      </c>
      <c r="C65" s="170" t="s">
        <v>23</v>
      </c>
      <c r="D65" s="170"/>
      <c r="E65" s="148">
        <f>SUM(E67-E64)</f>
        <v>-9.0949470177292824E-13</v>
      </c>
      <c r="F65" s="147"/>
      <c r="G65" s="147"/>
    </row>
    <row r="66" spans="1:7" s="149" customFormat="1" ht="63">
      <c r="A66" s="170"/>
      <c r="B66" s="70" t="s">
        <v>112</v>
      </c>
      <c r="C66" s="170"/>
      <c r="D66" s="170"/>
      <c r="E66" s="148"/>
      <c r="F66" s="147"/>
      <c r="G66" s="147"/>
    </row>
    <row r="67" spans="1:7" s="149" customFormat="1">
      <c r="A67" s="170" t="s">
        <v>113</v>
      </c>
      <c r="B67" s="70" t="s">
        <v>114</v>
      </c>
      <c r="C67" s="170" t="s">
        <v>23</v>
      </c>
      <c r="D67" s="189">
        <f>D42</f>
        <v>4722.25</v>
      </c>
      <c r="E67" s="148">
        <f>4619.16+889.98</f>
        <v>5509.1399999999994</v>
      </c>
      <c r="F67" s="147"/>
      <c r="G67" s="147"/>
    </row>
    <row r="68" spans="1:7" s="149" customFormat="1">
      <c r="A68" s="170" t="s">
        <v>115</v>
      </c>
      <c r="B68" s="88" t="s">
        <v>116</v>
      </c>
      <c r="C68" s="170" t="s">
        <v>117</v>
      </c>
      <c r="D68" s="170" t="s">
        <v>172</v>
      </c>
      <c r="E68" s="191">
        <f>4230+815</f>
        <v>5045</v>
      </c>
      <c r="F68" s="147"/>
      <c r="G68" s="147"/>
    </row>
    <row r="69" spans="1:7" s="149" customFormat="1">
      <c r="A69" s="170"/>
      <c r="B69" s="88" t="s">
        <v>128</v>
      </c>
      <c r="C69" s="170"/>
      <c r="D69" s="190">
        <f>D67/D68</f>
        <v>1.0924812030075188</v>
      </c>
      <c r="E69" s="190">
        <f>E67/E68</f>
        <v>1.0919999999999999</v>
      </c>
      <c r="F69" s="147"/>
      <c r="G69" s="147"/>
    </row>
    <row r="70" spans="1:7" s="153" customFormat="1">
      <c r="A70" s="216" t="s">
        <v>118</v>
      </c>
      <c r="B70" s="217" t="s">
        <v>119</v>
      </c>
      <c r="C70" s="167" t="s">
        <v>9</v>
      </c>
      <c r="D70" s="167"/>
      <c r="E70" s="148"/>
      <c r="F70" s="147"/>
      <c r="G70" s="95"/>
    </row>
    <row r="71" spans="1:7" s="153" customFormat="1">
      <c r="A71" s="216"/>
      <c r="B71" s="218"/>
      <c r="C71" s="167" t="s">
        <v>117</v>
      </c>
      <c r="D71" s="167"/>
      <c r="E71" s="99"/>
      <c r="F71" s="147"/>
      <c r="G71" s="95"/>
    </row>
    <row r="72" spans="1:7" s="153" customFormat="1">
      <c r="A72" s="167"/>
      <c r="B72" s="92"/>
      <c r="C72" s="167"/>
      <c r="D72" s="167"/>
      <c r="E72" s="94"/>
      <c r="F72" s="95"/>
      <c r="G72" s="95"/>
    </row>
    <row r="73" spans="1:7" s="115" customFormat="1">
      <c r="A73" s="97"/>
      <c r="B73" s="98" t="s">
        <v>120</v>
      </c>
      <c r="C73" s="97"/>
      <c r="D73" s="97"/>
      <c r="E73" s="35"/>
      <c r="F73" s="67"/>
      <c r="G73" s="67"/>
    </row>
    <row r="74" spans="1:7" s="115" customFormat="1" ht="31.5">
      <c r="A74" s="75"/>
      <c r="B74" s="70" t="s">
        <v>121</v>
      </c>
      <c r="C74" s="75" t="s">
        <v>122</v>
      </c>
      <c r="D74" s="75"/>
      <c r="E74" s="35"/>
      <c r="F74" s="67"/>
      <c r="G74" s="67"/>
    </row>
    <row r="75" spans="1:7" s="115" customFormat="1">
      <c r="A75" s="97"/>
      <c r="B75" s="100" t="s">
        <v>123</v>
      </c>
      <c r="C75" s="97"/>
      <c r="D75" s="97"/>
      <c r="E75" s="35"/>
      <c r="F75" s="67"/>
      <c r="G75" s="67"/>
    </row>
    <row r="76" spans="1:7" s="115" customFormat="1">
      <c r="A76" s="101"/>
      <c r="B76" s="101" t="s">
        <v>124</v>
      </c>
      <c r="C76" s="102" t="s">
        <v>122</v>
      </c>
      <c r="D76" s="102"/>
      <c r="E76" s="35"/>
      <c r="F76" s="67"/>
      <c r="G76" s="67"/>
    </row>
    <row r="77" spans="1:7" s="115" customFormat="1">
      <c r="A77" s="75"/>
      <c r="B77" s="40" t="s">
        <v>125</v>
      </c>
      <c r="C77" s="102" t="s">
        <v>122</v>
      </c>
      <c r="D77" s="102">
        <v>5</v>
      </c>
      <c r="E77" s="35"/>
      <c r="F77" s="67"/>
      <c r="G77" s="67"/>
    </row>
    <row r="78" spans="1:7" s="149" customFormat="1">
      <c r="A78" s="97"/>
      <c r="B78" s="97" t="s">
        <v>126</v>
      </c>
      <c r="C78" s="170" t="s">
        <v>127</v>
      </c>
      <c r="D78" s="170"/>
      <c r="E78" s="99"/>
      <c r="F78" s="103"/>
      <c r="G78" s="103"/>
    </row>
    <row r="79" spans="1:7" s="115" customFormat="1">
      <c r="A79" s="170"/>
      <c r="B79" s="100" t="s">
        <v>123</v>
      </c>
      <c r="C79" s="170"/>
      <c r="D79" s="170"/>
      <c r="E79" s="35"/>
      <c r="F79" s="67"/>
      <c r="G79" s="67"/>
    </row>
    <row r="80" spans="1:7" s="115" customFormat="1">
      <c r="A80" s="75"/>
      <c r="B80" s="101" t="s">
        <v>124</v>
      </c>
      <c r="C80" s="75" t="s">
        <v>127</v>
      </c>
      <c r="D80" s="75"/>
      <c r="E80" s="35"/>
      <c r="F80" s="67"/>
      <c r="G80" s="67"/>
    </row>
    <row r="81" spans="1:9" s="115" customFormat="1">
      <c r="A81" s="75"/>
      <c r="B81" s="40" t="s">
        <v>125</v>
      </c>
      <c r="C81" s="75" t="s">
        <v>127</v>
      </c>
      <c r="D81" s="75" t="s">
        <v>175</v>
      </c>
      <c r="E81" s="35"/>
      <c r="F81" s="67"/>
      <c r="G81" s="67"/>
    </row>
    <row r="82" spans="1:9" s="107" customFormat="1">
      <c r="E82" s="43"/>
      <c r="F82" s="44"/>
      <c r="G82" s="44"/>
    </row>
    <row r="83" spans="1:9" s="115" customFormat="1" ht="18.75">
      <c r="A83" s="109"/>
      <c r="B83" s="178" t="s">
        <v>150</v>
      </c>
      <c r="C83" s="243" t="s">
        <v>151</v>
      </c>
      <c r="D83" s="243"/>
      <c r="E83" s="243"/>
      <c r="F83" s="243"/>
      <c r="G83" s="243"/>
      <c r="H83" s="243"/>
      <c r="I83" s="243"/>
    </row>
    <row r="84" spans="1:9" s="115" customFormat="1" ht="18.75">
      <c r="A84" s="158"/>
      <c r="B84" s="178" t="s">
        <v>152</v>
      </c>
      <c r="C84" s="186" t="s">
        <v>153</v>
      </c>
      <c r="D84" s="186"/>
      <c r="E84" s="186"/>
      <c r="F84" s="186"/>
      <c r="G84" s="186"/>
      <c r="H84" s="186"/>
      <c r="I84" s="186"/>
    </row>
    <row r="85" spans="1:9" s="115" customFormat="1" ht="18.75">
      <c r="A85" s="158"/>
      <c r="B85" s="178"/>
      <c r="C85" s="179"/>
      <c r="D85" s="180"/>
      <c r="E85" s="181"/>
      <c r="F85" s="181"/>
      <c r="G85" s="181"/>
      <c r="H85" s="182"/>
      <c r="I85" s="183"/>
    </row>
    <row r="86" spans="1:9" s="115" customFormat="1" ht="18.75">
      <c r="A86" s="158" t="s">
        <v>141</v>
      </c>
      <c r="B86" s="178" t="s">
        <v>154</v>
      </c>
      <c r="C86" s="186" t="s">
        <v>155</v>
      </c>
      <c r="D86" s="186"/>
      <c r="E86" s="186"/>
      <c r="F86" s="186"/>
      <c r="G86" s="186"/>
      <c r="H86" s="186"/>
      <c r="I86" s="186"/>
    </row>
    <row r="87" spans="1:9" s="115" customFormat="1" ht="18.75" customHeight="1">
      <c r="A87" s="109"/>
      <c r="B87" s="178"/>
      <c r="C87" s="179"/>
      <c r="D87" s="180"/>
      <c r="E87" s="181"/>
      <c r="F87" s="181"/>
      <c r="G87" s="181"/>
      <c r="H87" s="182"/>
      <c r="I87" s="183"/>
    </row>
    <row r="88" spans="1:9" ht="18.75">
      <c r="B88" s="178" t="s">
        <v>156</v>
      </c>
      <c r="C88" s="187" t="s">
        <v>157</v>
      </c>
      <c r="D88" s="186"/>
      <c r="E88" s="186"/>
      <c r="F88" s="186"/>
      <c r="G88" s="186"/>
      <c r="H88" s="186"/>
      <c r="I88" s="186"/>
    </row>
    <row r="89" spans="1:9" ht="18.75">
      <c r="B89" s="178"/>
      <c r="C89" s="179"/>
      <c r="D89" s="180"/>
      <c r="E89" s="181"/>
      <c r="F89" s="181"/>
      <c r="G89" s="181"/>
      <c r="H89" s="182"/>
      <c r="I89" s="183"/>
    </row>
    <row r="90" spans="1:9" ht="18.75">
      <c r="B90" s="178" t="s">
        <v>158</v>
      </c>
      <c r="C90" s="242" t="s">
        <v>159</v>
      </c>
      <c r="D90" s="242"/>
      <c r="E90" s="242"/>
      <c r="F90" s="242"/>
      <c r="G90" s="242"/>
      <c r="H90" s="186"/>
      <c r="I90" s="186"/>
    </row>
    <row r="91" spans="1:9" ht="18.75">
      <c r="B91" s="184"/>
      <c r="C91" s="179"/>
      <c r="D91" s="185"/>
      <c r="E91" s="181"/>
      <c r="F91" s="181"/>
      <c r="G91" s="181"/>
      <c r="H91" s="182"/>
      <c r="I91" s="183"/>
    </row>
    <row r="92" spans="1:9" ht="18.75">
      <c r="B92" s="178"/>
      <c r="C92" s="179"/>
      <c r="D92" s="185"/>
      <c r="E92" s="181"/>
      <c r="F92" s="181"/>
      <c r="G92" s="181"/>
      <c r="H92" s="182"/>
      <c r="I92" s="183"/>
    </row>
    <row r="93" spans="1:9" ht="18.75">
      <c r="B93" s="178" t="s">
        <v>160</v>
      </c>
      <c r="C93" s="244" t="s">
        <v>161</v>
      </c>
      <c r="D93" s="244"/>
      <c r="E93" s="244"/>
      <c r="F93" s="244"/>
      <c r="G93" s="244"/>
      <c r="H93" s="182"/>
      <c r="I93" s="183"/>
    </row>
    <row r="94" spans="1:9" s="3" customFormat="1" ht="18.75">
      <c r="A94" s="1"/>
      <c r="B94" s="184"/>
      <c r="C94" s="179"/>
      <c r="D94" s="185"/>
      <c r="E94" s="181"/>
      <c r="F94" s="181"/>
      <c r="G94" s="181"/>
      <c r="H94" s="182"/>
      <c r="I94" s="183"/>
    </row>
    <row r="95" spans="1:9" s="3" customFormat="1" ht="37.5">
      <c r="A95" s="1"/>
      <c r="B95" s="178" t="s">
        <v>162</v>
      </c>
      <c r="C95" s="179"/>
      <c r="D95" s="185"/>
      <c r="E95" s="181"/>
      <c r="F95" s="181"/>
      <c r="G95" s="181"/>
      <c r="H95" s="182"/>
      <c r="I95" s="183"/>
    </row>
    <row r="96" spans="1:9" s="3" customFormat="1" ht="18.75">
      <c r="A96" s="1"/>
      <c r="B96" s="184"/>
      <c r="C96" s="179"/>
      <c r="D96" s="185"/>
      <c r="E96" s="181"/>
      <c r="F96" s="181"/>
      <c r="G96" s="181"/>
      <c r="H96" s="182"/>
      <c r="I96" s="183"/>
    </row>
    <row r="97" spans="1:9" s="3" customFormat="1" ht="18.75">
      <c r="A97" s="1"/>
      <c r="B97" s="178" t="s">
        <v>163</v>
      </c>
      <c r="C97" s="179"/>
      <c r="D97" s="185"/>
      <c r="E97" s="181"/>
      <c r="F97" s="181"/>
      <c r="G97" s="181"/>
      <c r="H97" s="182"/>
      <c r="I97" s="183"/>
    </row>
    <row r="98" spans="1:9" s="3" customFormat="1">
      <c r="A98" s="1"/>
      <c r="B98" s="2"/>
      <c r="C98" s="1"/>
      <c r="D98" s="1"/>
      <c r="E98" s="33"/>
      <c r="F98" s="34"/>
      <c r="G98" s="34"/>
    </row>
    <row r="99" spans="1:9" s="3" customFormat="1">
      <c r="A99" s="1"/>
      <c r="B99" s="2"/>
      <c r="C99" s="1"/>
      <c r="D99" s="1"/>
      <c r="E99" s="33"/>
      <c r="F99" s="34"/>
      <c r="G99" s="34"/>
    </row>
    <row r="100" spans="1:9" s="3" customFormat="1">
      <c r="A100" s="1"/>
      <c r="C100" s="1"/>
      <c r="D100" s="1"/>
      <c r="E100" s="33"/>
      <c r="F100" s="34"/>
      <c r="G100" s="34"/>
    </row>
    <row r="101" spans="1:9" s="3" customFormat="1">
      <c r="A101" s="1"/>
      <c r="C101" s="1"/>
      <c r="D101" s="1"/>
      <c r="E101" s="33"/>
      <c r="F101" s="34"/>
      <c r="G101" s="34"/>
    </row>
    <row r="102" spans="1:9" s="3" customFormat="1">
      <c r="A102" s="1"/>
      <c r="B102" s="2"/>
      <c r="C102" s="1"/>
      <c r="D102" s="1"/>
      <c r="E102" s="33"/>
      <c r="F102" s="34"/>
      <c r="G102" s="34"/>
    </row>
    <row r="103" spans="1:9" s="3" customFormat="1">
      <c r="A103" s="1"/>
      <c r="B103" s="2"/>
      <c r="C103" s="1"/>
      <c r="D103" s="1"/>
      <c r="E103" s="33"/>
      <c r="F103" s="34"/>
      <c r="G103" s="34"/>
    </row>
    <row r="104" spans="1:9" s="3" customFormat="1">
      <c r="A104" s="1"/>
      <c r="C104" s="1"/>
      <c r="D104" s="1"/>
      <c r="E104" s="33"/>
      <c r="F104" s="34"/>
      <c r="G104" s="34"/>
    </row>
    <row r="105" spans="1:9" s="3" customFormat="1">
      <c r="A105" s="1"/>
      <c r="C105" s="1"/>
      <c r="D105" s="1"/>
      <c r="E105" s="33"/>
      <c r="F105" s="34"/>
      <c r="G105" s="34"/>
    </row>
    <row r="106" spans="1:9" s="3" customFormat="1">
      <c r="A106" s="1"/>
      <c r="B106" s="2"/>
      <c r="C106" s="1"/>
      <c r="D106" s="1"/>
      <c r="E106" s="33"/>
      <c r="F106" s="34"/>
      <c r="G106" s="34"/>
    </row>
    <row r="107" spans="1:9" s="3" customFormat="1">
      <c r="A107" s="1"/>
      <c r="B107" s="2"/>
      <c r="C107" s="1"/>
      <c r="D107" s="1"/>
      <c r="E107" s="33"/>
      <c r="F107" s="34"/>
      <c r="G107" s="34"/>
    </row>
    <row r="108" spans="1:9" s="3" customFormat="1">
      <c r="A108" s="1"/>
      <c r="C108" s="1"/>
      <c r="D108" s="1"/>
      <c r="E108" s="33"/>
      <c r="F108" s="34"/>
      <c r="G108" s="34"/>
    </row>
    <row r="109" spans="1:9" s="3" customFormat="1">
      <c r="A109" s="1"/>
      <c r="C109" s="1"/>
      <c r="D109" s="1"/>
      <c r="E109" s="33"/>
      <c r="F109" s="34"/>
      <c r="G109" s="34"/>
    </row>
    <row r="110" spans="1:9" s="3" customFormat="1">
      <c r="A110" s="1"/>
      <c r="B110" s="2"/>
      <c r="C110" s="1"/>
      <c r="D110" s="1"/>
      <c r="E110" s="33"/>
      <c r="F110" s="34"/>
      <c r="G110" s="34"/>
    </row>
    <row r="111" spans="1:9" s="3" customFormat="1">
      <c r="A111" s="1"/>
      <c r="B111" s="2"/>
      <c r="C111" s="1"/>
      <c r="D111" s="1"/>
      <c r="E111" s="33"/>
      <c r="F111" s="34"/>
      <c r="G111" s="34"/>
    </row>
    <row r="112" spans="1:9" s="3" customFormat="1">
      <c r="A112" s="1"/>
      <c r="B112" s="2"/>
      <c r="C112" s="1"/>
      <c r="D112" s="1"/>
      <c r="E112" s="33"/>
      <c r="F112" s="34"/>
      <c r="G112" s="34"/>
    </row>
    <row r="113" spans="1:7" s="3" customFormat="1">
      <c r="A113" s="1"/>
      <c r="C113" s="1"/>
      <c r="D113" s="1"/>
      <c r="E113" s="33"/>
      <c r="F113" s="34"/>
      <c r="G113" s="34"/>
    </row>
    <row r="114" spans="1:7" s="3" customFormat="1">
      <c r="A114" s="1"/>
      <c r="C114" s="1"/>
      <c r="D114" s="1"/>
      <c r="E114" s="33"/>
      <c r="F114" s="34"/>
      <c r="G114" s="34"/>
    </row>
    <row r="115" spans="1:7" s="3" customFormat="1">
      <c r="A115" s="1"/>
      <c r="B115" s="2"/>
      <c r="C115" s="1"/>
      <c r="D115" s="1"/>
      <c r="E115" s="33"/>
      <c r="F115" s="34"/>
      <c r="G115" s="34"/>
    </row>
    <row r="116" spans="1:7" s="3" customFormat="1">
      <c r="A116" s="1"/>
      <c r="B116" s="2"/>
      <c r="C116" s="1"/>
      <c r="D116" s="1"/>
      <c r="E116" s="33"/>
      <c r="F116" s="34"/>
      <c r="G116" s="34"/>
    </row>
    <row r="117" spans="1:7" s="3" customFormat="1">
      <c r="A117" s="1"/>
      <c r="B117" s="2"/>
      <c r="C117" s="1"/>
      <c r="D117" s="1"/>
      <c r="E117" s="33"/>
      <c r="F117" s="34"/>
      <c r="G117" s="34"/>
    </row>
    <row r="118" spans="1:7" s="3" customFormat="1">
      <c r="A118" s="1"/>
      <c r="B118" s="2"/>
      <c r="C118" s="1"/>
      <c r="D118" s="1"/>
      <c r="E118" s="33"/>
      <c r="F118" s="34"/>
      <c r="G118" s="34"/>
    </row>
    <row r="119" spans="1:7" s="3" customFormat="1">
      <c r="A119" s="1"/>
      <c r="B119" s="2"/>
      <c r="C119" s="1"/>
      <c r="D119" s="1"/>
      <c r="E119" s="33"/>
      <c r="F119" s="34"/>
      <c r="G119" s="34"/>
    </row>
    <row r="120" spans="1:7" s="3" customFormat="1">
      <c r="A120" s="1"/>
      <c r="B120" s="2"/>
      <c r="C120" s="1"/>
      <c r="D120" s="1"/>
      <c r="E120" s="33"/>
      <c r="F120" s="34"/>
      <c r="G120" s="34"/>
    </row>
    <row r="121" spans="1:7" s="3" customFormat="1">
      <c r="A121" s="1"/>
      <c r="B121" s="2"/>
      <c r="C121" s="1"/>
      <c r="D121" s="1"/>
      <c r="E121" s="33"/>
      <c r="F121" s="34"/>
      <c r="G121" s="34"/>
    </row>
    <row r="122" spans="1:7" s="3" customFormat="1">
      <c r="A122" s="1"/>
      <c r="B122" s="2"/>
      <c r="C122" s="1"/>
      <c r="D122" s="1"/>
      <c r="E122" s="33"/>
      <c r="F122" s="34"/>
      <c r="G122" s="34"/>
    </row>
    <row r="123" spans="1:7" s="3" customFormat="1">
      <c r="A123" s="1"/>
      <c r="B123" s="2"/>
      <c r="C123" s="1"/>
      <c r="D123" s="1"/>
      <c r="E123" s="33"/>
      <c r="F123" s="34"/>
      <c r="G123" s="34"/>
    </row>
    <row r="124" spans="1:7" s="3" customFormat="1">
      <c r="A124" s="1"/>
      <c r="B124" s="2"/>
      <c r="C124" s="1"/>
      <c r="D124" s="1"/>
      <c r="E124" s="33"/>
      <c r="F124" s="34"/>
      <c r="G124" s="34"/>
    </row>
    <row r="125" spans="1:7" s="3" customFormat="1">
      <c r="A125" s="1"/>
      <c r="B125" s="2"/>
      <c r="C125" s="1"/>
      <c r="D125" s="1"/>
      <c r="E125" s="33"/>
      <c r="F125" s="34"/>
      <c r="G125" s="34"/>
    </row>
    <row r="126" spans="1:7" s="3" customFormat="1">
      <c r="A126" s="1"/>
      <c r="B126" s="2"/>
      <c r="C126" s="1"/>
      <c r="D126" s="1"/>
      <c r="E126" s="33"/>
      <c r="F126" s="34"/>
      <c r="G126" s="34"/>
    </row>
    <row r="127" spans="1:7" s="3" customFormat="1">
      <c r="A127" s="1"/>
      <c r="B127" s="2"/>
      <c r="C127" s="1"/>
      <c r="D127" s="1"/>
      <c r="E127" s="33"/>
      <c r="F127" s="34"/>
      <c r="G127" s="34"/>
    </row>
    <row r="128" spans="1:7" s="3" customFormat="1">
      <c r="A128" s="1"/>
      <c r="B128" s="2"/>
      <c r="C128" s="1"/>
      <c r="D128" s="1"/>
      <c r="E128" s="33"/>
      <c r="F128" s="34"/>
      <c r="G128" s="34"/>
    </row>
    <row r="129" spans="1:7" s="3" customFormat="1">
      <c r="A129" s="1"/>
      <c r="B129" s="161"/>
      <c r="C129" s="1"/>
      <c r="D129" s="1"/>
      <c r="E129" s="33"/>
      <c r="F129" s="34"/>
      <c r="G129" s="34"/>
    </row>
    <row r="130" spans="1:7" s="3" customFormat="1">
      <c r="A130" s="1"/>
      <c r="B130" s="162"/>
      <c r="C130" s="1"/>
      <c r="D130" s="1"/>
      <c r="E130" s="33"/>
      <c r="F130" s="34"/>
      <c r="G130" s="34"/>
    </row>
    <row r="131" spans="1:7" s="3" customFormat="1">
      <c r="A131" s="1"/>
      <c r="B131" s="2"/>
      <c r="C131" s="1"/>
      <c r="D131" s="1"/>
      <c r="E131" s="33"/>
      <c r="F131" s="34"/>
      <c r="G131" s="34"/>
    </row>
    <row r="132" spans="1:7" s="3" customFormat="1">
      <c r="A132" s="1"/>
      <c r="B132" s="2"/>
      <c r="C132" s="1"/>
      <c r="D132" s="1"/>
      <c r="E132" s="33"/>
      <c r="F132" s="34"/>
      <c r="G132" s="34"/>
    </row>
    <row r="133" spans="1:7" s="3" customFormat="1">
      <c r="A133" s="1"/>
      <c r="B133" s="2"/>
      <c r="C133" s="1"/>
      <c r="D133" s="1"/>
      <c r="E133" s="33"/>
      <c r="F133" s="34"/>
      <c r="G133" s="34"/>
    </row>
    <row r="134" spans="1:7" s="3" customFormat="1">
      <c r="A134" s="1"/>
      <c r="B134" s="2"/>
      <c r="C134" s="1"/>
      <c r="D134" s="1"/>
      <c r="E134" s="33"/>
      <c r="F134" s="34"/>
      <c r="G134" s="34"/>
    </row>
    <row r="135" spans="1:7" s="3" customFormat="1">
      <c r="A135" s="1"/>
      <c r="B135" s="2"/>
      <c r="C135" s="1"/>
      <c r="D135" s="1"/>
      <c r="E135" s="33"/>
      <c r="F135" s="34"/>
      <c r="G135" s="34"/>
    </row>
    <row r="136" spans="1:7" s="3" customFormat="1">
      <c r="A136" s="1"/>
      <c r="B136" s="2"/>
      <c r="C136" s="1"/>
      <c r="D136" s="1"/>
      <c r="E136" s="33"/>
      <c r="F136" s="34"/>
      <c r="G136" s="34"/>
    </row>
    <row r="137" spans="1:7" s="3" customFormat="1">
      <c r="A137" s="1"/>
      <c r="B137" s="2"/>
      <c r="C137" s="1"/>
      <c r="D137" s="1"/>
      <c r="E137" s="33"/>
      <c r="F137" s="34"/>
      <c r="G137" s="34"/>
    </row>
    <row r="138" spans="1:7" s="3" customFormat="1">
      <c r="A138" s="1"/>
      <c r="B138" s="2"/>
      <c r="C138" s="1"/>
      <c r="D138" s="1"/>
      <c r="E138" s="33"/>
      <c r="F138" s="34"/>
      <c r="G138" s="34"/>
    </row>
    <row r="139" spans="1:7" s="3" customFormat="1">
      <c r="A139" s="1"/>
      <c r="B139" s="2"/>
      <c r="C139" s="1"/>
      <c r="D139" s="1"/>
      <c r="E139" s="33"/>
      <c r="F139" s="34"/>
      <c r="G139" s="34"/>
    </row>
    <row r="140" spans="1:7" s="3" customFormat="1">
      <c r="A140" s="1"/>
      <c r="B140" s="2"/>
      <c r="C140" s="1"/>
      <c r="D140" s="1"/>
      <c r="E140" s="33"/>
      <c r="F140" s="34"/>
      <c r="G140" s="34"/>
    </row>
    <row r="141" spans="1:7" s="3" customFormat="1">
      <c r="A141" s="1"/>
      <c r="B141" s="2"/>
      <c r="C141" s="1"/>
      <c r="D141" s="1"/>
      <c r="E141" s="33"/>
      <c r="F141" s="34"/>
      <c r="G141" s="34"/>
    </row>
    <row r="142" spans="1:7" s="3" customFormat="1">
      <c r="A142" s="1"/>
      <c r="B142" s="2"/>
      <c r="C142" s="1"/>
      <c r="D142" s="1"/>
      <c r="E142" s="33"/>
      <c r="F142" s="34"/>
      <c r="G142" s="34"/>
    </row>
    <row r="143" spans="1:7" s="3" customFormat="1">
      <c r="A143" s="1"/>
      <c r="B143" s="2"/>
      <c r="C143" s="1"/>
      <c r="D143" s="1"/>
      <c r="E143" s="33"/>
      <c r="F143" s="34"/>
      <c r="G143" s="34"/>
    </row>
    <row r="144" spans="1:7" s="3" customFormat="1">
      <c r="A144" s="1"/>
      <c r="B144" s="2"/>
      <c r="C144" s="1"/>
      <c r="D144" s="1"/>
      <c r="E144" s="33"/>
      <c r="F144" s="34"/>
      <c r="G144" s="34"/>
    </row>
    <row r="145" spans="1:16111" s="3" customFormat="1">
      <c r="A145" s="1"/>
      <c r="B145" s="2"/>
      <c r="C145" s="1"/>
      <c r="D145" s="1"/>
      <c r="E145" s="33"/>
      <c r="F145" s="34"/>
      <c r="G145" s="34"/>
    </row>
    <row r="146" spans="1:16111" s="3" customFormat="1">
      <c r="A146" s="1"/>
      <c r="B146" s="2"/>
      <c r="C146" s="1"/>
      <c r="D146" s="1"/>
      <c r="E146" s="33"/>
      <c r="F146" s="34"/>
      <c r="G146" s="34"/>
    </row>
    <row r="147" spans="1:16111" s="3" customFormat="1">
      <c r="A147" s="1"/>
      <c r="B147" s="2"/>
      <c r="C147" s="1"/>
      <c r="D147" s="1"/>
      <c r="E147" s="33"/>
      <c r="F147" s="34"/>
      <c r="G147" s="34"/>
    </row>
    <row r="148" spans="1:16111" s="3" customFormat="1">
      <c r="A148" s="1"/>
      <c r="B148" s="2"/>
      <c r="C148" s="1"/>
      <c r="D148" s="1"/>
      <c r="E148" s="33"/>
      <c r="F148" s="34"/>
      <c r="G148" s="34"/>
    </row>
    <row r="149" spans="1:16111" s="3" customFormat="1">
      <c r="A149" s="1"/>
      <c r="B149" s="2"/>
      <c r="C149" s="1"/>
      <c r="D149" s="1"/>
      <c r="E149" s="33"/>
      <c r="F149" s="34"/>
      <c r="G149" s="34"/>
    </row>
    <row r="150" spans="1:16111" s="3" customFormat="1">
      <c r="A150" s="1"/>
      <c r="B150" s="2"/>
      <c r="C150" s="1"/>
      <c r="D150" s="1"/>
      <c r="E150" s="33"/>
      <c r="F150" s="34"/>
      <c r="G150" s="34"/>
    </row>
    <row r="151" spans="1:16111" s="3" customFormat="1">
      <c r="A151" s="1"/>
      <c r="B151" s="2"/>
      <c r="C151" s="1"/>
      <c r="D151" s="1"/>
      <c r="E151" s="33"/>
      <c r="F151" s="34"/>
      <c r="G151" s="34"/>
    </row>
    <row r="152" spans="1:16111" s="3" customFormat="1">
      <c r="A152" s="1"/>
      <c r="B152" s="2"/>
      <c r="C152" s="1"/>
      <c r="D152" s="1"/>
      <c r="E152" s="33"/>
      <c r="F152" s="34"/>
      <c r="G152" s="34"/>
    </row>
    <row r="153" spans="1:16111" s="3" customFormat="1">
      <c r="A153" s="1"/>
      <c r="B153" s="2"/>
      <c r="C153" s="1"/>
      <c r="D153" s="1"/>
      <c r="E153" s="33"/>
      <c r="F153" s="34"/>
      <c r="G153" s="34"/>
    </row>
    <row r="154" spans="1:16111" s="3" customFormat="1">
      <c r="A154" s="1"/>
      <c r="B154" s="2"/>
      <c r="C154" s="1"/>
      <c r="D154" s="1"/>
      <c r="E154" s="33"/>
      <c r="F154" s="34"/>
      <c r="G154" s="34"/>
    </row>
    <row r="155" spans="1:16111" s="3" customFormat="1">
      <c r="A155" s="1"/>
      <c r="B155" s="2"/>
      <c r="C155" s="1"/>
      <c r="D155" s="1"/>
      <c r="E155" s="33"/>
      <c r="F155" s="34"/>
      <c r="G155" s="34"/>
    </row>
    <row r="156" spans="1:16111" s="3" customFormat="1">
      <c r="A156" s="1"/>
      <c r="B156" s="2"/>
      <c r="C156" s="1"/>
      <c r="D156" s="1"/>
      <c r="E156" s="33"/>
      <c r="F156" s="34"/>
      <c r="G156" s="34"/>
    </row>
    <row r="157" spans="1:16111" s="3" customFormat="1">
      <c r="A157" s="1"/>
      <c r="B157" s="2"/>
      <c r="C157" s="1"/>
      <c r="D157" s="1"/>
      <c r="E157" s="33"/>
      <c r="F157" s="34"/>
      <c r="G157" s="34"/>
    </row>
    <row r="158" spans="1:16111" s="5" customFormat="1">
      <c r="A158" s="1"/>
      <c r="B158" s="2"/>
      <c r="C158" s="2"/>
      <c r="D158" s="2"/>
      <c r="E158" s="6"/>
      <c r="F158" s="7"/>
      <c r="G158" s="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  <c r="AML158" s="4"/>
      <c r="AMM158" s="4"/>
      <c r="AMN158" s="4"/>
      <c r="AMO158" s="4"/>
      <c r="AMP158" s="4"/>
      <c r="AMQ158" s="4"/>
      <c r="AMR158" s="4"/>
      <c r="AMS158" s="4"/>
      <c r="AMT158" s="4"/>
      <c r="AMU158" s="4"/>
      <c r="AMV158" s="4"/>
      <c r="AMW158" s="4"/>
      <c r="AMX158" s="4"/>
      <c r="AMY158" s="4"/>
      <c r="AMZ158" s="4"/>
      <c r="ANA158" s="4"/>
      <c r="ANB158" s="4"/>
      <c r="ANC158" s="4"/>
      <c r="AND158" s="4"/>
      <c r="ANE158" s="4"/>
      <c r="ANF158" s="4"/>
      <c r="ANG158" s="4"/>
      <c r="ANH158" s="4"/>
      <c r="ANI158" s="4"/>
      <c r="ANJ158" s="4"/>
      <c r="ANK158" s="4"/>
      <c r="ANL158" s="4"/>
      <c r="ANM158" s="4"/>
      <c r="ANN158" s="4"/>
      <c r="ANO158" s="4"/>
      <c r="ANP158" s="4"/>
      <c r="ANQ158" s="4"/>
      <c r="ANR158" s="4"/>
      <c r="ANS158" s="4"/>
      <c r="ANT158" s="4"/>
      <c r="ANU158" s="4"/>
      <c r="ANV158" s="4"/>
      <c r="ANW158" s="4"/>
      <c r="ANX158" s="4"/>
      <c r="ANY158" s="4"/>
      <c r="ANZ158" s="4"/>
      <c r="AOA158" s="4"/>
      <c r="AOB158" s="4"/>
      <c r="AOC158" s="4"/>
      <c r="AOD158" s="4"/>
      <c r="AOE158" s="4"/>
      <c r="AOF158" s="4"/>
      <c r="AOG158" s="4"/>
      <c r="AOH158" s="4"/>
      <c r="AOI158" s="4"/>
      <c r="AOJ158" s="4"/>
      <c r="AOK158" s="4"/>
      <c r="AOL158" s="4"/>
      <c r="AOM158" s="4"/>
      <c r="AON158" s="4"/>
      <c r="AOO158" s="4"/>
      <c r="AOP158" s="4"/>
      <c r="AOQ158" s="4"/>
      <c r="AOR158" s="4"/>
      <c r="AOS158" s="4"/>
      <c r="AOT158" s="4"/>
      <c r="AOU158" s="4"/>
      <c r="AOV158" s="4"/>
      <c r="AOW158" s="4"/>
      <c r="AOX158" s="4"/>
      <c r="AOY158" s="4"/>
      <c r="AOZ158" s="4"/>
      <c r="APA158" s="4"/>
      <c r="APB158" s="4"/>
      <c r="APC158" s="4"/>
      <c r="APD158" s="4"/>
      <c r="APE158" s="4"/>
      <c r="APF158" s="4"/>
      <c r="APG158" s="4"/>
      <c r="APH158" s="4"/>
      <c r="API158" s="4"/>
      <c r="APJ158" s="4"/>
      <c r="APK158" s="4"/>
      <c r="APL158" s="4"/>
      <c r="APM158" s="4"/>
      <c r="APN158" s="4"/>
      <c r="APO158" s="4"/>
      <c r="APP158" s="4"/>
      <c r="APQ158" s="4"/>
      <c r="APR158" s="4"/>
      <c r="APS158" s="4"/>
      <c r="APT158" s="4"/>
      <c r="APU158" s="4"/>
      <c r="APV158" s="4"/>
      <c r="APW158" s="4"/>
      <c r="APX158" s="4"/>
      <c r="APY158" s="4"/>
      <c r="APZ158" s="4"/>
      <c r="AQA158" s="4"/>
      <c r="AQB158" s="4"/>
      <c r="AQC158" s="4"/>
      <c r="AQD158" s="4"/>
      <c r="AQE158" s="4"/>
      <c r="AQF158" s="4"/>
      <c r="AQG158" s="4"/>
      <c r="AQH158" s="4"/>
      <c r="AQI158" s="4"/>
      <c r="AQJ158" s="4"/>
      <c r="AQK158" s="4"/>
      <c r="AQL158" s="4"/>
      <c r="AQM158" s="4"/>
      <c r="AQN158" s="4"/>
      <c r="AQO158" s="4"/>
      <c r="AQP158" s="4"/>
      <c r="AQQ158" s="4"/>
      <c r="AQR158" s="4"/>
      <c r="AQS158" s="4"/>
      <c r="AQT158" s="4"/>
      <c r="AQU158" s="4"/>
      <c r="AQV158" s="4"/>
      <c r="AQW158" s="4"/>
      <c r="AQX158" s="4"/>
      <c r="AQY158" s="4"/>
      <c r="AQZ158" s="4"/>
      <c r="ARA158" s="4"/>
      <c r="ARB158" s="4"/>
      <c r="ARC158" s="4"/>
      <c r="ARD158" s="4"/>
      <c r="ARE158" s="4"/>
      <c r="ARF158" s="4"/>
      <c r="ARG158" s="4"/>
      <c r="ARH158" s="4"/>
      <c r="ARI158" s="4"/>
      <c r="ARJ158" s="4"/>
      <c r="ARK158" s="4"/>
      <c r="ARL158" s="4"/>
      <c r="ARM158" s="4"/>
      <c r="ARN158" s="4"/>
      <c r="ARO158" s="4"/>
      <c r="ARP158" s="4"/>
      <c r="ARQ158" s="4"/>
      <c r="ARR158" s="4"/>
      <c r="ARS158" s="4"/>
      <c r="ART158" s="4"/>
      <c r="ARU158" s="4"/>
      <c r="ARV158" s="4"/>
      <c r="ARW158" s="4"/>
      <c r="ARX158" s="4"/>
      <c r="ARY158" s="4"/>
      <c r="ARZ158" s="4"/>
      <c r="ASA158" s="4"/>
      <c r="ASB158" s="4"/>
      <c r="ASC158" s="4"/>
      <c r="ASD158" s="4"/>
      <c r="ASE158" s="4"/>
      <c r="ASF158" s="4"/>
      <c r="ASG158" s="4"/>
      <c r="ASH158" s="4"/>
      <c r="ASI158" s="4"/>
      <c r="ASJ158" s="4"/>
      <c r="ASK158" s="4"/>
      <c r="ASL158" s="4"/>
      <c r="ASM158" s="4"/>
      <c r="ASN158" s="4"/>
      <c r="ASO158" s="4"/>
      <c r="ASP158" s="4"/>
      <c r="ASQ158" s="4"/>
      <c r="ASR158" s="4"/>
      <c r="ASS158" s="4"/>
      <c r="AST158" s="4"/>
      <c r="ASU158" s="4"/>
      <c r="ASV158" s="4"/>
      <c r="ASW158" s="4"/>
      <c r="ASX158" s="4"/>
      <c r="ASY158" s="4"/>
      <c r="ASZ158" s="4"/>
      <c r="ATA158" s="4"/>
      <c r="ATB158" s="4"/>
      <c r="ATC158" s="4"/>
      <c r="ATD158" s="4"/>
      <c r="ATE158" s="4"/>
      <c r="ATF158" s="4"/>
      <c r="ATG158" s="4"/>
      <c r="ATH158" s="4"/>
      <c r="ATI158" s="4"/>
      <c r="ATJ158" s="4"/>
      <c r="ATK158" s="4"/>
      <c r="ATL158" s="4"/>
      <c r="ATM158" s="4"/>
      <c r="ATN158" s="4"/>
      <c r="ATO158" s="4"/>
      <c r="ATP158" s="4"/>
      <c r="ATQ158" s="4"/>
      <c r="ATR158" s="4"/>
      <c r="ATS158" s="4"/>
      <c r="ATT158" s="4"/>
      <c r="ATU158" s="4"/>
      <c r="ATV158" s="4"/>
      <c r="ATW158" s="4"/>
      <c r="ATX158" s="4"/>
      <c r="ATY158" s="4"/>
      <c r="ATZ158" s="4"/>
      <c r="AUA158" s="4"/>
      <c r="AUB158" s="4"/>
      <c r="AUC158" s="4"/>
      <c r="AUD158" s="4"/>
      <c r="AUE158" s="4"/>
      <c r="AUF158" s="4"/>
      <c r="AUG158" s="4"/>
      <c r="AUH158" s="4"/>
      <c r="AUI158" s="4"/>
      <c r="AUJ158" s="4"/>
      <c r="AUK158" s="4"/>
      <c r="AUL158" s="4"/>
      <c r="AUM158" s="4"/>
      <c r="AUN158" s="4"/>
      <c r="AUO158" s="4"/>
      <c r="AUP158" s="4"/>
      <c r="AUQ158" s="4"/>
      <c r="AUR158" s="4"/>
      <c r="AUS158" s="4"/>
      <c r="AUT158" s="4"/>
      <c r="AUU158" s="4"/>
      <c r="AUV158" s="4"/>
      <c r="AUW158" s="4"/>
      <c r="AUX158" s="4"/>
      <c r="AUY158" s="4"/>
      <c r="AUZ158" s="4"/>
      <c r="AVA158" s="4"/>
      <c r="AVB158" s="4"/>
      <c r="AVC158" s="4"/>
      <c r="AVD158" s="4"/>
      <c r="AVE158" s="4"/>
      <c r="AVF158" s="4"/>
      <c r="AVG158" s="4"/>
      <c r="AVH158" s="4"/>
      <c r="AVI158" s="4"/>
      <c r="AVJ158" s="4"/>
      <c r="AVK158" s="4"/>
      <c r="AVL158" s="4"/>
      <c r="AVM158" s="4"/>
      <c r="AVN158" s="4"/>
      <c r="AVO158" s="4"/>
      <c r="AVP158" s="4"/>
      <c r="AVQ158" s="4"/>
      <c r="AVR158" s="4"/>
      <c r="AVS158" s="4"/>
      <c r="AVT158" s="4"/>
      <c r="AVU158" s="4"/>
      <c r="AVV158" s="4"/>
      <c r="AVW158" s="4"/>
      <c r="AVX158" s="4"/>
      <c r="AVY158" s="4"/>
      <c r="AVZ158" s="4"/>
      <c r="AWA158" s="4"/>
      <c r="AWB158" s="4"/>
      <c r="AWC158" s="4"/>
      <c r="AWD158" s="4"/>
      <c r="AWE158" s="4"/>
      <c r="AWF158" s="4"/>
      <c r="AWG158" s="4"/>
      <c r="AWH158" s="4"/>
      <c r="AWI158" s="4"/>
      <c r="AWJ158" s="4"/>
      <c r="AWK158" s="4"/>
      <c r="AWL158" s="4"/>
      <c r="AWM158" s="4"/>
      <c r="AWN158" s="4"/>
      <c r="AWO158" s="4"/>
      <c r="AWP158" s="4"/>
      <c r="AWQ158" s="4"/>
      <c r="AWR158" s="4"/>
      <c r="AWS158" s="4"/>
      <c r="AWT158" s="4"/>
      <c r="AWU158" s="4"/>
      <c r="AWV158" s="4"/>
      <c r="AWW158" s="4"/>
      <c r="AWX158" s="4"/>
      <c r="AWY158" s="4"/>
      <c r="AWZ158" s="4"/>
      <c r="AXA158" s="4"/>
      <c r="AXB158" s="4"/>
      <c r="AXC158" s="4"/>
      <c r="AXD158" s="4"/>
      <c r="AXE158" s="4"/>
      <c r="AXF158" s="4"/>
      <c r="AXG158" s="4"/>
      <c r="AXH158" s="4"/>
      <c r="AXI158" s="4"/>
      <c r="AXJ158" s="4"/>
      <c r="AXK158" s="4"/>
      <c r="AXL158" s="4"/>
      <c r="AXM158" s="4"/>
      <c r="AXN158" s="4"/>
      <c r="AXO158" s="4"/>
      <c r="AXP158" s="4"/>
      <c r="AXQ158" s="4"/>
      <c r="AXR158" s="4"/>
      <c r="AXS158" s="4"/>
      <c r="AXT158" s="4"/>
      <c r="AXU158" s="4"/>
      <c r="AXV158" s="4"/>
      <c r="AXW158" s="4"/>
      <c r="AXX158" s="4"/>
      <c r="AXY158" s="4"/>
      <c r="AXZ158" s="4"/>
      <c r="AYA158" s="4"/>
      <c r="AYB158" s="4"/>
      <c r="AYC158" s="4"/>
      <c r="AYD158" s="4"/>
      <c r="AYE158" s="4"/>
      <c r="AYF158" s="4"/>
      <c r="AYG158" s="4"/>
      <c r="AYH158" s="4"/>
      <c r="AYI158" s="4"/>
      <c r="AYJ158" s="4"/>
      <c r="AYK158" s="4"/>
      <c r="AYL158" s="4"/>
      <c r="AYM158" s="4"/>
      <c r="AYN158" s="4"/>
      <c r="AYO158" s="4"/>
      <c r="AYP158" s="4"/>
      <c r="AYQ158" s="4"/>
      <c r="AYR158" s="4"/>
      <c r="AYS158" s="4"/>
      <c r="AYT158" s="4"/>
      <c r="AYU158" s="4"/>
      <c r="AYV158" s="4"/>
      <c r="AYW158" s="4"/>
      <c r="AYX158" s="4"/>
      <c r="AYY158" s="4"/>
      <c r="AYZ158" s="4"/>
      <c r="AZA158" s="4"/>
      <c r="AZB158" s="4"/>
      <c r="AZC158" s="4"/>
      <c r="AZD158" s="4"/>
      <c r="AZE158" s="4"/>
      <c r="AZF158" s="4"/>
      <c r="AZG158" s="4"/>
      <c r="AZH158" s="4"/>
      <c r="AZI158" s="4"/>
      <c r="AZJ158" s="4"/>
      <c r="AZK158" s="4"/>
      <c r="AZL158" s="4"/>
      <c r="AZM158" s="4"/>
      <c r="AZN158" s="4"/>
      <c r="AZO158" s="4"/>
      <c r="AZP158" s="4"/>
      <c r="AZQ158" s="4"/>
      <c r="AZR158" s="4"/>
      <c r="AZS158" s="4"/>
      <c r="AZT158" s="4"/>
      <c r="AZU158" s="4"/>
      <c r="AZV158" s="4"/>
      <c r="AZW158" s="4"/>
      <c r="AZX158" s="4"/>
      <c r="AZY158" s="4"/>
      <c r="AZZ158" s="4"/>
      <c r="BAA158" s="4"/>
      <c r="BAB158" s="4"/>
      <c r="BAC158" s="4"/>
      <c r="BAD158" s="4"/>
      <c r="BAE158" s="4"/>
      <c r="BAF158" s="4"/>
      <c r="BAG158" s="4"/>
      <c r="BAH158" s="4"/>
      <c r="BAI158" s="4"/>
      <c r="BAJ158" s="4"/>
      <c r="BAK158" s="4"/>
      <c r="BAL158" s="4"/>
      <c r="BAM158" s="4"/>
      <c r="BAN158" s="4"/>
      <c r="BAO158" s="4"/>
      <c r="BAP158" s="4"/>
      <c r="BAQ158" s="4"/>
      <c r="BAR158" s="4"/>
      <c r="BAS158" s="4"/>
      <c r="BAT158" s="4"/>
      <c r="BAU158" s="4"/>
      <c r="BAV158" s="4"/>
      <c r="BAW158" s="4"/>
      <c r="BAX158" s="4"/>
      <c r="BAY158" s="4"/>
      <c r="BAZ158" s="4"/>
      <c r="BBA158" s="4"/>
      <c r="BBB158" s="4"/>
      <c r="BBC158" s="4"/>
      <c r="BBD158" s="4"/>
      <c r="BBE158" s="4"/>
      <c r="BBF158" s="4"/>
      <c r="BBG158" s="4"/>
      <c r="BBH158" s="4"/>
      <c r="BBI158" s="4"/>
      <c r="BBJ158" s="4"/>
      <c r="BBK158" s="4"/>
      <c r="BBL158" s="4"/>
      <c r="BBM158" s="4"/>
      <c r="BBN158" s="4"/>
      <c r="BBO158" s="4"/>
      <c r="BBP158" s="4"/>
      <c r="BBQ158" s="4"/>
      <c r="BBR158" s="4"/>
      <c r="BBS158" s="4"/>
      <c r="BBT158" s="4"/>
      <c r="BBU158" s="4"/>
      <c r="BBV158" s="4"/>
      <c r="BBW158" s="4"/>
      <c r="BBX158" s="4"/>
      <c r="BBY158" s="4"/>
      <c r="BBZ158" s="4"/>
      <c r="BCA158" s="4"/>
      <c r="BCB158" s="4"/>
      <c r="BCC158" s="4"/>
      <c r="BCD158" s="4"/>
      <c r="BCE158" s="4"/>
      <c r="BCF158" s="4"/>
      <c r="BCG158" s="4"/>
      <c r="BCH158" s="4"/>
      <c r="BCI158" s="4"/>
      <c r="BCJ158" s="4"/>
      <c r="BCK158" s="4"/>
      <c r="BCL158" s="4"/>
      <c r="BCM158" s="4"/>
      <c r="BCN158" s="4"/>
      <c r="BCO158" s="4"/>
      <c r="BCP158" s="4"/>
      <c r="BCQ158" s="4"/>
      <c r="BCR158" s="4"/>
      <c r="BCS158" s="4"/>
      <c r="BCT158" s="4"/>
      <c r="BCU158" s="4"/>
      <c r="BCV158" s="4"/>
      <c r="BCW158" s="4"/>
      <c r="BCX158" s="4"/>
      <c r="BCY158" s="4"/>
      <c r="BCZ158" s="4"/>
      <c r="BDA158" s="4"/>
      <c r="BDB158" s="4"/>
      <c r="BDC158" s="4"/>
      <c r="BDD158" s="4"/>
      <c r="BDE158" s="4"/>
      <c r="BDF158" s="4"/>
      <c r="BDG158" s="4"/>
      <c r="BDH158" s="4"/>
      <c r="BDI158" s="4"/>
      <c r="BDJ158" s="4"/>
      <c r="BDK158" s="4"/>
      <c r="BDL158" s="4"/>
      <c r="BDM158" s="4"/>
      <c r="BDN158" s="4"/>
      <c r="BDO158" s="4"/>
      <c r="BDP158" s="4"/>
      <c r="BDQ158" s="4"/>
      <c r="BDR158" s="4"/>
      <c r="BDS158" s="4"/>
      <c r="BDT158" s="4"/>
      <c r="BDU158" s="4"/>
      <c r="BDV158" s="4"/>
      <c r="BDW158" s="4"/>
      <c r="BDX158" s="4"/>
      <c r="BDY158" s="4"/>
      <c r="BDZ158" s="4"/>
      <c r="BEA158" s="4"/>
      <c r="BEB158" s="4"/>
      <c r="BEC158" s="4"/>
      <c r="BED158" s="4"/>
      <c r="BEE158" s="4"/>
      <c r="BEF158" s="4"/>
      <c r="BEG158" s="4"/>
      <c r="BEH158" s="4"/>
      <c r="BEI158" s="4"/>
      <c r="BEJ158" s="4"/>
      <c r="BEK158" s="4"/>
      <c r="BEL158" s="4"/>
      <c r="BEM158" s="4"/>
      <c r="BEN158" s="4"/>
      <c r="BEO158" s="4"/>
      <c r="BEP158" s="4"/>
      <c r="BEQ158" s="4"/>
      <c r="BER158" s="4"/>
      <c r="BES158" s="4"/>
      <c r="BET158" s="4"/>
      <c r="BEU158" s="4"/>
      <c r="BEV158" s="4"/>
      <c r="BEW158" s="4"/>
      <c r="BEX158" s="4"/>
      <c r="BEY158" s="4"/>
      <c r="BEZ158" s="4"/>
      <c r="BFA158" s="4"/>
      <c r="BFB158" s="4"/>
      <c r="BFC158" s="4"/>
      <c r="BFD158" s="4"/>
      <c r="BFE158" s="4"/>
      <c r="BFF158" s="4"/>
      <c r="BFG158" s="4"/>
      <c r="BFH158" s="4"/>
      <c r="BFI158" s="4"/>
      <c r="BFJ158" s="4"/>
      <c r="BFK158" s="4"/>
      <c r="BFL158" s="4"/>
      <c r="BFM158" s="4"/>
      <c r="BFN158" s="4"/>
      <c r="BFO158" s="4"/>
      <c r="BFP158" s="4"/>
      <c r="BFQ158" s="4"/>
      <c r="BFR158" s="4"/>
      <c r="BFS158" s="4"/>
      <c r="BFT158" s="4"/>
      <c r="BFU158" s="4"/>
      <c r="BFV158" s="4"/>
      <c r="BFW158" s="4"/>
      <c r="BFX158" s="4"/>
      <c r="BFY158" s="4"/>
      <c r="BFZ158" s="4"/>
      <c r="BGA158" s="4"/>
      <c r="BGB158" s="4"/>
      <c r="BGC158" s="4"/>
      <c r="BGD158" s="4"/>
      <c r="BGE158" s="4"/>
      <c r="BGF158" s="4"/>
      <c r="BGG158" s="4"/>
      <c r="BGH158" s="4"/>
      <c r="BGI158" s="4"/>
      <c r="BGJ158" s="4"/>
      <c r="BGK158" s="4"/>
      <c r="BGL158" s="4"/>
      <c r="BGM158" s="4"/>
      <c r="BGN158" s="4"/>
      <c r="BGO158" s="4"/>
      <c r="BGP158" s="4"/>
      <c r="BGQ158" s="4"/>
      <c r="BGR158" s="4"/>
      <c r="BGS158" s="4"/>
      <c r="BGT158" s="4"/>
      <c r="BGU158" s="4"/>
      <c r="BGV158" s="4"/>
      <c r="BGW158" s="4"/>
      <c r="BGX158" s="4"/>
      <c r="BGY158" s="4"/>
      <c r="BGZ158" s="4"/>
      <c r="BHA158" s="4"/>
      <c r="BHB158" s="4"/>
      <c r="BHC158" s="4"/>
      <c r="BHD158" s="4"/>
      <c r="BHE158" s="4"/>
      <c r="BHF158" s="4"/>
      <c r="BHG158" s="4"/>
      <c r="BHH158" s="4"/>
      <c r="BHI158" s="4"/>
      <c r="BHJ158" s="4"/>
      <c r="BHK158" s="4"/>
      <c r="BHL158" s="4"/>
      <c r="BHM158" s="4"/>
      <c r="BHN158" s="4"/>
      <c r="BHO158" s="4"/>
      <c r="BHP158" s="4"/>
      <c r="BHQ158" s="4"/>
      <c r="BHR158" s="4"/>
      <c r="BHS158" s="4"/>
      <c r="BHT158" s="4"/>
      <c r="BHU158" s="4"/>
      <c r="BHV158" s="4"/>
      <c r="BHW158" s="4"/>
      <c r="BHX158" s="4"/>
      <c r="BHY158" s="4"/>
      <c r="BHZ158" s="4"/>
      <c r="BIA158" s="4"/>
      <c r="BIB158" s="4"/>
      <c r="BIC158" s="4"/>
      <c r="BID158" s="4"/>
      <c r="BIE158" s="4"/>
      <c r="BIF158" s="4"/>
      <c r="BIG158" s="4"/>
      <c r="BIH158" s="4"/>
      <c r="BII158" s="4"/>
      <c r="BIJ158" s="4"/>
      <c r="BIK158" s="4"/>
      <c r="BIL158" s="4"/>
      <c r="BIM158" s="4"/>
      <c r="BIN158" s="4"/>
      <c r="BIO158" s="4"/>
      <c r="BIP158" s="4"/>
      <c r="BIQ158" s="4"/>
      <c r="BIR158" s="4"/>
      <c r="BIS158" s="4"/>
      <c r="BIT158" s="4"/>
      <c r="BIU158" s="4"/>
      <c r="BIV158" s="4"/>
      <c r="BIW158" s="4"/>
      <c r="BIX158" s="4"/>
      <c r="BIY158" s="4"/>
      <c r="BIZ158" s="4"/>
      <c r="BJA158" s="4"/>
      <c r="BJB158" s="4"/>
      <c r="BJC158" s="4"/>
      <c r="BJD158" s="4"/>
      <c r="BJE158" s="4"/>
      <c r="BJF158" s="4"/>
      <c r="BJG158" s="4"/>
      <c r="BJH158" s="4"/>
      <c r="BJI158" s="4"/>
      <c r="BJJ158" s="4"/>
      <c r="BJK158" s="4"/>
      <c r="BJL158" s="4"/>
      <c r="BJM158" s="4"/>
      <c r="BJN158" s="4"/>
      <c r="BJO158" s="4"/>
      <c r="BJP158" s="4"/>
      <c r="BJQ158" s="4"/>
      <c r="BJR158" s="4"/>
      <c r="BJS158" s="4"/>
      <c r="BJT158" s="4"/>
      <c r="BJU158" s="4"/>
      <c r="BJV158" s="4"/>
      <c r="BJW158" s="4"/>
      <c r="BJX158" s="4"/>
      <c r="BJY158" s="4"/>
      <c r="BJZ158" s="4"/>
      <c r="BKA158" s="4"/>
      <c r="BKB158" s="4"/>
      <c r="BKC158" s="4"/>
      <c r="BKD158" s="4"/>
      <c r="BKE158" s="4"/>
      <c r="BKF158" s="4"/>
      <c r="BKG158" s="4"/>
      <c r="BKH158" s="4"/>
      <c r="BKI158" s="4"/>
      <c r="BKJ158" s="4"/>
      <c r="BKK158" s="4"/>
      <c r="BKL158" s="4"/>
      <c r="BKM158" s="4"/>
      <c r="BKN158" s="4"/>
      <c r="BKO158" s="4"/>
      <c r="BKP158" s="4"/>
      <c r="BKQ158" s="4"/>
      <c r="BKR158" s="4"/>
      <c r="BKS158" s="4"/>
      <c r="BKT158" s="4"/>
      <c r="BKU158" s="4"/>
      <c r="BKV158" s="4"/>
      <c r="BKW158" s="4"/>
      <c r="BKX158" s="4"/>
      <c r="BKY158" s="4"/>
      <c r="BKZ158" s="4"/>
      <c r="BLA158" s="4"/>
      <c r="BLB158" s="4"/>
      <c r="BLC158" s="4"/>
      <c r="BLD158" s="4"/>
      <c r="BLE158" s="4"/>
      <c r="BLF158" s="4"/>
      <c r="BLG158" s="4"/>
      <c r="BLH158" s="4"/>
      <c r="BLI158" s="4"/>
      <c r="BLJ158" s="4"/>
      <c r="BLK158" s="4"/>
      <c r="BLL158" s="4"/>
      <c r="BLM158" s="4"/>
      <c r="BLN158" s="4"/>
      <c r="BLO158" s="4"/>
      <c r="BLP158" s="4"/>
      <c r="BLQ158" s="4"/>
      <c r="BLR158" s="4"/>
      <c r="BLS158" s="4"/>
      <c r="BLT158" s="4"/>
      <c r="BLU158" s="4"/>
      <c r="BLV158" s="4"/>
      <c r="BLW158" s="4"/>
      <c r="BLX158" s="4"/>
      <c r="BLY158" s="4"/>
      <c r="BLZ158" s="4"/>
      <c r="BMA158" s="4"/>
      <c r="BMB158" s="4"/>
      <c r="BMC158" s="4"/>
      <c r="BMD158" s="4"/>
      <c r="BME158" s="4"/>
      <c r="BMF158" s="4"/>
      <c r="BMG158" s="4"/>
      <c r="BMH158" s="4"/>
      <c r="BMI158" s="4"/>
      <c r="BMJ158" s="4"/>
      <c r="BMK158" s="4"/>
      <c r="BML158" s="4"/>
      <c r="BMM158" s="4"/>
      <c r="BMN158" s="4"/>
      <c r="BMO158" s="4"/>
      <c r="BMP158" s="4"/>
      <c r="BMQ158" s="4"/>
      <c r="BMR158" s="4"/>
      <c r="BMS158" s="4"/>
      <c r="BMT158" s="4"/>
      <c r="BMU158" s="4"/>
      <c r="BMV158" s="4"/>
      <c r="BMW158" s="4"/>
      <c r="BMX158" s="4"/>
      <c r="BMY158" s="4"/>
      <c r="BMZ158" s="4"/>
      <c r="BNA158" s="4"/>
      <c r="BNB158" s="4"/>
      <c r="BNC158" s="4"/>
      <c r="BND158" s="4"/>
      <c r="BNE158" s="4"/>
      <c r="BNF158" s="4"/>
      <c r="BNG158" s="4"/>
      <c r="BNH158" s="4"/>
      <c r="BNI158" s="4"/>
      <c r="BNJ158" s="4"/>
      <c r="BNK158" s="4"/>
      <c r="BNL158" s="4"/>
      <c r="BNM158" s="4"/>
      <c r="BNN158" s="4"/>
      <c r="BNO158" s="4"/>
      <c r="BNP158" s="4"/>
      <c r="BNQ158" s="4"/>
      <c r="BNR158" s="4"/>
      <c r="BNS158" s="4"/>
      <c r="BNT158" s="4"/>
      <c r="BNU158" s="4"/>
      <c r="BNV158" s="4"/>
      <c r="BNW158" s="4"/>
      <c r="BNX158" s="4"/>
      <c r="BNY158" s="4"/>
      <c r="BNZ158" s="4"/>
      <c r="BOA158" s="4"/>
      <c r="BOB158" s="4"/>
      <c r="BOC158" s="4"/>
      <c r="BOD158" s="4"/>
      <c r="BOE158" s="4"/>
      <c r="BOF158" s="4"/>
      <c r="BOG158" s="4"/>
      <c r="BOH158" s="4"/>
      <c r="BOI158" s="4"/>
      <c r="BOJ158" s="4"/>
      <c r="BOK158" s="4"/>
      <c r="BOL158" s="4"/>
      <c r="BOM158" s="4"/>
      <c r="BON158" s="4"/>
      <c r="BOO158" s="4"/>
      <c r="BOP158" s="4"/>
      <c r="BOQ158" s="4"/>
      <c r="BOR158" s="4"/>
      <c r="BOS158" s="4"/>
      <c r="BOT158" s="4"/>
      <c r="BOU158" s="4"/>
      <c r="BOV158" s="4"/>
      <c r="BOW158" s="4"/>
      <c r="BOX158" s="4"/>
      <c r="BOY158" s="4"/>
      <c r="BOZ158" s="4"/>
      <c r="BPA158" s="4"/>
      <c r="BPB158" s="4"/>
      <c r="BPC158" s="4"/>
      <c r="BPD158" s="4"/>
      <c r="BPE158" s="4"/>
      <c r="BPF158" s="4"/>
      <c r="BPG158" s="4"/>
      <c r="BPH158" s="4"/>
      <c r="BPI158" s="4"/>
      <c r="BPJ158" s="4"/>
      <c r="BPK158" s="4"/>
      <c r="BPL158" s="4"/>
      <c r="BPM158" s="4"/>
      <c r="BPN158" s="4"/>
      <c r="BPO158" s="4"/>
      <c r="BPP158" s="4"/>
      <c r="BPQ158" s="4"/>
      <c r="BPR158" s="4"/>
      <c r="BPS158" s="4"/>
      <c r="BPT158" s="4"/>
      <c r="BPU158" s="4"/>
      <c r="BPV158" s="4"/>
      <c r="BPW158" s="4"/>
      <c r="BPX158" s="4"/>
      <c r="BPY158" s="4"/>
      <c r="BPZ158" s="4"/>
      <c r="BQA158" s="4"/>
      <c r="BQB158" s="4"/>
      <c r="BQC158" s="4"/>
      <c r="BQD158" s="4"/>
      <c r="BQE158" s="4"/>
      <c r="BQF158" s="4"/>
      <c r="BQG158" s="4"/>
      <c r="BQH158" s="4"/>
      <c r="BQI158" s="4"/>
      <c r="BQJ158" s="4"/>
      <c r="BQK158" s="4"/>
      <c r="BQL158" s="4"/>
      <c r="BQM158" s="4"/>
      <c r="BQN158" s="4"/>
      <c r="BQO158" s="4"/>
      <c r="BQP158" s="4"/>
      <c r="BQQ158" s="4"/>
      <c r="BQR158" s="4"/>
      <c r="BQS158" s="4"/>
      <c r="BQT158" s="4"/>
      <c r="BQU158" s="4"/>
      <c r="BQV158" s="4"/>
      <c r="BQW158" s="4"/>
      <c r="BQX158" s="4"/>
      <c r="BQY158" s="4"/>
      <c r="BQZ158" s="4"/>
      <c r="BRA158" s="4"/>
      <c r="BRB158" s="4"/>
      <c r="BRC158" s="4"/>
      <c r="BRD158" s="4"/>
      <c r="BRE158" s="4"/>
      <c r="BRF158" s="4"/>
      <c r="BRG158" s="4"/>
      <c r="BRH158" s="4"/>
      <c r="BRI158" s="4"/>
      <c r="BRJ158" s="4"/>
      <c r="BRK158" s="4"/>
      <c r="BRL158" s="4"/>
      <c r="BRM158" s="4"/>
      <c r="BRN158" s="4"/>
      <c r="BRO158" s="4"/>
      <c r="BRP158" s="4"/>
      <c r="BRQ158" s="4"/>
      <c r="BRR158" s="4"/>
      <c r="BRS158" s="4"/>
      <c r="BRT158" s="4"/>
      <c r="BRU158" s="4"/>
      <c r="BRV158" s="4"/>
      <c r="BRW158" s="4"/>
      <c r="BRX158" s="4"/>
      <c r="BRY158" s="4"/>
      <c r="BRZ158" s="4"/>
      <c r="BSA158" s="4"/>
      <c r="BSB158" s="4"/>
      <c r="BSC158" s="4"/>
      <c r="BSD158" s="4"/>
      <c r="BSE158" s="4"/>
      <c r="BSF158" s="4"/>
      <c r="BSG158" s="4"/>
      <c r="BSH158" s="4"/>
      <c r="BSI158" s="4"/>
      <c r="BSJ158" s="4"/>
      <c r="BSK158" s="4"/>
      <c r="BSL158" s="4"/>
      <c r="BSM158" s="4"/>
      <c r="BSN158" s="4"/>
      <c r="BSO158" s="4"/>
      <c r="BSP158" s="4"/>
      <c r="BSQ158" s="4"/>
      <c r="BSR158" s="4"/>
      <c r="BSS158" s="4"/>
      <c r="BST158" s="4"/>
      <c r="BSU158" s="4"/>
      <c r="BSV158" s="4"/>
      <c r="BSW158" s="4"/>
      <c r="BSX158" s="4"/>
      <c r="BSY158" s="4"/>
      <c r="BSZ158" s="4"/>
      <c r="BTA158" s="4"/>
      <c r="BTB158" s="4"/>
      <c r="BTC158" s="4"/>
      <c r="BTD158" s="4"/>
      <c r="BTE158" s="4"/>
      <c r="BTF158" s="4"/>
      <c r="BTG158" s="4"/>
      <c r="BTH158" s="4"/>
      <c r="BTI158" s="4"/>
      <c r="BTJ158" s="4"/>
      <c r="BTK158" s="4"/>
      <c r="BTL158" s="4"/>
      <c r="BTM158" s="4"/>
      <c r="BTN158" s="4"/>
      <c r="BTO158" s="4"/>
      <c r="BTP158" s="4"/>
      <c r="BTQ158" s="4"/>
      <c r="BTR158" s="4"/>
      <c r="BTS158" s="4"/>
      <c r="BTT158" s="4"/>
      <c r="BTU158" s="4"/>
      <c r="BTV158" s="4"/>
      <c r="BTW158" s="4"/>
      <c r="BTX158" s="4"/>
      <c r="BTY158" s="4"/>
      <c r="BTZ158" s="4"/>
      <c r="BUA158" s="4"/>
      <c r="BUB158" s="4"/>
      <c r="BUC158" s="4"/>
      <c r="BUD158" s="4"/>
      <c r="BUE158" s="4"/>
      <c r="BUF158" s="4"/>
      <c r="BUG158" s="4"/>
      <c r="BUH158" s="4"/>
      <c r="BUI158" s="4"/>
      <c r="BUJ158" s="4"/>
      <c r="BUK158" s="4"/>
      <c r="BUL158" s="4"/>
      <c r="BUM158" s="4"/>
      <c r="BUN158" s="4"/>
      <c r="BUO158" s="4"/>
      <c r="BUP158" s="4"/>
      <c r="BUQ158" s="4"/>
      <c r="BUR158" s="4"/>
      <c r="BUS158" s="4"/>
      <c r="BUT158" s="4"/>
      <c r="BUU158" s="4"/>
      <c r="BUV158" s="4"/>
      <c r="BUW158" s="4"/>
      <c r="BUX158" s="4"/>
      <c r="BUY158" s="4"/>
      <c r="BUZ158" s="4"/>
      <c r="BVA158" s="4"/>
      <c r="BVB158" s="4"/>
      <c r="BVC158" s="4"/>
      <c r="BVD158" s="4"/>
      <c r="BVE158" s="4"/>
      <c r="BVF158" s="4"/>
      <c r="BVG158" s="4"/>
      <c r="BVH158" s="4"/>
      <c r="BVI158" s="4"/>
      <c r="BVJ158" s="4"/>
      <c r="BVK158" s="4"/>
      <c r="BVL158" s="4"/>
      <c r="BVM158" s="4"/>
      <c r="BVN158" s="4"/>
      <c r="BVO158" s="4"/>
      <c r="BVP158" s="4"/>
      <c r="BVQ158" s="4"/>
      <c r="BVR158" s="4"/>
      <c r="BVS158" s="4"/>
      <c r="BVT158" s="4"/>
      <c r="BVU158" s="4"/>
      <c r="BVV158" s="4"/>
      <c r="BVW158" s="4"/>
      <c r="BVX158" s="4"/>
      <c r="BVY158" s="4"/>
      <c r="BVZ158" s="4"/>
      <c r="BWA158" s="4"/>
      <c r="BWB158" s="4"/>
      <c r="BWC158" s="4"/>
      <c r="BWD158" s="4"/>
      <c r="BWE158" s="4"/>
      <c r="BWF158" s="4"/>
      <c r="BWG158" s="4"/>
      <c r="BWH158" s="4"/>
      <c r="BWI158" s="4"/>
      <c r="BWJ158" s="4"/>
      <c r="BWK158" s="4"/>
      <c r="BWL158" s="4"/>
      <c r="BWM158" s="4"/>
      <c r="BWN158" s="4"/>
      <c r="BWO158" s="4"/>
      <c r="BWP158" s="4"/>
      <c r="BWQ158" s="4"/>
      <c r="BWR158" s="4"/>
      <c r="BWS158" s="4"/>
      <c r="BWT158" s="4"/>
      <c r="BWU158" s="4"/>
      <c r="BWV158" s="4"/>
      <c r="BWW158" s="4"/>
      <c r="BWX158" s="4"/>
      <c r="BWY158" s="4"/>
      <c r="BWZ158" s="4"/>
      <c r="BXA158" s="4"/>
      <c r="BXB158" s="4"/>
      <c r="BXC158" s="4"/>
      <c r="BXD158" s="4"/>
      <c r="BXE158" s="4"/>
      <c r="BXF158" s="4"/>
      <c r="BXG158" s="4"/>
      <c r="BXH158" s="4"/>
      <c r="BXI158" s="4"/>
      <c r="BXJ158" s="4"/>
      <c r="BXK158" s="4"/>
      <c r="BXL158" s="4"/>
      <c r="BXM158" s="4"/>
      <c r="BXN158" s="4"/>
      <c r="BXO158" s="4"/>
      <c r="BXP158" s="4"/>
      <c r="BXQ158" s="4"/>
      <c r="BXR158" s="4"/>
      <c r="BXS158" s="4"/>
      <c r="BXT158" s="4"/>
      <c r="BXU158" s="4"/>
      <c r="BXV158" s="4"/>
      <c r="BXW158" s="4"/>
      <c r="BXX158" s="4"/>
      <c r="BXY158" s="4"/>
      <c r="BXZ158" s="4"/>
      <c r="BYA158" s="4"/>
      <c r="BYB158" s="4"/>
      <c r="BYC158" s="4"/>
      <c r="BYD158" s="4"/>
      <c r="BYE158" s="4"/>
      <c r="BYF158" s="4"/>
      <c r="BYG158" s="4"/>
      <c r="BYH158" s="4"/>
      <c r="BYI158" s="4"/>
      <c r="BYJ158" s="4"/>
      <c r="BYK158" s="4"/>
      <c r="BYL158" s="4"/>
      <c r="BYM158" s="4"/>
      <c r="BYN158" s="4"/>
      <c r="BYO158" s="4"/>
      <c r="BYP158" s="4"/>
      <c r="BYQ158" s="4"/>
      <c r="BYR158" s="4"/>
      <c r="BYS158" s="4"/>
      <c r="BYT158" s="4"/>
      <c r="BYU158" s="4"/>
      <c r="BYV158" s="4"/>
      <c r="BYW158" s="4"/>
      <c r="BYX158" s="4"/>
      <c r="BYY158" s="4"/>
      <c r="BYZ158" s="4"/>
      <c r="BZA158" s="4"/>
      <c r="BZB158" s="4"/>
      <c r="BZC158" s="4"/>
      <c r="BZD158" s="4"/>
      <c r="BZE158" s="4"/>
      <c r="BZF158" s="4"/>
      <c r="BZG158" s="4"/>
      <c r="BZH158" s="4"/>
      <c r="BZI158" s="4"/>
      <c r="BZJ158" s="4"/>
      <c r="BZK158" s="4"/>
      <c r="BZL158" s="4"/>
      <c r="BZM158" s="4"/>
      <c r="BZN158" s="4"/>
      <c r="BZO158" s="4"/>
      <c r="BZP158" s="4"/>
      <c r="BZQ158" s="4"/>
      <c r="BZR158" s="4"/>
      <c r="BZS158" s="4"/>
      <c r="BZT158" s="4"/>
      <c r="BZU158" s="4"/>
      <c r="BZV158" s="4"/>
      <c r="BZW158" s="4"/>
      <c r="BZX158" s="4"/>
      <c r="BZY158" s="4"/>
      <c r="BZZ158" s="4"/>
      <c r="CAA158" s="4"/>
      <c r="CAB158" s="4"/>
      <c r="CAC158" s="4"/>
      <c r="CAD158" s="4"/>
      <c r="CAE158" s="4"/>
      <c r="CAF158" s="4"/>
      <c r="CAG158" s="4"/>
      <c r="CAH158" s="4"/>
      <c r="CAI158" s="4"/>
      <c r="CAJ158" s="4"/>
      <c r="CAK158" s="4"/>
      <c r="CAL158" s="4"/>
      <c r="CAM158" s="4"/>
      <c r="CAN158" s="4"/>
      <c r="CAO158" s="4"/>
      <c r="CAP158" s="4"/>
      <c r="CAQ158" s="4"/>
      <c r="CAR158" s="4"/>
      <c r="CAS158" s="4"/>
      <c r="CAT158" s="4"/>
      <c r="CAU158" s="4"/>
      <c r="CAV158" s="4"/>
      <c r="CAW158" s="4"/>
      <c r="CAX158" s="4"/>
      <c r="CAY158" s="4"/>
      <c r="CAZ158" s="4"/>
      <c r="CBA158" s="4"/>
      <c r="CBB158" s="4"/>
      <c r="CBC158" s="4"/>
      <c r="CBD158" s="4"/>
      <c r="CBE158" s="4"/>
      <c r="CBF158" s="4"/>
      <c r="CBG158" s="4"/>
      <c r="CBH158" s="4"/>
      <c r="CBI158" s="4"/>
      <c r="CBJ158" s="4"/>
      <c r="CBK158" s="4"/>
      <c r="CBL158" s="4"/>
      <c r="CBM158" s="4"/>
      <c r="CBN158" s="4"/>
      <c r="CBO158" s="4"/>
      <c r="CBP158" s="4"/>
      <c r="CBQ158" s="4"/>
      <c r="CBR158" s="4"/>
      <c r="CBS158" s="4"/>
      <c r="CBT158" s="4"/>
      <c r="CBU158" s="4"/>
      <c r="CBV158" s="4"/>
      <c r="CBW158" s="4"/>
      <c r="CBX158" s="4"/>
      <c r="CBY158" s="4"/>
      <c r="CBZ158" s="4"/>
      <c r="CCA158" s="4"/>
      <c r="CCB158" s="4"/>
      <c r="CCC158" s="4"/>
      <c r="CCD158" s="4"/>
      <c r="CCE158" s="4"/>
      <c r="CCF158" s="4"/>
      <c r="CCG158" s="4"/>
      <c r="CCH158" s="4"/>
      <c r="CCI158" s="4"/>
      <c r="CCJ158" s="4"/>
      <c r="CCK158" s="4"/>
      <c r="CCL158" s="4"/>
      <c r="CCM158" s="4"/>
      <c r="CCN158" s="4"/>
      <c r="CCO158" s="4"/>
      <c r="CCP158" s="4"/>
      <c r="CCQ158" s="4"/>
      <c r="CCR158" s="4"/>
      <c r="CCS158" s="4"/>
      <c r="CCT158" s="4"/>
      <c r="CCU158" s="4"/>
      <c r="CCV158" s="4"/>
      <c r="CCW158" s="4"/>
      <c r="CCX158" s="4"/>
      <c r="CCY158" s="4"/>
      <c r="CCZ158" s="4"/>
      <c r="CDA158" s="4"/>
      <c r="CDB158" s="4"/>
      <c r="CDC158" s="4"/>
      <c r="CDD158" s="4"/>
      <c r="CDE158" s="4"/>
      <c r="CDF158" s="4"/>
      <c r="CDG158" s="4"/>
      <c r="CDH158" s="4"/>
      <c r="CDI158" s="4"/>
      <c r="CDJ158" s="4"/>
      <c r="CDK158" s="4"/>
      <c r="CDL158" s="4"/>
      <c r="CDM158" s="4"/>
      <c r="CDN158" s="4"/>
      <c r="CDO158" s="4"/>
      <c r="CDP158" s="4"/>
      <c r="CDQ158" s="4"/>
      <c r="CDR158" s="4"/>
      <c r="CDS158" s="4"/>
      <c r="CDT158" s="4"/>
      <c r="CDU158" s="4"/>
      <c r="CDV158" s="4"/>
      <c r="CDW158" s="4"/>
      <c r="CDX158" s="4"/>
      <c r="CDY158" s="4"/>
      <c r="CDZ158" s="4"/>
      <c r="CEA158" s="4"/>
      <c r="CEB158" s="4"/>
      <c r="CEC158" s="4"/>
      <c r="CED158" s="4"/>
      <c r="CEE158" s="4"/>
      <c r="CEF158" s="4"/>
      <c r="CEG158" s="4"/>
      <c r="CEH158" s="4"/>
      <c r="CEI158" s="4"/>
      <c r="CEJ158" s="4"/>
      <c r="CEK158" s="4"/>
      <c r="CEL158" s="4"/>
      <c r="CEM158" s="4"/>
      <c r="CEN158" s="4"/>
      <c r="CEO158" s="4"/>
      <c r="CEP158" s="4"/>
      <c r="CEQ158" s="4"/>
      <c r="CER158" s="4"/>
      <c r="CES158" s="4"/>
      <c r="CET158" s="4"/>
      <c r="CEU158" s="4"/>
      <c r="CEV158" s="4"/>
      <c r="CEW158" s="4"/>
      <c r="CEX158" s="4"/>
      <c r="CEY158" s="4"/>
      <c r="CEZ158" s="4"/>
      <c r="CFA158" s="4"/>
      <c r="CFB158" s="4"/>
      <c r="CFC158" s="4"/>
      <c r="CFD158" s="4"/>
      <c r="CFE158" s="4"/>
      <c r="CFF158" s="4"/>
      <c r="CFG158" s="4"/>
      <c r="CFH158" s="4"/>
      <c r="CFI158" s="4"/>
      <c r="CFJ158" s="4"/>
      <c r="CFK158" s="4"/>
      <c r="CFL158" s="4"/>
      <c r="CFM158" s="4"/>
      <c r="CFN158" s="4"/>
      <c r="CFO158" s="4"/>
      <c r="CFP158" s="4"/>
      <c r="CFQ158" s="4"/>
      <c r="CFR158" s="4"/>
      <c r="CFS158" s="4"/>
      <c r="CFT158" s="4"/>
      <c r="CFU158" s="4"/>
      <c r="CFV158" s="4"/>
      <c r="CFW158" s="4"/>
      <c r="CFX158" s="4"/>
      <c r="CFY158" s="4"/>
      <c r="CFZ158" s="4"/>
      <c r="CGA158" s="4"/>
      <c r="CGB158" s="4"/>
      <c r="CGC158" s="4"/>
      <c r="CGD158" s="4"/>
      <c r="CGE158" s="4"/>
      <c r="CGF158" s="4"/>
      <c r="CGG158" s="4"/>
      <c r="CGH158" s="4"/>
      <c r="CGI158" s="4"/>
      <c r="CGJ158" s="4"/>
      <c r="CGK158" s="4"/>
      <c r="CGL158" s="4"/>
      <c r="CGM158" s="4"/>
      <c r="CGN158" s="4"/>
      <c r="CGO158" s="4"/>
      <c r="CGP158" s="4"/>
      <c r="CGQ158" s="4"/>
      <c r="CGR158" s="4"/>
      <c r="CGS158" s="4"/>
      <c r="CGT158" s="4"/>
      <c r="CGU158" s="4"/>
      <c r="CGV158" s="4"/>
      <c r="CGW158" s="4"/>
      <c r="CGX158" s="4"/>
      <c r="CGY158" s="4"/>
      <c r="CGZ158" s="4"/>
      <c r="CHA158" s="4"/>
      <c r="CHB158" s="4"/>
      <c r="CHC158" s="4"/>
      <c r="CHD158" s="4"/>
      <c r="CHE158" s="4"/>
      <c r="CHF158" s="4"/>
      <c r="CHG158" s="4"/>
      <c r="CHH158" s="4"/>
      <c r="CHI158" s="4"/>
      <c r="CHJ158" s="4"/>
      <c r="CHK158" s="4"/>
      <c r="CHL158" s="4"/>
      <c r="CHM158" s="4"/>
      <c r="CHN158" s="4"/>
      <c r="CHO158" s="4"/>
      <c r="CHP158" s="4"/>
      <c r="CHQ158" s="4"/>
      <c r="CHR158" s="4"/>
      <c r="CHS158" s="4"/>
      <c r="CHT158" s="4"/>
      <c r="CHU158" s="4"/>
      <c r="CHV158" s="4"/>
      <c r="CHW158" s="4"/>
      <c r="CHX158" s="4"/>
      <c r="CHY158" s="4"/>
      <c r="CHZ158" s="4"/>
      <c r="CIA158" s="4"/>
      <c r="CIB158" s="4"/>
      <c r="CIC158" s="4"/>
      <c r="CID158" s="4"/>
      <c r="CIE158" s="4"/>
      <c r="CIF158" s="4"/>
      <c r="CIG158" s="4"/>
      <c r="CIH158" s="4"/>
      <c r="CII158" s="4"/>
      <c r="CIJ158" s="4"/>
      <c r="CIK158" s="4"/>
      <c r="CIL158" s="4"/>
      <c r="CIM158" s="4"/>
      <c r="CIN158" s="4"/>
      <c r="CIO158" s="4"/>
      <c r="CIP158" s="4"/>
      <c r="CIQ158" s="4"/>
      <c r="CIR158" s="4"/>
      <c r="CIS158" s="4"/>
      <c r="CIT158" s="4"/>
      <c r="CIU158" s="4"/>
      <c r="CIV158" s="4"/>
      <c r="CIW158" s="4"/>
      <c r="CIX158" s="4"/>
      <c r="CIY158" s="4"/>
      <c r="CIZ158" s="4"/>
      <c r="CJA158" s="4"/>
      <c r="CJB158" s="4"/>
      <c r="CJC158" s="4"/>
      <c r="CJD158" s="4"/>
      <c r="CJE158" s="4"/>
      <c r="CJF158" s="4"/>
      <c r="CJG158" s="4"/>
      <c r="CJH158" s="4"/>
      <c r="CJI158" s="4"/>
      <c r="CJJ158" s="4"/>
      <c r="CJK158" s="4"/>
      <c r="CJL158" s="4"/>
      <c r="CJM158" s="4"/>
      <c r="CJN158" s="4"/>
      <c r="CJO158" s="4"/>
      <c r="CJP158" s="4"/>
      <c r="CJQ158" s="4"/>
      <c r="CJR158" s="4"/>
      <c r="CJS158" s="4"/>
      <c r="CJT158" s="4"/>
      <c r="CJU158" s="4"/>
      <c r="CJV158" s="4"/>
      <c r="CJW158" s="4"/>
      <c r="CJX158" s="4"/>
      <c r="CJY158" s="4"/>
      <c r="CJZ158" s="4"/>
      <c r="CKA158" s="4"/>
      <c r="CKB158" s="4"/>
      <c r="CKC158" s="4"/>
      <c r="CKD158" s="4"/>
      <c r="CKE158" s="4"/>
      <c r="CKF158" s="4"/>
      <c r="CKG158" s="4"/>
      <c r="CKH158" s="4"/>
      <c r="CKI158" s="4"/>
      <c r="CKJ158" s="4"/>
      <c r="CKK158" s="4"/>
      <c r="CKL158" s="4"/>
      <c r="CKM158" s="4"/>
      <c r="CKN158" s="4"/>
      <c r="CKO158" s="4"/>
      <c r="CKP158" s="4"/>
      <c r="CKQ158" s="4"/>
      <c r="CKR158" s="4"/>
      <c r="CKS158" s="4"/>
      <c r="CKT158" s="4"/>
      <c r="CKU158" s="4"/>
      <c r="CKV158" s="4"/>
      <c r="CKW158" s="4"/>
      <c r="CKX158" s="4"/>
      <c r="CKY158" s="4"/>
      <c r="CKZ158" s="4"/>
      <c r="CLA158" s="4"/>
      <c r="CLB158" s="4"/>
      <c r="CLC158" s="4"/>
      <c r="CLD158" s="4"/>
      <c r="CLE158" s="4"/>
      <c r="CLF158" s="4"/>
      <c r="CLG158" s="4"/>
      <c r="CLH158" s="4"/>
      <c r="CLI158" s="4"/>
      <c r="CLJ158" s="4"/>
      <c r="CLK158" s="4"/>
      <c r="CLL158" s="4"/>
      <c r="CLM158" s="4"/>
      <c r="CLN158" s="4"/>
      <c r="CLO158" s="4"/>
      <c r="CLP158" s="4"/>
      <c r="CLQ158" s="4"/>
      <c r="CLR158" s="4"/>
      <c r="CLS158" s="4"/>
      <c r="CLT158" s="4"/>
      <c r="CLU158" s="4"/>
      <c r="CLV158" s="4"/>
      <c r="CLW158" s="4"/>
      <c r="CLX158" s="4"/>
      <c r="CLY158" s="4"/>
      <c r="CLZ158" s="4"/>
      <c r="CMA158" s="4"/>
      <c r="CMB158" s="4"/>
      <c r="CMC158" s="4"/>
      <c r="CMD158" s="4"/>
      <c r="CME158" s="4"/>
      <c r="CMF158" s="4"/>
      <c r="CMG158" s="4"/>
      <c r="CMH158" s="4"/>
      <c r="CMI158" s="4"/>
      <c r="CMJ158" s="4"/>
      <c r="CMK158" s="4"/>
      <c r="CML158" s="4"/>
      <c r="CMM158" s="4"/>
      <c r="CMN158" s="4"/>
      <c r="CMO158" s="4"/>
      <c r="CMP158" s="4"/>
      <c r="CMQ158" s="4"/>
      <c r="CMR158" s="4"/>
      <c r="CMS158" s="4"/>
      <c r="CMT158" s="4"/>
      <c r="CMU158" s="4"/>
      <c r="CMV158" s="4"/>
      <c r="CMW158" s="4"/>
      <c r="CMX158" s="4"/>
      <c r="CMY158" s="4"/>
      <c r="CMZ158" s="4"/>
      <c r="CNA158" s="4"/>
      <c r="CNB158" s="4"/>
      <c r="CNC158" s="4"/>
      <c r="CND158" s="4"/>
      <c r="CNE158" s="4"/>
      <c r="CNF158" s="4"/>
      <c r="CNG158" s="4"/>
      <c r="CNH158" s="4"/>
      <c r="CNI158" s="4"/>
      <c r="CNJ158" s="4"/>
      <c r="CNK158" s="4"/>
      <c r="CNL158" s="4"/>
      <c r="CNM158" s="4"/>
      <c r="CNN158" s="4"/>
      <c r="CNO158" s="4"/>
      <c r="CNP158" s="4"/>
      <c r="CNQ158" s="4"/>
      <c r="CNR158" s="4"/>
      <c r="CNS158" s="4"/>
      <c r="CNT158" s="4"/>
      <c r="CNU158" s="4"/>
      <c r="CNV158" s="4"/>
      <c r="CNW158" s="4"/>
      <c r="CNX158" s="4"/>
      <c r="CNY158" s="4"/>
      <c r="CNZ158" s="4"/>
      <c r="COA158" s="4"/>
      <c r="COB158" s="4"/>
      <c r="COC158" s="4"/>
      <c r="COD158" s="4"/>
      <c r="COE158" s="4"/>
      <c r="COF158" s="4"/>
      <c r="COG158" s="4"/>
      <c r="COH158" s="4"/>
      <c r="COI158" s="4"/>
      <c r="COJ158" s="4"/>
      <c r="COK158" s="4"/>
      <c r="COL158" s="4"/>
      <c r="COM158" s="4"/>
      <c r="CON158" s="4"/>
      <c r="COO158" s="4"/>
      <c r="COP158" s="4"/>
      <c r="COQ158" s="4"/>
      <c r="COR158" s="4"/>
      <c r="COS158" s="4"/>
      <c r="COT158" s="4"/>
      <c r="COU158" s="4"/>
      <c r="COV158" s="4"/>
      <c r="COW158" s="4"/>
      <c r="COX158" s="4"/>
      <c r="COY158" s="4"/>
      <c r="COZ158" s="4"/>
      <c r="CPA158" s="4"/>
      <c r="CPB158" s="4"/>
      <c r="CPC158" s="4"/>
      <c r="CPD158" s="4"/>
      <c r="CPE158" s="4"/>
      <c r="CPF158" s="4"/>
      <c r="CPG158" s="4"/>
      <c r="CPH158" s="4"/>
      <c r="CPI158" s="4"/>
      <c r="CPJ158" s="4"/>
      <c r="CPK158" s="4"/>
      <c r="CPL158" s="4"/>
      <c r="CPM158" s="4"/>
      <c r="CPN158" s="4"/>
      <c r="CPO158" s="4"/>
      <c r="CPP158" s="4"/>
      <c r="CPQ158" s="4"/>
      <c r="CPR158" s="4"/>
      <c r="CPS158" s="4"/>
      <c r="CPT158" s="4"/>
      <c r="CPU158" s="4"/>
      <c r="CPV158" s="4"/>
      <c r="CPW158" s="4"/>
      <c r="CPX158" s="4"/>
      <c r="CPY158" s="4"/>
      <c r="CPZ158" s="4"/>
      <c r="CQA158" s="4"/>
      <c r="CQB158" s="4"/>
      <c r="CQC158" s="4"/>
      <c r="CQD158" s="4"/>
      <c r="CQE158" s="4"/>
      <c r="CQF158" s="4"/>
      <c r="CQG158" s="4"/>
      <c r="CQH158" s="4"/>
      <c r="CQI158" s="4"/>
      <c r="CQJ158" s="4"/>
      <c r="CQK158" s="4"/>
      <c r="CQL158" s="4"/>
      <c r="CQM158" s="4"/>
      <c r="CQN158" s="4"/>
      <c r="CQO158" s="4"/>
      <c r="CQP158" s="4"/>
      <c r="CQQ158" s="4"/>
      <c r="CQR158" s="4"/>
      <c r="CQS158" s="4"/>
      <c r="CQT158" s="4"/>
      <c r="CQU158" s="4"/>
      <c r="CQV158" s="4"/>
      <c r="CQW158" s="4"/>
      <c r="CQX158" s="4"/>
      <c r="CQY158" s="4"/>
      <c r="CQZ158" s="4"/>
      <c r="CRA158" s="4"/>
      <c r="CRB158" s="4"/>
      <c r="CRC158" s="4"/>
      <c r="CRD158" s="4"/>
      <c r="CRE158" s="4"/>
      <c r="CRF158" s="4"/>
      <c r="CRG158" s="4"/>
      <c r="CRH158" s="4"/>
      <c r="CRI158" s="4"/>
      <c r="CRJ158" s="4"/>
      <c r="CRK158" s="4"/>
      <c r="CRL158" s="4"/>
      <c r="CRM158" s="4"/>
      <c r="CRN158" s="4"/>
      <c r="CRO158" s="4"/>
      <c r="CRP158" s="4"/>
      <c r="CRQ158" s="4"/>
      <c r="CRR158" s="4"/>
      <c r="CRS158" s="4"/>
      <c r="CRT158" s="4"/>
      <c r="CRU158" s="4"/>
      <c r="CRV158" s="4"/>
      <c r="CRW158" s="4"/>
      <c r="CRX158" s="4"/>
      <c r="CRY158" s="4"/>
      <c r="CRZ158" s="4"/>
      <c r="CSA158" s="4"/>
      <c r="CSB158" s="4"/>
      <c r="CSC158" s="4"/>
      <c r="CSD158" s="4"/>
      <c r="CSE158" s="4"/>
      <c r="CSF158" s="4"/>
      <c r="CSG158" s="4"/>
      <c r="CSH158" s="4"/>
      <c r="CSI158" s="4"/>
      <c r="CSJ158" s="4"/>
      <c r="CSK158" s="4"/>
      <c r="CSL158" s="4"/>
      <c r="CSM158" s="4"/>
      <c r="CSN158" s="4"/>
      <c r="CSO158" s="4"/>
      <c r="CSP158" s="4"/>
      <c r="CSQ158" s="4"/>
      <c r="CSR158" s="4"/>
      <c r="CSS158" s="4"/>
      <c r="CST158" s="4"/>
      <c r="CSU158" s="4"/>
      <c r="CSV158" s="4"/>
      <c r="CSW158" s="4"/>
      <c r="CSX158" s="4"/>
      <c r="CSY158" s="4"/>
      <c r="CSZ158" s="4"/>
      <c r="CTA158" s="4"/>
      <c r="CTB158" s="4"/>
      <c r="CTC158" s="4"/>
      <c r="CTD158" s="4"/>
      <c r="CTE158" s="4"/>
      <c r="CTF158" s="4"/>
      <c r="CTG158" s="4"/>
      <c r="CTH158" s="4"/>
      <c r="CTI158" s="4"/>
      <c r="CTJ158" s="4"/>
      <c r="CTK158" s="4"/>
      <c r="CTL158" s="4"/>
      <c r="CTM158" s="4"/>
      <c r="CTN158" s="4"/>
      <c r="CTO158" s="4"/>
      <c r="CTP158" s="4"/>
      <c r="CTQ158" s="4"/>
      <c r="CTR158" s="4"/>
      <c r="CTS158" s="4"/>
      <c r="CTT158" s="4"/>
      <c r="CTU158" s="4"/>
      <c r="CTV158" s="4"/>
      <c r="CTW158" s="4"/>
      <c r="CTX158" s="4"/>
      <c r="CTY158" s="4"/>
      <c r="CTZ158" s="4"/>
      <c r="CUA158" s="4"/>
      <c r="CUB158" s="4"/>
      <c r="CUC158" s="4"/>
      <c r="CUD158" s="4"/>
      <c r="CUE158" s="4"/>
      <c r="CUF158" s="4"/>
      <c r="CUG158" s="4"/>
      <c r="CUH158" s="4"/>
      <c r="CUI158" s="4"/>
      <c r="CUJ158" s="4"/>
      <c r="CUK158" s="4"/>
      <c r="CUL158" s="4"/>
      <c r="CUM158" s="4"/>
      <c r="CUN158" s="4"/>
      <c r="CUO158" s="4"/>
      <c r="CUP158" s="4"/>
      <c r="CUQ158" s="4"/>
      <c r="CUR158" s="4"/>
      <c r="CUS158" s="4"/>
      <c r="CUT158" s="4"/>
      <c r="CUU158" s="4"/>
      <c r="CUV158" s="4"/>
      <c r="CUW158" s="4"/>
      <c r="CUX158" s="4"/>
      <c r="CUY158" s="4"/>
      <c r="CUZ158" s="4"/>
      <c r="CVA158" s="4"/>
      <c r="CVB158" s="4"/>
      <c r="CVC158" s="4"/>
      <c r="CVD158" s="4"/>
      <c r="CVE158" s="4"/>
      <c r="CVF158" s="4"/>
      <c r="CVG158" s="4"/>
      <c r="CVH158" s="4"/>
      <c r="CVI158" s="4"/>
      <c r="CVJ158" s="4"/>
      <c r="CVK158" s="4"/>
      <c r="CVL158" s="4"/>
      <c r="CVM158" s="4"/>
      <c r="CVN158" s="4"/>
      <c r="CVO158" s="4"/>
      <c r="CVP158" s="4"/>
      <c r="CVQ158" s="4"/>
      <c r="CVR158" s="4"/>
      <c r="CVS158" s="4"/>
      <c r="CVT158" s="4"/>
      <c r="CVU158" s="4"/>
      <c r="CVV158" s="4"/>
      <c r="CVW158" s="4"/>
      <c r="CVX158" s="4"/>
      <c r="CVY158" s="4"/>
      <c r="CVZ158" s="4"/>
      <c r="CWA158" s="4"/>
      <c r="CWB158" s="4"/>
      <c r="CWC158" s="4"/>
      <c r="CWD158" s="4"/>
      <c r="CWE158" s="4"/>
      <c r="CWF158" s="4"/>
      <c r="CWG158" s="4"/>
      <c r="CWH158" s="4"/>
      <c r="CWI158" s="4"/>
      <c r="CWJ158" s="4"/>
      <c r="CWK158" s="4"/>
      <c r="CWL158" s="4"/>
      <c r="CWM158" s="4"/>
      <c r="CWN158" s="4"/>
      <c r="CWO158" s="4"/>
      <c r="CWP158" s="4"/>
      <c r="CWQ158" s="4"/>
      <c r="CWR158" s="4"/>
      <c r="CWS158" s="4"/>
      <c r="CWT158" s="4"/>
      <c r="CWU158" s="4"/>
      <c r="CWV158" s="4"/>
      <c r="CWW158" s="4"/>
      <c r="CWX158" s="4"/>
      <c r="CWY158" s="4"/>
      <c r="CWZ158" s="4"/>
      <c r="CXA158" s="4"/>
      <c r="CXB158" s="4"/>
      <c r="CXC158" s="4"/>
      <c r="CXD158" s="4"/>
      <c r="CXE158" s="4"/>
      <c r="CXF158" s="4"/>
      <c r="CXG158" s="4"/>
      <c r="CXH158" s="4"/>
      <c r="CXI158" s="4"/>
      <c r="CXJ158" s="4"/>
      <c r="CXK158" s="4"/>
      <c r="CXL158" s="4"/>
      <c r="CXM158" s="4"/>
      <c r="CXN158" s="4"/>
      <c r="CXO158" s="4"/>
      <c r="CXP158" s="4"/>
      <c r="CXQ158" s="4"/>
      <c r="CXR158" s="4"/>
      <c r="CXS158" s="4"/>
      <c r="CXT158" s="4"/>
      <c r="CXU158" s="4"/>
      <c r="CXV158" s="4"/>
      <c r="CXW158" s="4"/>
      <c r="CXX158" s="4"/>
      <c r="CXY158" s="4"/>
      <c r="CXZ158" s="4"/>
      <c r="CYA158" s="4"/>
      <c r="CYB158" s="4"/>
      <c r="CYC158" s="4"/>
      <c r="CYD158" s="4"/>
      <c r="CYE158" s="4"/>
      <c r="CYF158" s="4"/>
      <c r="CYG158" s="4"/>
      <c r="CYH158" s="4"/>
      <c r="CYI158" s="4"/>
      <c r="CYJ158" s="4"/>
      <c r="CYK158" s="4"/>
      <c r="CYL158" s="4"/>
      <c r="CYM158" s="4"/>
      <c r="CYN158" s="4"/>
      <c r="CYO158" s="4"/>
      <c r="CYP158" s="4"/>
      <c r="CYQ158" s="4"/>
      <c r="CYR158" s="4"/>
      <c r="CYS158" s="4"/>
      <c r="CYT158" s="4"/>
      <c r="CYU158" s="4"/>
      <c r="CYV158" s="4"/>
      <c r="CYW158" s="4"/>
      <c r="CYX158" s="4"/>
      <c r="CYY158" s="4"/>
      <c r="CYZ158" s="4"/>
      <c r="CZA158" s="4"/>
      <c r="CZB158" s="4"/>
      <c r="CZC158" s="4"/>
      <c r="CZD158" s="4"/>
      <c r="CZE158" s="4"/>
      <c r="CZF158" s="4"/>
      <c r="CZG158" s="4"/>
      <c r="CZH158" s="4"/>
      <c r="CZI158" s="4"/>
      <c r="CZJ158" s="4"/>
      <c r="CZK158" s="4"/>
      <c r="CZL158" s="4"/>
      <c r="CZM158" s="4"/>
      <c r="CZN158" s="4"/>
      <c r="CZO158" s="4"/>
      <c r="CZP158" s="4"/>
      <c r="CZQ158" s="4"/>
      <c r="CZR158" s="4"/>
      <c r="CZS158" s="4"/>
      <c r="CZT158" s="4"/>
      <c r="CZU158" s="4"/>
      <c r="CZV158" s="4"/>
      <c r="CZW158" s="4"/>
      <c r="CZX158" s="4"/>
      <c r="CZY158" s="4"/>
      <c r="CZZ158" s="4"/>
      <c r="DAA158" s="4"/>
      <c r="DAB158" s="4"/>
      <c r="DAC158" s="4"/>
      <c r="DAD158" s="4"/>
      <c r="DAE158" s="4"/>
      <c r="DAF158" s="4"/>
      <c r="DAG158" s="4"/>
      <c r="DAH158" s="4"/>
      <c r="DAI158" s="4"/>
      <c r="DAJ158" s="4"/>
      <c r="DAK158" s="4"/>
      <c r="DAL158" s="4"/>
      <c r="DAM158" s="4"/>
      <c r="DAN158" s="4"/>
      <c r="DAO158" s="4"/>
      <c r="DAP158" s="4"/>
      <c r="DAQ158" s="4"/>
      <c r="DAR158" s="4"/>
      <c r="DAS158" s="4"/>
      <c r="DAT158" s="4"/>
      <c r="DAU158" s="4"/>
      <c r="DAV158" s="4"/>
      <c r="DAW158" s="4"/>
      <c r="DAX158" s="4"/>
      <c r="DAY158" s="4"/>
      <c r="DAZ158" s="4"/>
      <c r="DBA158" s="4"/>
      <c r="DBB158" s="4"/>
      <c r="DBC158" s="4"/>
      <c r="DBD158" s="4"/>
      <c r="DBE158" s="4"/>
      <c r="DBF158" s="4"/>
      <c r="DBG158" s="4"/>
      <c r="DBH158" s="4"/>
      <c r="DBI158" s="4"/>
      <c r="DBJ158" s="4"/>
      <c r="DBK158" s="4"/>
      <c r="DBL158" s="4"/>
      <c r="DBM158" s="4"/>
      <c r="DBN158" s="4"/>
      <c r="DBO158" s="4"/>
      <c r="DBP158" s="4"/>
      <c r="DBQ158" s="4"/>
      <c r="DBR158" s="4"/>
      <c r="DBS158" s="4"/>
      <c r="DBT158" s="4"/>
      <c r="DBU158" s="4"/>
      <c r="DBV158" s="4"/>
      <c r="DBW158" s="4"/>
      <c r="DBX158" s="4"/>
      <c r="DBY158" s="4"/>
      <c r="DBZ158" s="4"/>
      <c r="DCA158" s="4"/>
      <c r="DCB158" s="4"/>
      <c r="DCC158" s="4"/>
      <c r="DCD158" s="4"/>
      <c r="DCE158" s="4"/>
      <c r="DCF158" s="4"/>
      <c r="DCG158" s="4"/>
      <c r="DCH158" s="4"/>
      <c r="DCI158" s="4"/>
      <c r="DCJ158" s="4"/>
      <c r="DCK158" s="4"/>
      <c r="DCL158" s="4"/>
      <c r="DCM158" s="4"/>
      <c r="DCN158" s="4"/>
      <c r="DCO158" s="4"/>
      <c r="DCP158" s="4"/>
      <c r="DCQ158" s="4"/>
      <c r="DCR158" s="4"/>
      <c r="DCS158" s="4"/>
      <c r="DCT158" s="4"/>
      <c r="DCU158" s="4"/>
      <c r="DCV158" s="4"/>
      <c r="DCW158" s="4"/>
      <c r="DCX158" s="4"/>
      <c r="DCY158" s="4"/>
      <c r="DCZ158" s="4"/>
      <c r="DDA158" s="4"/>
      <c r="DDB158" s="4"/>
      <c r="DDC158" s="4"/>
      <c r="DDD158" s="4"/>
      <c r="DDE158" s="4"/>
      <c r="DDF158" s="4"/>
      <c r="DDG158" s="4"/>
      <c r="DDH158" s="4"/>
      <c r="DDI158" s="4"/>
      <c r="DDJ158" s="4"/>
      <c r="DDK158" s="4"/>
      <c r="DDL158" s="4"/>
      <c r="DDM158" s="4"/>
      <c r="DDN158" s="4"/>
      <c r="DDO158" s="4"/>
      <c r="DDP158" s="4"/>
      <c r="DDQ158" s="4"/>
      <c r="DDR158" s="4"/>
      <c r="DDS158" s="4"/>
      <c r="DDT158" s="4"/>
      <c r="DDU158" s="4"/>
      <c r="DDV158" s="4"/>
      <c r="DDW158" s="4"/>
      <c r="DDX158" s="4"/>
      <c r="DDY158" s="4"/>
      <c r="DDZ158" s="4"/>
      <c r="DEA158" s="4"/>
      <c r="DEB158" s="4"/>
      <c r="DEC158" s="4"/>
      <c r="DED158" s="4"/>
      <c r="DEE158" s="4"/>
      <c r="DEF158" s="4"/>
      <c r="DEG158" s="4"/>
      <c r="DEH158" s="4"/>
      <c r="DEI158" s="4"/>
      <c r="DEJ158" s="4"/>
      <c r="DEK158" s="4"/>
      <c r="DEL158" s="4"/>
      <c r="DEM158" s="4"/>
      <c r="DEN158" s="4"/>
      <c r="DEO158" s="4"/>
      <c r="DEP158" s="4"/>
      <c r="DEQ158" s="4"/>
      <c r="DER158" s="4"/>
      <c r="DES158" s="4"/>
      <c r="DET158" s="4"/>
      <c r="DEU158" s="4"/>
      <c r="DEV158" s="4"/>
      <c r="DEW158" s="4"/>
      <c r="DEX158" s="4"/>
      <c r="DEY158" s="4"/>
      <c r="DEZ158" s="4"/>
      <c r="DFA158" s="4"/>
      <c r="DFB158" s="4"/>
      <c r="DFC158" s="4"/>
      <c r="DFD158" s="4"/>
      <c r="DFE158" s="4"/>
      <c r="DFF158" s="4"/>
      <c r="DFG158" s="4"/>
      <c r="DFH158" s="4"/>
      <c r="DFI158" s="4"/>
      <c r="DFJ158" s="4"/>
      <c r="DFK158" s="4"/>
      <c r="DFL158" s="4"/>
      <c r="DFM158" s="4"/>
      <c r="DFN158" s="4"/>
      <c r="DFO158" s="4"/>
      <c r="DFP158" s="4"/>
      <c r="DFQ158" s="4"/>
      <c r="DFR158" s="4"/>
      <c r="DFS158" s="4"/>
      <c r="DFT158" s="4"/>
      <c r="DFU158" s="4"/>
      <c r="DFV158" s="4"/>
      <c r="DFW158" s="4"/>
      <c r="DFX158" s="4"/>
      <c r="DFY158" s="4"/>
      <c r="DFZ158" s="4"/>
      <c r="DGA158" s="4"/>
      <c r="DGB158" s="4"/>
      <c r="DGC158" s="4"/>
      <c r="DGD158" s="4"/>
      <c r="DGE158" s="4"/>
      <c r="DGF158" s="4"/>
      <c r="DGG158" s="4"/>
      <c r="DGH158" s="4"/>
      <c r="DGI158" s="4"/>
      <c r="DGJ158" s="4"/>
      <c r="DGK158" s="4"/>
      <c r="DGL158" s="4"/>
      <c r="DGM158" s="4"/>
      <c r="DGN158" s="4"/>
      <c r="DGO158" s="4"/>
      <c r="DGP158" s="4"/>
      <c r="DGQ158" s="4"/>
      <c r="DGR158" s="4"/>
      <c r="DGS158" s="4"/>
      <c r="DGT158" s="4"/>
      <c r="DGU158" s="4"/>
      <c r="DGV158" s="4"/>
      <c r="DGW158" s="4"/>
      <c r="DGX158" s="4"/>
      <c r="DGY158" s="4"/>
      <c r="DGZ158" s="4"/>
      <c r="DHA158" s="4"/>
      <c r="DHB158" s="4"/>
      <c r="DHC158" s="4"/>
      <c r="DHD158" s="4"/>
      <c r="DHE158" s="4"/>
      <c r="DHF158" s="4"/>
      <c r="DHG158" s="4"/>
      <c r="DHH158" s="4"/>
      <c r="DHI158" s="4"/>
      <c r="DHJ158" s="4"/>
      <c r="DHK158" s="4"/>
      <c r="DHL158" s="4"/>
      <c r="DHM158" s="4"/>
      <c r="DHN158" s="4"/>
      <c r="DHO158" s="4"/>
      <c r="DHP158" s="4"/>
      <c r="DHQ158" s="4"/>
      <c r="DHR158" s="4"/>
      <c r="DHS158" s="4"/>
      <c r="DHT158" s="4"/>
      <c r="DHU158" s="4"/>
      <c r="DHV158" s="4"/>
      <c r="DHW158" s="4"/>
      <c r="DHX158" s="4"/>
      <c r="DHY158" s="4"/>
      <c r="DHZ158" s="4"/>
      <c r="DIA158" s="4"/>
      <c r="DIB158" s="4"/>
      <c r="DIC158" s="4"/>
      <c r="DID158" s="4"/>
      <c r="DIE158" s="4"/>
      <c r="DIF158" s="4"/>
      <c r="DIG158" s="4"/>
      <c r="DIH158" s="4"/>
      <c r="DII158" s="4"/>
      <c r="DIJ158" s="4"/>
      <c r="DIK158" s="4"/>
      <c r="DIL158" s="4"/>
      <c r="DIM158" s="4"/>
      <c r="DIN158" s="4"/>
      <c r="DIO158" s="4"/>
      <c r="DIP158" s="4"/>
      <c r="DIQ158" s="4"/>
      <c r="DIR158" s="4"/>
      <c r="DIS158" s="4"/>
      <c r="DIT158" s="4"/>
      <c r="DIU158" s="4"/>
      <c r="DIV158" s="4"/>
      <c r="DIW158" s="4"/>
      <c r="DIX158" s="4"/>
      <c r="DIY158" s="4"/>
      <c r="DIZ158" s="4"/>
      <c r="DJA158" s="4"/>
      <c r="DJB158" s="4"/>
      <c r="DJC158" s="4"/>
      <c r="DJD158" s="4"/>
      <c r="DJE158" s="4"/>
      <c r="DJF158" s="4"/>
      <c r="DJG158" s="4"/>
      <c r="DJH158" s="4"/>
      <c r="DJI158" s="4"/>
      <c r="DJJ158" s="4"/>
      <c r="DJK158" s="4"/>
      <c r="DJL158" s="4"/>
      <c r="DJM158" s="4"/>
      <c r="DJN158" s="4"/>
      <c r="DJO158" s="4"/>
      <c r="DJP158" s="4"/>
      <c r="DJQ158" s="4"/>
      <c r="DJR158" s="4"/>
      <c r="DJS158" s="4"/>
      <c r="DJT158" s="4"/>
      <c r="DJU158" s="4"/>
      <c r="DJV158" s="4"/>
      <c r="DJW158" s="4"/>
      <c r="DJX158" s="4"/>
      <c r="DJY158" s="4"/>
      <c r="DJZ158" s="4"/>
      <c r="DKA158" s="4"/>
      <c r="DKB158" s="4"/>
      <c r="DKC158" s="4"/>
      <c r="DKD158" s="4"/>
      <c r="DKE158" s="4"/>
      <c r="DKF158" s="4"/>
      <c r="DKG158" s="4"/>
      <c r="DKH158" s="4"/>
      <c r="DKI158" s="4"/>
      <c r="DKJ158" s="4"/>
      <c r="DKK158" s="4"/>
      <c r="DKL158" s="4"/>
      <c r="DKM158" s="4"/>
      <c r="DKN158" s="4"/>
      <c r="DKO158" s="4"/>
      <c r="DKP158" s="4"/>
      <c r="DKQ158" s="4"/>
      <c r="DKR158" s="4"/>
      <c r="DKS158" s="4"/>
      <c r="DKT158" s="4"/>
      <c r="DKU158" s="4"/>
      <c r="DKV158" s="4"/>
      <c r="DKW158" s="4"/>
      <c r="DKX158" s="4"/>
      <c r="DKY158" s="4"/>
      <c r="DKZ158" s="4"/>
      <c r="DLA158" s="4"/>
      <c r="DLB158" s="4"/>
      <c r="DLC158" s="4"/>
      <c r="DLD158" s="4"/>
      <c r="DLE158" s="4"/>
      <c r="DLF158" s="4"/>
      <c r="DLG158" s="4"/>
      <c r="DLH158" s="4"/>
      <c r="DLI158" s="4"/>
      <c r="DLJ158" s="4"/>
      <c r="DLK158" s="4"/>
      <c r="DLL158" s="4"/>
      <c r="DLM158" s="4"/>
      <c r="DLN158" s="4"/>
      <c r="DLO158" s="4"/>
      <c r="DLP158" s="4"/>
      <c r="DLQ158" s="4"/>
      <c r="DLR158" s="4"/>
      <c r="DLS158" s="4"/>
      <c r="DLT158" s="4"/>
      <c r="DLU158" s="4"/>
      <c r="DLV158" s="4"/>
      <c r="DLW158" s="4"/>
      <c r="DLX158" s="4"/>
      <c r="DLY158" s="4"/>
      <c r="DLZ158" s="4"/>
      <c r="DMA158" s="4"/>
      <c r="DMB158" s="4"/>
      <c r="DMC158" s="4"/>
      <c r="DMD158" s="4"/>
      <c r="DME158" s="4"/>
      <c r="DMF158" s="4"/>
      <c r="DMG158" s="4"/>
      <c r="DMH158" s="4"/>
      <c r="DMI158" s="4"/>
      <c r="DMJ158" s="4"/>
      <c r="DMK158" s="4"/>
      <c r="DML158" s="4"/>
      <c r="DMM158" s="4"/>
      <c r="DMN158" s="4"/>
      <c r="DMO158" s="4"/>
      <c r="DMP158" s="4"/>
      <c r="DMQ158" s="4"/>
      <c r="DMR158" s="4"/>
      <c r="DMS158" s="4"/>
      <c r="DMT158" s="4"/>
      <c r="DMU158" s="4"/>
      <c r="DMV158" s="4"/>
      <c r="DMW158" s="4"/>
      <c r="DMX158" s="4"/>
      <c r="DMY158" s="4"/>
      <c r="DMZ158" s="4"/>
      <c r="DNA158" s="4"/>
      <c r="DNB158" s="4"/>
      <c r="DNC158" s="4"/>
      <c r="DND158" s="4"/>
      <c r="DNE158" s="4"/>
      <c r="DNF158" s="4"/>
      <c r="DNG158" s="4"/>
      <c r="DNH158" s="4"/>
      <c r="DNI158" s="4"/>
      <c r="DNJ158" s="4"/>
      <c r="DNK158" s="4"/>
      <c r="DNL158" s="4"/>
      <c r="DNM158" s="4"/>
      <c r="DNN158" s="4"/>
      <c r="DNO158" s="4"/>
      <c r="DNP158" s="4"/>
      <c r="DNQ158" s="4"/>
      <c r="DNR158" s="4"/>
      <c r="DNS158" s="4"/>
      <c r="DNT158" s="4"/>
      <c r="DNU158" s="4"/>
      <c r="DNV158" s="4"/>
      <c r="DNW158" s="4"/>
      <c r="DNX158" s="4"/>
      <c r="DNY158" s="4"/>
      <c r="DNZ158" s="4"/>
      <c r="DOA158" s="4"/>
      <c r="DOB158" s="4"/>
      <c r="DOC158" s="4"/>
      <c r="DOD158" s="4"/>
      <c r="DOE158" s="4"/>
      <c r="DOF158" s="4"/>
      <c r="DOG158" s="4"/>
      <c r="DOH158" s="4"/>
      <c r="DOI158" s="4"/>
      <c r="DOJ158" s="4"/>
      <c r="DOK158" s="4"/>
      <c r="DOL158" s="4"/>
      <c r="DOM158" s="4"/>
      <c r="DON158" s="4"/>
      <c r="DOO158" s="4"/>
      <c r="DOP158" s="4"/>
      <c r="DOQ158" s="4"/>
      <c r="DOR158" s="4"/>
      <c r="DOS158" s="4"/>
      <c r="DOT158" s="4"/>
      <c r="DOU158" s="4"/>
      <c r="DOV158" s="4"/>
      <c r="DOW158" s="4"/>
      <c r="DOX158" s="4"/>
      <c r="DOY158" s="4"/>
      <c r="DOZ158" s="4"/>
      <c r="DPA158" s="4"/>
      <c r="DPB158" s="4"/>
      <c r="DPC158" s="4"/>
      <c r="DPD158" s="4"/>
      <c r="DPE158" s="4"/>
      <c r="DPF158" s="4"/>
      <c r="DPG158" s="4"/>
      <c r="DPH158" s="4"/>
      <c r="DPI158" s="4"/>
      <c r="DPJ158" s="4"/>
      <c r="DPK158" s="4"/>
      <c r="DPL158" s="4"/>
      <c r="DPM158" s="4"/>
      <c r="DPN158" s="4"/>
      <c r="DPO158" s="4"/>
      <c r="DPP158" s="4"/>
      <c r="DPQ158" s="4"/>
      <c r="DPR158" s="4"/>
      <c r="DPS158" s="4"/>
      <c r="DPT158" s="4"/>
      <c r="DPU158" s="4"/>
      <c r="DPV158" s="4"/>
      <c r="DPW158" s="4"/>
      <c r="DPX158" s="4"/>
      <c r="DPY158" s="4"/>
      <c r="DPZ158" s="4"/>
      <c r="DQA158" s="4"/>
      <c r="DQB158" s="4"/>
      <c r="DQC158" s="4"/>
      <c r="DQD158" s="4"/>
      <c r="DQE158" s="4"/>
      <c r="DQF158" s="4"/>
      <c r="DQG158" s="4"/>
      <c r="DQH158" s="4"/>
      <c r="DQI158" s="4"/>
      <c r="DQJ158" s="4"/>
      <c r="DQK158" s="4"/>
      <c r="DQL158" s="4"/>
      <c r="DQM158" s="4"/>
      <c r="DQN158" s="4"/>
      <c r="DQO158" s="4"/>
      <c r="DQP158" s="4"/>
      <c r="DQQ158" s="4"/>
      <c r="DQR158" s="4"/>
      <c r="DQS158" s="4"/>
      <c r="DQT158" s="4"/>
      <c r="DQU158" s="4"/>
      <c r="DQV158" s="4"/>
      <c r="DQW158" s="4"/>
      <c r="DQX158" s="4"/>
      <c r="DQY158" s="4"/>
      <c r="DQZ158" s="4"/>
      <c r="DRA158" s="4"/>
      <c r="DRB158" s="4"/>
      <c r="DRC158" s="4"/>
      <c r="DRD158" s="4"/>
      <c r="DRE158" s="4"/>
      <c r="DRF158" s="4"/>
      <c r="DRG158" s="4"/>
      <c r="DRH158" s="4"/>
      <c r="DRI158" s="4"/>
      <c r="DRJ158" s="4"/>
      <c r="DRK158" s="4"/>
      <c r="DRL158" s="4"/>
      <c r="DRM158" s="4"/>
      <c r="DRN158" s="4"/>
      <c r="DRO158" s="4"/>
      <c r="DRP158" s="4"/>
      <c r="DRQ158" s="4"/>
      <c r="DRR158" s="4"/>
      <c r="DRS158" s="4"/>
      <c r="DRT158" s="4"/>
      <c r="DRU158" s="4"/>
      <c r="DRV158" s="4"/>
      <c r="DRW158" s="4"/>
      <c r="DRX158" s="4"/>
      <c r="DRY158" s="4"/>
      <c r="DRZ158" s="4"/>
      <c r="DSA158" s="4"/>
      <c r="DSB158" s="4"/>
      <c r="DSC158" s="4"/>
      <c r="DSD158" s="4"/>
      <c r="DSE158" s="4"/>
      <c r="DSF158" s="4"/>
      <c r="DSG158" s="4"/>
      <c r="DSH158" s="4"/>
      <c r="DSI158" s="4"/>
      <c r="DSJ158" s="4"/>
      <c r="DSK158" s="4"/>
      <c r="DSL158" s="4"/>
      <c r="DSM158" s="4"/>
      <c r="DSN158" s="4"/>
      <c r="DSO158" s="4"/>
      <c r="DSP158" s="4"/>
      <c r="DSQ158" s="4"/>
      <c r="DSR158" s="4"/>
      <c r="DSS158" s="4"/>
      <c r="DST158" s="4"/>
      <c r="DSU158" s="4"/>
      <c r="DSV158" s="4"/>
      <c r="DSW158" s="4"/>
      <c r="DSX158" s="4"/>
      <c r="DSY158" s="4"/>
      <c r="DSZ158" s="4"/>
      <c r="DTA158" s="4"/>
      <c r="DTB158" s="4"/>
      <c r="DTC158" s="4"/>
      <c r="DTD158" s="4"/>
      <c r="DTE158" s="4"/>
      <c r="DTF158" s="4"/>
      <c r="DTG158" s="4"/>
      <c r="DTH158" s="4"/>
      <c r="DTI158" s="4"/>
      <c r="DTJ158" s="4"/>
      <c r="DTK158" s="4"/>
      <c r="DTL158" s="4"/>
      <c r="DTM158" s="4"/>
      <c r="DTN158" s="4"/>
      <c r="DTO158" s="4"/>
      <c r="DTP158" s="4"/>
      <c r="DTQ158" s="4"/>
      <c r="DTR158" s="4"/>
      <c r="DTS158" s="4"/>
      <c r="DTT158" s="4"/>
      <c r="DTU158" s="4"/>
      <c r="DTV158" s="4"/>
      <c r="DTW158" s="4"/>
      <c r="DTX158" s="4"/>
      <c r="DTY158" s="4"/>
      <c r="DTZ158" s="4"/>
      <c r="DUA158" s="4"/>
      <c r="DUB158" s="4"/>
      <c r="DUC158" s="4"/>
      <c r="DUD158" s="4"/>
      <c r="DUE158" s="4"/>
      <c r="DUF158" s="4"/>
      <c r="DUG158" s="4"/>
      <c r="DUH158" s="4"/>
      <c r="DUI158" s="4"/>
      <c r="DUJ158" s="4"/>
      <c r="DUK158" s="4"/>
      <c r="DUL158" s="4"/>
      <c r="DUM158" s="4"/>
      <c r="DUN158" s="4"/>
      <c r="DUO158" s="4"/>
      <c r="DUP158" s="4"/>
      <c r="DUQ158" s="4"/>
      <c r="DUR158" s="4"/>
      <c r="DUS158" s="4"/>
      <c r="DUT158" s="4"/>
      <c r="DUU158" s="4"/>
      <c r="DUV158" s="4"/>
      <c r="DUW158" s="4"/>
      <c r="DUX158" s="4"/>
      <c r="DUY158" s="4"/>
      <c r="DUZ158" s="4"/>
      <c r="DVA158" s="4"/>
      <c r="DVB158" s="4"/>
      <c r="DVC158" s="4"/>
      <c r="DVD158" s="4"/>
      <c r="DVE158" s="4"/>
      <c r="DVF158" s="4"/>
      <c r="DVG158" s="4"/>
      <c r="DVH158" s="4"/>
      <c r="DVI158" s="4"/>
      <c r="DVJ158" s="4"/>
      <c r="DVK158" s="4"/>
      <c r="DVL158" s="4"/>
      <c r="DVM158" s="4"/>
      <c r="DVN158" s="4"/>
      <c r="DVO158" s="4"/>
      <c r="DVP158" s="4"/>
      <c r="DVQ158" s="4"/>
      <c r="DVR158" s="4"/>
      <c r="DVS158" s="4"/>
      <c r="DVT158" s="4"/>
      <c r="DVU158" s="4"/>
      <c r="DVV158" s="4"/>
      <c r="DVW158" s="4"/>
      <c r="DVX158" s="4"/>
      <c r="DVY158" s="4"/>
      <c r="DVZ158" s="4"/>
      <c r="DWA158" s="4"/>
      <c r="DWB158" s="4"/>
      <c r="DWC158" s="4"/>
      <c r="DWD158" s="4"/>
      <c r="DWE158" s="4"/>
      <c r="DWF158" s="4"/>
      <c r="DWG158" s="4"/>
      <c r="DWH158" s="4"/>
      <c r="DWI158" s="4"/>
      <c r="DWJ158" s="4"/>
      <c r="DWK158" s="4"/>
      <c r="DWL158" s="4"/>
      <c r="DWM158" s="4"/>
      <c r="DWN158" s="4"/>
      <c r="DWO158" s="4"/>
      <c r="DWP158" s="4"/>
      <c r="DWQ158" s="4"/>
      <c r="DWR158" s="4"/>
      <c r="DWS158" s="4"/>
      <c r="DWT158" s="4"/>
      <c r="DWU158" s="4"/>
      <c r="DWV158" s="4"/>
      <c r="DWW158" s="4"/>
      <c r="DWX158" s="4"/>
      <c r="DWY158" s="4"/>
      <c r="DWZ158" s="4"/>
      <c r="DXA158" s="4"/>
      <c r="DXB158" s="4"/>
      <c r="DXC158" s="4"/>
      <c r="DXD158" s="4"/>
      <c r="DXE158" s="4"/>
      <c r="DXF158" s="4"/>
      <c r="DXG158" s="4"/>
      <c r="DXH158" s="4"/>
      <c r="DXI158" s="4"/>
      <c r="DXJ158" s="4"/>
      <c r="DXK158" s="4"/>
      <c r="DXL158" s="4"/>
      <c r="DXM158" s="4"/>
      <c r="DXN158" s="4"/>
      <c r="DXO158" s="4"/>
      <c r="DXP158" s="4"/>
      <c r="DXQ158" s="4"/>
      <c r="DXR158" s="4"/>
      <c r="DXS158" s="4"/>
      <c r="DXT158" s="4"/>
      <c r="DXU158" s="4"/>
      <c r="DXV158" s="4"/>
      <c r="DXW158" s="4"/>
      <c r="DXX158" s="4"/>
      <c r="DXY158" s="4"/>
      <c r="DXZ158" s="4"/>
      <c r="DYA158" s="4"/>
      <c r="DYB158" s="4"/>
      <c r="DYC158" s="4"/>
      <c r="DYD158" s="4"/>
      <c r="DYE158" s="4"/>
      <c r="DYF158" s="4"/>
      <c r="DYG158" s="4"/>
      <c r="DYH158" s="4"/>
      <c r="DYI158" s="4"/>
      <c r="DYJ158" s="4"/>
      <c r="DYK158" s="4"/>
      <c r="DYL158" s="4"/>
      <c r="DYM158" s="4"/>
      <c r="DYN158" s="4"/>
      <c r="DYO158" s="4"/>
      <c r="DYP158" s="4"/>
      <c r="DYQ158" s="4"/>
      <c r="DYR158" s="4"/>
      <c r="DYS158" s="4"/>
      <c r="DYT158" s="4"/>
      <c r="DYU158" s="4"/>
      <c r="DYV158" s="4"/>
      <c r="DYW158" s="4"/>
      <c r="DYX158" s="4"/>
      <c r="DYY158" s="4"/>
      <c r="DYZ158" s="4"/>
      <c r="DZA158" s="4"/>
      <c r="DZB158" s="4"/>
      <c r="DZC158" s="4"/>
      <c r="DZD158" s="4"/>
      <c r="DZE158" s="4"/>
      <c r="DZF158" s="4"/>
      <c r="DZG158" s="4"/>
      <c r="DZH158" s="4"/>
      <c r="DZI158" s="4"/>
      <c r="DZJ158" s="4"/>
      <c r="DZK158" s="4"/>
      <c r="DZL158" s="4"/>
      <c r="DZM158" s="4"/>
      <c r="DZN158" s="4"/>
      <c r="DZO158" s="4"/>
      <c r="DZP158" s="4"/>
      <c r="DZQ158" s="4"/>
      <c r="DZR158" s="4"/>
      <c r="DZS158" s="4"/>
      <c r="DZT158" s="4"/>
      <c r="DZU158" s="4"/>
      <c r="DZV158" s="4"/>
      <c r="DZW158" s="4"/>
      <c r="DZX158" s="4"/>
      <c r="DZY158" s="4"/>
      <c r="DZZ158" s="4"/>
      <c r="EAA158" s="4"/>
      <c r="EAB158" s="4"/>
      <c r="EAC158" s="4"/>
      <c r="EAD158" s="4"/>
      <c r="EAE158" s="4"/>
      <c r="EAF158" s="4"/>
      <c r="EAG158" s="4"/>
      <c r="EAH158" s="4"/>
      <c r="EAI158" s="4"/>
      <c r="EAJ158" s="4"/>
      <c r="EAK158" s="4"/>
      <c r="EAL158" s="4"/>
      <c r="EAM158" s="4"/>
      <c r="EAN158" s="4"/>
      <c r="EAO158" s="4"/>
      <c r="EAP158" s="4"/>
      <c r="EAQ158" s="4"/>
      <c r="EAR158" s="4"/>
      <c r="EAS158" s="4"/>
      <c r="EAT158" s="4"/>
      <c r="EAU158" s="4"/>
      <c r="EAV158" s="4"/>
      <c r="EAW158" s="4"/>
      <c r="EAX158" s="4"/>
      <c r="EAY158" s="4"/>
      <c r="EAZ158" s="4"/>
      <c r="EBA158" s="4"/>
      <c r="EBB158" s="4"/>
      <c r="EBC158" s="4"/>
      <c r="EBD158" s="4"/>
      <c r="EBE158" s="4"/>
      <c r="EBF158" s="4"/>
      <c r="EBG158" s="4"/>
      <c r="EBH158" s="4"/>
      <c r="EBI158" s="4"/>
      <c r="EBJ158" s="4"/>
      <c r="EBK158" s="4"/>
      <c r="EBL158" s="4"/>
      <c r="EBM158" s="4"/>
      <c r="EBN158" s="4"/>
      <c r="EBO158" s="4"/>
      <c r="EBP158" s="4"/>
      <c r="EBQ158" s="4"/>
      <c r="EBR158" s="4"/>
      <c r="EBS158" s="4"/>
      <c r="EBT158" s="4"/>
      <c r="EBU158" s="4"/>
      <c r="EBV158" s="4"/>
      <c r="EBW158" s="4"/>
      <c r="EBX158" s="4"/>
      <c r="EBY158" s="4"/>
      <c r="EBZ158" s="4"/>
      <c r="ECA158" s="4"/>
      <c r="ECB158" s="4"/>
      <c r="ECC158" s="4"/>
      <c r="ECD158" s="4"/>
      <c r="ECE158" s="4"/>
      <c r="ECF158" s="4"/>
      <c r="ECG158" s="4"/>
      <c r="ECH158" s="4"/>
      <c r="ECI158" s="4"/>
      <c r="ECJ158" s="4"/>
      <c r="ECK158" s="4"/>
      <c r="ECL158" s="4"/>
      <c r="ECM158" s="4"/>
      <c r="ECN158" s="4"/>
      <c r="ECO158" s="4"/>
      <c r="ECP158" s="4"/>
      <c r="ECQ158" s="4"/>
      <c r="ECR158" s="4"/>
      <c r="ECS158" s="4"/>
      <c r="ECT158" s="4"/>
      <c r="ECU158" s="4"/>
      <c r="ECV158" s="4"/>
      <c r="ECW158" s="4"/>
      <c r="ECX158" s="4"/>
      <c r="ECY158" s="4"/>
      <c r="ECZ158" s="4"/>
      <c r="EDA158" s="4"/>
      <c r="EDB158" s="4"/>
      <c r="EDC158" s="4"/>
      <c r="EDD158" s="4"/>
      <c r="EDE158" s="4"/>
      <c r="EDF158" s="4"/>
      <c r="EDG158" s="4"/>
      <c r="EDH158" s="4"/>
      <c r="EDI158" s="4"/>
      <c r="EDJ158" s="4"/>
      <c r="EDK158" s="4"/>
      <c r="EDL158" s="4"/>
      <c r="EDM158" s="4"/>
      <c r="EDN158" s="4"/>
      <c r="EDO158" s="4"/>
      <c r="EDP158" s="4"/>
      <c r="EDQ158" s="4"/>
      <c r="EDR158" s="4"/>
      <c r="EDS158" s="4"/>
      <c r="EDT158" s="4"/>
      <c r="EDU158" s="4"/>
      <c r="EDV158" s="4"/>
      <c r="EDW158" s="4"/>
      <c r="EDX158" s="4"/>
      <c r="EDY158" s="4"/>
      <c r="EDZ158" s="4"/>
      <c r="EEA158" s="4"/>
      <c r="EEB158" s="4"/>
      <c r="EEC158" s="4"/>
      <c r="EED158" s="4"/>
      <c r="EEE158" s="4"/>
      <c r="EEF158" s="4"/>
      <c r="EEG158" s="4"/>
      <c r="EEH158" s="4"/>
      <c r="EEI158" s="4"/>
      <c r="EEJ158" s="4"/>
      <c r="EEK158" s="4"/>
      <c r="EEL158" s="4"/>
      <c r="EEM158" s="4"/>
      <c r="EEN158" s="4"/>
      <c r="EEO158" s="4"/>
      <c r="EEP158" s="4"/>
      <c r="EEQ158" s="4"/>
      <c r="EER158" s="4"/>
      <c r="EES158" s="4"/>
      <c r="EET158" s="4"/>
      <c r="EEU158" s="4"/>
      <c r="EEV158" s="4"/>
      <c r="EEW158" s="4"/>
      <c r="EEX158" s="4"/>
      <c r="EEY158" s="4"/>
      <c r="EEZ158" s="4"/>
      <c r="EFA158" s="4"/>
      <c r="EFB158" s="4"/>
      <c r="EFC158" s="4"/>
      <c r="EFD158" s="4"/>
      <c r="EFE158" s="4"/>
      <c r="EFF158" s="4"/>
      <c r="EFG158" s="4"/>
      <c r="EFH158" s="4"/>
      <c r="EFI158" s="4"/>
      <c r="EFJ158" s="4"/>
      <c r="EFK158" s="4"/>
      <c r="EFL158" s="4"/>
      <c r="EFM158" s="4"/>
      <c r="EFN158" s="4"/>
      <c r="EFO158" s="4"/>
      <c r="EFP158" s="4"/>
      <c r="EFQ158" s="4"/>
      <c r="EFR158" s="4"/>
      <c r="EFS158" s="4"/>
      <c r="EFT158" s="4"/>
      <c r="EFU158" s="4"/>
      <c r="EFV158" s="4"/>
      <c r="EFW158" s="4"/>
      <c r="EFX158" s="4"/>
      <c r="EFY158" s="4"/>
      <c r="EFZ158" s="4"/>
      <c r="EGA158" s="4"/>
      <c r="EGB158" s="4"/>
      <c r="EGC158" s="4"/>
      <c r="EGD158" s="4"/>
      <c r="EGE158" s="4"/>
      <c r="EGF158" s="4"/>
      <c r="EGG158" s="4"/>
      <c r="EGH158" s="4"/>
      <c r="EGI158" s="4"/>
      <c r="EGJ158" s="4"/>
      <c r="EGK158" s="4"/>
      <c r="EGL158" s="4"/>
      <c r="EGM158" s="4"/>
      <c r="EGN158" s="4"/>
      <c r="EGO158" s="4"/>
      <c r="EGP158" s="4"/>
      <c r="EGQ158" s="4"/>
      <c r="EGR158" s="4"/>
      <c r="EGS158" s="4"/>
      <c r="EGT158" s="4"/>
      <c r="EGU158" s="4"/>
      <c r="EGV158" s="4"/>
      <c r="EGW158" s="4"/>
      <c r="EGX158" s="4"/>
      <c r="EGY158" s="4"/>
      <c r="EGZ158" s="4"/>
      <c r="EHA158" s="4"/>
      <c r="EHB158" s="4"/>
      <c r="EHC158" s="4"/>
      <c r="EHD158" s="4"/>
      <c r="EHE158" s="4"/>
      <c r="EHF158" s="4"/>
      <c r="EHG158" s="4"/>
      <c r="EHH158" s="4"/>
      <c r="EHI158" s="4"/>
      <c r="EHJ158" s="4"/>
      <c r="EHK158" s="4"/>
      <c r="EHL158" s="4"/>
      <c r="EHM158" s="4"/>
      <c r="EHN158" s="4"/>
      <c r="EHO158" s="4"/>
      <c r="EHP158" s="4"/>
      <c r="EHQ158" s="4"/>
      <c r="EHR158" s="4"/>
      <c r="EHS158" s="4"/>
      <c r="EHT158" s="4"/>
      <c r="EHU158" s="4"/>
      <c r="EHV158" s="4"/>
      <c r="EHW158" s="4"/>
      <c r="EHX158" s="4"/>
      <c r="EHY158" s="4"/>
      <c r="EHZ158" s="4"/>
      <c r="EIA158" s="4"/>
      <c r="EIB158" s="4"/>
      <c r="EIC158" s="4"/>
      <c r="EID158" s="4"/>
      <c r="EIE158" s="4"/>
      <c r="EIF158" s="4"/>
      <c r="EIG158" s="4"/>
      <c r="EIH158" s="4"/>
      <c r="EII158" s="4"/>
      <c r="EIJ158" s="4"/>
      <c r="EIK158" s="4"/>
      <c r="EIL158" s="4"/>
      <c r="EIM158" s="4"/>
      <c r="EIN158" s="4"/>
      <c r="EIO158" s="4"/>
      <c r="EIP158" s="4"/>
      <c r="EIQ158" s="4"/>
      <c r="EIR158" s="4"/>
      <c r="EIS158" s="4"/>
      <c r="EIT158" s="4"/>
      <c r="EIU158" s="4"/>
      <c r="EIV158" s="4"/>
      <c r="EIW158" s="4"/>
      <c r="EIX158" s="4"/>
      <c r="EIY158" s="4"/>
      <c r="EIZ158" s="4"/>
      <c r="EJA158" s="4"/>
      <c r="EJB158" s="4"/>
      <c r="EJC158" s="4"/>
      <c r="EJD158" s="4"/>
      <c r="EJE158" s="4"/>
      <c r="EJF158" s="4"/>
      <c r="EJG158" s="4"/>
      <c r="EJH158" s="4"/>
      <c r="EJI158" s="4"/>
      <c r="EJJ158" s="4"/>
      <c r="EJK158" s="4"/>
      <c r="EJL158" s="4"/>
      <c r="EJM158" s="4"/>
      <c r="EJN158" s="4"/>
      <c r="EJO158" s="4"/>
      <c r="EJP158" s="4"/>
      <c r="EJQ158" s="4"/>
      <c r="EJR158" s="4"/>
      <c r="EJS158" s="4"/>
      <c r="EJT158" s="4"/>
      <c r="EJU158" s="4"/>
      <c r="EJV158" s="4"/>
      <c r="EJW158" s="4"/>
      <c r="EJX158" s="4"/>
      <c r="EJY158" s="4"/>
      <c r="EJZ158" s="4"/>
      <c r="EKA158" s="4"/>
      <c r="EKB158" s="4"/>
      <c r="EKC158" s="4"/>
      <c r="EKD158" s="4"/>
      <c r="EKE158" s="4"/>
      <c r="EKF158" s="4"/>
      <c r="EKG158" s="4"/>
      <c r="EKH158" s="4"/>
      <c r="EKI158" s="4"/>
      <c r="EKJ158" s="4"/>
      <c r="EKK158" s="4"/>
      <c r="EKL158" s="4"/>
      <c r="EKM158" s="4"/>
      <c r="EKN158" s="4"/>
      <c r="EKO158" s="4"/>
      <c r="EKP158" s="4"/>
      <c r="EKQ158" s="4"/>
      <c r="EKR158" s="4"/>
      <c r="EKS158" s="4"/>
      <c r="EKT158" s="4"/>
      <c r="EKU158" s="4"/>
      <c r="EKV158" s="4"/>
      <c r="EKW158" s="4"/>
      <c r="EKX158" s="4"/>
      <c r="EKY158" s="4"/>
      <c r="EKZ158" s="4"/>
      <c r="ELA158" s="4"/>
      <c r="ELB158" s="4"/>
      <c r="ELC158" s="4"/>
      <c r="ELD158" s="4"/>
      <c r="ELE158" s="4"/>
      <c r="ELF158" s="4"/>
      <c r="ELG158" s="4"/>
      <c r="ELH158" s="4"/>
      <c r="ELI158" s="4"/>
      <c r="ELJ158" s="4"/>
      <c r="ELK158" s="4"/>
      <c r="ELL158" s="4"/>
      <c r="ELM158" s="4"/>
      <c r="ELN158" s="4"/>
      <c r="ELO158" s="4"/>
      <c r="ELP158" s="4"/>
      <c r="ELQ158" s="4"/>
      <c r="ELR158" s="4"/>
      <c r="ELS158" s="4"/>
      <c r="ELT158" s="4"/>
      <c r="ELU158" s="4"/>
      <c r="ELV158" s="4"/>
      <c r="ELW158" s="4"/>
      <c r="ELX158" s="4"/>
      <c r="ELY158" s="4"/>
      <c r="ELZ158" s="4"/>
      <c r="EMA158" s="4"/>
      <c r="EMB158" s="4"/>
      <c r="EMC158" s="4"/>
      <c r="EMD158" s="4"/>
      <c r="EME158" s="4"/>
      <c r="EMF158" s="4"/>
      <c r="EMG158" s="4"/>
      <c r="EMH158" s="4"/>
      <c r="EMI158" s="4"/>
      <c r="EMJ158" s="4"/>
      <c r="EMK158" s="4"/>
      <c r="EML158" s="4"/>
      <c r="EMM158" s="4"/>
      <c r="EMN158" s="4"/>
      <c r="EMO158" s="4"/>
      <c r="EMP158" s="4"/>
      <c r="EMQ158" s="4"/>
      <c r="EMR158" s="4"/>
      <c r="EMS158" s="4"/>
      <c r="EMT158" s="4"/>
      <c r="EMU158" s="4"/>
      <c r="EMV158" s="4"/>
      <c r="EMW158" s="4"/>
      <c r="EMX158" s="4"/>
      <c r="EMY158" s="4"/>
      <c r="EMZ158" s="4"/>
      <c r="ENA158" s="4"/>
      <c r="ENB158" s="4"/>
      <c r="ENC158" s="4"/>
      <c r="END158" s="4"/>
      <c r="ENE158" s="4"/>
      <c r="ENF158" s="4"/>
      <c r="ENG158" s="4"/>
      <c r="ENH158" s="4"/>
      <c r="ENI158" s="4"/>
      <c r="ENJ158" s="4"/>
      <c r="ENK158" s="4"/>
      <c r="ENL158" s="4"/>
      <c r="ENM158" s="4"/>
      <c r="ENN158" s="4"/>
      <c r="ENO158" s="4"/>
      <c r="ENP158" s="4"/>
      <c r="ENQ158" s="4"/>
      <c r="ENR158" s="4"/>
      <c r="ENS158" s="4"/>
      <c r="ENT158" s="4"/>
      <c r="ENU158" s="4"/>
      <c r="ENV158" s="4"/>
      <c r="ENW158" s="4"/>
      <c r="ENX158" s="4"/>
      <c r="ENY158" s="4"/>
      <c r="ENZ158" s="4"/>
      <c r="EOA158" s="4"/>
      <c r="EOB158" s="4"/>
      <c r="EOC158" s="4"/>
      <c r="EOD158" s="4"/>
      <c r="EOE158" s="4"/>
      <c r="EOF158" s="4"/>
      <c r="EOG158" s="4"/>
      <c r="EOH158" s="4"/>
      <c r="EOI158" s="4"/>
      <c r="EOJ158" s="4"/>
      <c r="EOK158" s="4"/>
      <c r="EOL158" s="4"/>
      <c r="EOM158" s="4"/>
      <c r="EON158" s="4"/>
      <c r="EOO158" s="4"/>
      <c r="EOP158" s="4"/>
      <c r="EOQ158" s="4"/>
      <c r="EOR158" s="4"/>
      <c r="EOS158" s="4"/>
      <c r="EOT158" s="4"/>
      <c r="EOU158" s="4"/>
      <c r="EOV158" s="4"/>
      <c r="EOW158" s="4"/>
      <c r="EOX158" s="4"/>
      <c r="EOY158" s="4"/>
      <c r="EOZ158" s="4"/>
      <c r="EPA158" s="4"/>
      <c r="EPB158" s="4"/>
      <c r="EPC158" s="4"/>
      <c r="EPD158" s="4"/>
      <c r="EPE158" s="4"/>
      <c r="EPF158" s="4"/>
      <c r="EPG158" s="4"/>
      <c r="EPH158" s="4"/>
      <c r="EPI158" s="4"/>
      <c r="EPJ158" s="4"/>
      <c r="EPK158" s="4"/>
      <c r="EPL158" s="4"/>
      <c r="EPM158" s="4"/>
      <c r="EPN158" s="4"/>
      <c r="EPO158" s="4"/>
      <c r="EPP158" s="4"/>
      <c r="EPQ158" s="4"/>
      <c r="EPR158" s="4"/>
      <c r="EPS158" s="4"/>
      <c r="EPT158" s="4"/>
      <c r="EPU158" s="4"/>
      <c r="EPV158" s="4"/>
      <c r="EPW158" s="4"/>
      <c r="EPX158" s="4"/>
      <c r="EPY158" s="4"/>
      <c r="EPZ158" s="4"/>
      <c r="EQA158" s="4"/>
      <c r="EQB158" s="4"/>
      <c r="EQC158" s="4"/>
      <c r="EQD158" s="4"/>
      <c r="EQE158" s="4"/>
      <c r="EQF158" s="4"/>
      <c r="EQG158" s="4"/>
      <c r="EQH158" s="4"/>
      <c r="EQI158" s="4"/>
      <c r="EQJ158" s="4"/>
      <c r="EQK158" s="4"/>
      <c r="EQL158" s="4"/>
      <c r="EQM158" s="4"/>
      <c r="EQN158" s="4"/>
      <c r="EQO158" s="4"/>
      <c r="EQP158" s="4"/>
      <c r="EQQ158" s="4"/>
      <c r="EQR158" s="4"/>
      <c r="EQS158" s="4"/>
      <c r="EQT158" s="4"/>
      <c r="EQU158" s="4"/>
      <c r="EQV158" s="4"/>
      <c r="EQW158" s="4"/>
      <c r="EQX158" s="4"/>
      <c r="EQY158" s="4"/>
      <c r="EQZ158" s="4"/>
      <c r="ERA158" s="4"/>
      <c r="ERB158" s="4"/>
      <c r="ERC158" s="4"/>
      <c r="ERD158" s="4"/>
      <c r="ERE158" s="4"/>
      <c r="ERF158" s="4"/>
      <c r="ERG158" s="4"/>
      <c r="ERH158" s="4"/>
      <c r="ERI158" s="4"/>
      <c r="ERJ158" s="4"/>
      <c r="ERK158" s="4"/>
      <c r="ERL158" s="4"/>
      <c r="ERM158" s="4"/>
      <c r="ERN158" s="4"/>
      <c r="ERO158" s="4"/>
      <c r="ERP158" s="4"/>
      <c r="ERQ158" s="4"/>
      <c r="ERR158" s="4"/>
      <c r="ERS158" s="4"/>
      <c r="ERT158" s="4"/>
      <c r="ERU158" s="4"/>
      <c r="ERV158" s="4"/>
      <c r="ERW158" s="4"/>
      <c r="ERX158" s="4"/>
      <c r="ERY158" s="4"/>
      <c r="ERZ158" s="4"/>
      <c r="ESA158" s="4"/>
      <c r="ESB158" s="4"/>
      <c r="ESC158" s="4"/>
      <c r="ESD158" s="4"/>
      <c r="ESE158" s="4"/>
      <c r="ESF158" s="4"/>
      <c r="ESG158" s="4"/>
      <c r="ESH158" s="4"/>
      <c r="ESI158" s="4"/>
      <c r="ESJ158" s="4"/>
      <c r="ESK158" s="4"/>
      <c r="ESL158" s="4"/>
      <c r="ESM158" s="4"/>
      <c r="ESN158" s="4"/>
      <c r="ESO158" s="4"/>
      <c r="ESP158" s="4"/>
      <c r="ESQ158" s="4"/>
      <c r="ESR158" s="4"/>
      <c r="ESS158" s="4"/>
      <c r="EST158" s="4"/>
      <c r="ESU158" s="4"/>
      <c r="ESV158" s="4"/>
      <c r="ESW158" s="4"/>
      <c r="ESX158" s="4"/>
      <c r="ESY158" s="4"/>
      <c r="ESZ158" s="4"/>
      <c r="ETA158" s="4"/>
      <c r="ETB158" s="4"/>
      <c r="ETC158" s="4"/>
      <c r="ETD158" s="4"/>
      <c r="ETE158" s="4"/>
      <c r="ETF158" s="4"/>
      <c r="ETG158" s="4"/>
      <c r="ETH158" s="4"/>
      <c r="ETI158" s="4"/>
      <c r="ETJ158" s="4"/>
      <c r="ETK158" s="4"/>
      <c r="ETL158" s="4"/>
      <c r="ETM158" s="4"/>
      <c r="ETN158" s="4"/>
      <c r="ETO158" s="4"/>
      <c r="ETP158" s="4"/>
      <c r="ETQ158" s="4"/>
      <c r="ETR158" s="4"/>
      <c r="ETS158" s="4"/>
      <c r="ETT158" s="4"/>
      <c r="ETU158" s="4"/>
      <c r="ETV158" s="4"/>
      <c r="ETW158" s="4"/>
      <c r="ETX158" s="4"/>
      <c r="ETY158" s="4"/>
      <c r="ETZ158" s="4"/>
      <c r="EUA158" s="4"/>
      <c r="EUB158" s="4"/>
      <c r="EUC158" s="4"/>
      <c r="EUD158" s="4"/>
      <c r="EUE158" s="4"/>
      <c r="EUF158" s="4"/>
      <c r="EUG158" s="4"/>
      <c r="EUH158" s="4"/>
      <c r="EUI158" s="4"/>
      <c r="EUJ158" s="4"/>
      <c r="EUK158" s="4"/>
      <c r="EUL158" s="4"/>
      <c r="EUM158" s="4"/>
      <c r="EUN158" s="4"/>
      <c r="EUO158" s="4"/>
      <c r="EUP158" s="4"/>
      <c r="EUQ158" s="4"/>
      <c r="EUR158" s="4"/>
      <c r="EUS158" s="4"/>
      <c r="EUT158" s="4"/>
      <c r="EUU158" s="4"/>
      <c r="EUV158" s="4"/>
      <c r="EUW158" s="4"/>
      <c r="EUX158" s="4"/>
      <c r="EUY158" s="4"/>
      <c r="EUZ158" s="4"/>
      <c r="EVA158" s="4"/>
      <c r="EVB158" s="4"/>
      <c r="EVC158" s="4"/>
      <c r="EVD158" s="4"/>
      <c r="EVE158" s="4"/>
      <c r="EVF158" s="4"/>
      <c r="EVG158" s="4"/>
      <c r="EVH158" s="4"/>
      <c r="EVI158" s="4"/>
      <c r="EVJ158" s="4"/>
      <c r="EVK158" s="4"/>
      <c r="EVL158" s="4"/>
      <c r="EVM158" s="4"/>
      <c r="EVN158" s="4"/>
      <c r="EVO158" s="4"/>
      <c r="EVP158" s="4"/>
      <c r="EVQ158" s="4"/>
      <c r="EVR158" s="4"/>
      <c r="EVS158" s="4"/>
      <c r="EVT158" s="4"/>
      <c r="EVU158" s="4"/>
      <c r="EVV158" s="4"/>
      <c r="EVW158" s="4"/>
      <c r="EVX158" s="4"/>
      <c r="EVY158" s="4"/>
      <c r="EVZ158" s="4"/>
      <c r="EWA158" s="4"/>
      <c r="EWB158" s="4"/>
      <c r="EWC158" s="4"/>
      <c r="EWD158" s="4"/>
      <c r="EWE158" s="4"/>
      <c r="EWF158" s="4"/>
      <c r="EWG158" s="4"/>
      <c r="EWH158" s="4"/>
      <c r="EWI158" s="4"/>
      <c r="EWJ158" s="4"/>
      <c r="EWK158" s="4"/>
      <c r="EWL158" s="4"/>
      <c r="EWM158" s="4"/>
      <c r="EWN158" s="4"/>
      <c r="EWO158" s="4"/>
      <c r="EWP158" s="4"/>
      <c r="EWQ158" s="4"/>
      <c r="EWR158" s="4"/>
      <c r="EWS158" s="4"/>
      <c r="EWT158" s="4"/>
      <c r="EWU158" s="4"/>
      <c r="EWV158" s="4"/>
      <c r="EWW158" s="4"/>
      <c r="EWX158" s="4"/>
      <c r="EWY158" s="4"/>
      <c r="EWZ158" s="4"/>
      <c r="EXA158" s="4"/>
      <c r="EXB158" s="4"/>
      <c r="EXC158" s="4"/>
      <c r="EXD158" s="4"/>
      <c r="EXE158" s="4"/>
      <c r="EXF158" s="4"/>
      <c r="EXG158" s="4"/>
      <c r="EXH158" s="4"/>
      <c r="EXI158" s="4"/>
      <c r="EXJ158" s="4"/>
      <c r="EXK158" s="4"/>
      <c r="EXL158" s="4"/>
      <c r="EXM158" s="4"/>
      <c r="EXN158" s="4"/>
      <c r="EXO158" s="4"/>
      <c r="EXP158" s="4"/>
      <c r="EXQ158" s="4"/>
      <c r="EXR158" s="4"/>
      <c r="EXS158" s="4"/>
      <c r="EXT158" s="4"/>
      <c r="EXU158" s="4"/>
      <c r="EXV158" s="4"/>
      <c r="EXW158" s="4"/>
      <c r="EXX158" s="4"/>
      <c r="EXY158" s="4"/>
      <c r="EXZ158" s="4"/>
      <c r="EYA158" s="4"/>
      <c r="EYB158" s="4"/>
      <c r="EYC158" s="4"/>
      <c r="EYD158" s="4"/>
      <c r="EYE158" s="4"/>
      <c r="EYF158" s="4"/>
      <c r="EYG158" s="4"/>
      <c r="EYH158" s="4"/>
      <c r="EYI158" s="4"/>
      <c r="EYJ158" s="4"/>
      <c r="EYK158" s="4"/>
      <c r="EYL158" s="4"/>
      <c r="EYM158" s="4"/>
      <c r="EYN158" s="4"/>
      <c r="EYO158" s="4"/>
      <c r="EYP158" s="4"/>
      <c r="EYQ158" s="4"/>
      <c r="EYR158" s="4"/>
      <c r="EYS158" s="4"/>
      <c r="EYT158" s="4"/>
      <c r="EYU158" s="4"/>
      <c r="EYV158" s="4"/>
      <c r="EYW158" s="4"/>
      <c r="EYX158" s="4"/>
      <c r="EYY158" s="4"/>
      <c r="EYZ158" s="4"/>
      <c r="EZA158" s="4"/>
      <c r="EZB158" s="4"/>
      <c r="EZC158" s="4"/>
      <c r="EZD158" s="4"/>
      <c r="EZE158" s="4"/>
      <c r="EZF158" s="4"/>
      <c r="EZG158" s="4"/>
      <c r="EZH158" s="4"/>
      <c r="EZI158" s="4"/>
      <c r="EZJ158" s="4"/>
      <c r="EZK158" s="4"/>
      <c r="EZL158" s="4"/>
      <c r="EZM158" s="4"/>
      <c r="EZN158" s="4"/>
      <c r="EZO158" s="4"/>
      <c r="EZP158" s="4"/>
      <c r="EZQ158" s="4"/>
      <c r="EZR158" s="4"/>
      <c r="EZS158" s="4"/>
      <c r="EZT158" s="4"/>
      <c r="EZU158" s="4"/>
      <c r="EZV158" s="4"/>
      <c r="EZW158" s="4"/>
      <c r="EZX158" s="4"/>
      <c r="EZY158" s="4"/>
      <c r="EZZ158" s="4"/>
      <c r="FAA158" s="4"/>
      <c r="FAB158" s="4"/>
      <c r="FAC158" s="4"/>
      <c r="FAD158" s="4"/>
      <c r="FAE158" s="4"/>
      <c r="FAF158" s="4"/>
      <c r="FAG158" s="4"/>
      <c r="FAH158" s="4"/>
      <c r="FAI158" s="4"/>
      <c r="FAJ158" s="4"/>
      <c r="FAK158" s="4"/>
      <c r="FAL158" s="4"/>
      <c r="FAM158" s="4"/>
      <c r="FAN158" s="4"/>
      <c r="FAO158" s="4"/>
      <c r="FAP158" s="4"/>
      <c r="FAQ158" s="4"/>
      <c r="FAR158" s="4"/>
      <c r="FAS158" s="4"/>
      <c r="FAT158" s="4"/>
      <c r="FAU158" s="4"/>
      <c r="FAV158" s="4"/>
      <c r="FAW158" s="4"/>
      <c r="FAX158" s="4"/>
      <c r="FAY158" s="4"/>
      <c r="FAZ158" s="4"/>
      <c r="FBA158" s="4"/>
      <c r="FBB158" s="4"/>
      <c r="FBC158" s="4"/>
      <c r="FBD158" s="4"/>
      <c r="FBE158" s="4"/>
      <c r="FBF158" s="4"/>
      <c r="FBG158" s="4"/>
      <c r="FBH158" s="4"/>
      <c r="FBI158" s="4"/>
      <c r="FBJ158" s="4"/>
      <c r="FBK158" s="4"/>
      <c r="FBL158" s="4"/>
      <c r="FBM158" s="4"/>
      <c r="FBN158" s="4"/>
      <c r="FBO158" s="4"/>
      <c r="FBP158" s="4"/>
      <c r="FBQ158" s="4"/>
      <c r="FBR158" s="4"/>
      <c r="FBS158" s="4"/>
      <c r="FBT158" s="4"/>
      <c r="FBU158" s="4"/>
      <c r="FBV158" s="4"/>
      <c r="FBW158" s="4"/>
      <c r="FBX158" s="4"/>
      <c r="FBY158" s="4"/>
      <c r="FBZ158" s="4"/>
      <c r="FCA158" s="4"/>
      <c r="FCB158" s="4"/>
      <c r="FCC158" s="4"/>
      <c r="FCD158" s="4"/>
      <c r="FCE158" s="4"/>
      <c r="FCF158" s="4"/>
      <c r="FCG158" s="4"/>
      <c r="FCH158" s="4"/>
      <c r="FCI158" s="4"/>
      <c r="FCJ158" s="4"/>
      <c r="FCK158" s="4"/>
      <c r="FCL158" s="4"/>
      <c r="FCM158" s="4"/>
      <c r="FCN158" s="4"/>
      <c r="FCO158" s="4"/>
      <c r="FCP158" s="4"/>
      <c r="FCQ158" s="4"/>
      <c r="FCR158" s="4"/>
      <c r="FCS158" s="4"/>
      <c r="FCT158" s="4"/>
      <c r="FCU158" s="4"/>
      <c r="FCV158" s="4"/>
      <c r="FCW158" s="4"/>
      <c r="FCX158" s="4"/>
      <c r="FCY158" s="4"/>
      <c r="FCZ158" s="4"/>
      <c r="FDA158" s="4"/>
      <c r="FDB158" s="4"/>
      <c r="FDC158" s="4"/>
      <c r="FDD158" s="4"/>
      <c r="FDE158" s="4"/>
      <c r="FDF158" s="4"/>
      <c r="FDG158" s="4"/>
      <c r="FDH158" s="4"/>
      <c r="FDI158" s="4"/>
      <c r="FDJ158" s="4"/>
      <c r="FDK158" s="4"/>
      <c r="FDL158" s="4"/>
      <c r="FDM158" s="4"/>
      <c r="FDN158" s="4"/>
      <c r="FDO158" s="4"/>
      <c r="FDP158" s="4"/>
      <c r="FDQ158" s="4"/>
      <c r="FDR158" s="4"/>
      <c r="FDS158" s="4"/>
      <c r="FDT158" s="4"/>
      <c r="FDU158" s="4"/>
      <c r="FDV158" s="4"/>
      <c r="FDW158" s="4"/>
      <c r="FDX158" s="4"/>
      <c r="FDY158" s="4"/>
      <c r="FDZ158" s="4"/>
      <c r="FEA158" s="4"/>
      <c r="FEB158" s="4"/>
      <c r="FEC158" s="4"/>
      <c r="FED158" s="4"/>
      <c r="FEE158" s="4"/>
      <c r="FEF158" s="4"/>
      <c r="FEG158" s="4"/>
      <c r="FEH158" s="4"/>
      <c r="FEI158" s="4"/>
      <c r="FEJ158" s="4"/>
      <c r="FEK158" s="4"/>
      <c r="FEL158" s="4"/>
      <c r="FEM158" s="4"/>
      <c r="FEN158" s="4"/>
      <c r="FEO158" s="4"/>
      <c r="FEP158" s="4"/>
      <c r="FEQ158" s="4"/>
      <c r="FER158" s="4"/>
      <c r="FES158" s="4"/>
      <c r="FET158" s="4"/>
      <c r="FEU158" s="4"/>
      <c r="FEV158" s="4"/>
      <c r="FEW158" s="4"/>
      <c r="FEX158" s="4"/>
      <c r="FEY158" s="4"/>
      <c r="FEZ158" s="4"/>
      <c r="FFA158" s="4"/>
      <c r="FFB158" s="4"/>
      <c r="FFC158" s="4"/>
      <c r="FFD158" s="4"/>
      <c r="FFE158" s="4"/>
      <c r="FFF158" s="4"/>
      <c r="FFG158" s="4"/>
      <c r="FFH158" s="4"/>
      <c r="FFI158" s="4"/>
      <c r="FFJ158" s="4"/>
      <c r="FFK158" s="4"/>
      <c r="FFL158" s="4"/>
      <c r="FFM158" s="4"/>
      <c r="FFN158" s="4"/>
      <c r="FFO158" s="4"/>
      <c r="FFP158" s="4"/>
      <c r="FFQ158" s="4"/>
      <c r="FFR158" s="4"/>
      <c r="FFS158" s="4"/>
      <c r="FFT158" s="4"/>
      <c r="FFU158" s="4"/>
      <c r="FFV158" s="4"/>
      <c r="FFW158" s="4"/>
      <c r="FFX158" s="4"/>
      <c r="FFY158" s="4"/>
      <c r="FFZ158" s="4"/>
      <c r="FGA158" s="4"/>
      <c r="FGB158" s="4"/>
      <c r="FGC158" s="4"/>
      <c r="FGD158" s="4"/>
      <c r="FGE158" s="4"/>
      <c r="FGF158" s="4"/>
      <c r="FGG158" s="4"/>
      <c r="FGH158" s="4"/>
      <c r="FGI158" s="4"/>
      <c r="FGJ158" s="4"/>
      <c r="FGK158" s="4"/>
      <c r="FGL158" s="4"/>
      <c r="FGM158" s="4"/>
      <c r="FGN158" s="4"/>
      <c r="FGO158" s="4"/>
      <c r="FGP158" s="4"/>
      <c r="FGQ158" s="4"/>
      <c r="FGR158" s="4"/>
      <c r="FGS158" s="4"/>
      <c r="FGT158" s="4"/>
      <c r="FGU158" s="4"/>
      <c r="FGV158" s="4"/>
      <c r="FGW158" s="4"/>
      <c r="FGX158" s="4"/>
      <c r="FGY158" s="4"/>
      <c r="FGZ158" s="4"/>
      <c r="FHA158" s="4"/>
      <c r="FHB158" s="4"/>
      <c r="FHC158" s="4"/>
      <c r="FHD158" s="4"/>
      <c r="FHE158" s="4"/>
      <c r="FHF158" s="4"/>
      <c r="FHG158" s="4"/>
      <c r="FHH158" s="4"/>
      <c r="FHI158" s="4"/>
      <c r="FHJ158" s="4"/>
      <c r="FHK158" s="4"/>
      <c r="FHL158" s="4"/>
      <c r="FHM158" s="4"/>
      <c r="FHN158" s="4"/>
      <c r="FHO158" s="4"/>
      <c r="FHP158" s="4"/>
      <c r="FHQ158" s="4"/>
      <c r="FHR158" s="4"/>
      <c r="FHS158" s="4"/>
      <c r="FHT158" s="4"/>
      <c r="FHU158" s="4"/>
      <c r="FHV158" s="4"/>
      <c r="FHW158" s="4"/>
      <c r="FHX158" s="4"/>
      <c r="FHY158" s="4"/>
      <c r="FHZ158" s="4"/>
      <c r="FIA158" s="4"/>
      <c r="FIB158" s="4"/>
      <c r="FIC158" s="4"/>
      <c r="FID158" s="4"/>
      <c r="FIE158" s="4"/>
      <c r="FIF158" s="4"/>
      <c r="FIG158" s="4"/>
      <c r="FIH158" s="4"/>
      <c r="FII158" s="4"/>
      <c r="FIJ158" s="4"/>
      <c r="FIK158" s="4"/>
      <c r="FIL158" s="4"/>
      <c r="FIM158" s="4"/>
      <c r="FIN158" s="4"/>
      <c r="FIO158" s="4"/>
      <c r="FIP158" s="4"/>
      <c r="FIQ158" s="4"/>
      <c r="FIR158" s="4"/>
      <c r="FIS158" s="4"/>
      <c r="FIT158" s="4"/>
      <c r="FIU158" s="4"/>
      <c r="FIV158" s="4"/>
      <c r="FIW158" s="4"/>
      <c r="FIX158" s="4"/>
      <c r="FIY158" s="4"/>
      <c r="FIZ158" s="4"/>
      <c r="FJA158" s="4"/>
      <c r="FJB158" s="4"/>
      <c r="FJC158" s="4"/>
      <c r="FJD158" s="4"/>
      <c r="FJE158" s="4"/>
      <c r="FJF158" s="4"/>
      <c r="FJG158" s="4"/>
      <c r="FJH158" s="4"/>
      <c r="FJI158" s="4"/>
      <c r="FJJ158" s="4"/>
      <c r="FJK158" s="4"/>
      <c r="FJL158" s="4"/>
      <c r="FJM158" s="4"/>
      <c r="FJN158" s="4"/>
      <c r="FJO158" s="4"/>
      <c r="FJP158" s="4"/>
      <c r="FJQ158" s="4"/>
      <c r="FJR158" s="4"/>
      <c r="FJS158" s="4"/>
      <c r="FJT158" s="4"/>
      <c r="FJU158" s="4"/>
      <c r="FJV158" s="4"/>
      <c r="FJW158" s="4"/>
      <c r="FJX158" s="4"/>
      <c r="FJY158" s="4"/>
      <c r="FJZ158" s="4"/>
      <c r="FKA158" s="4"/>
      <c r="FKB158" s="4"/>
      <c r="FKC158" s="4"/>
      <c r="FKD158" s="4"/>
      <c r="FKE158" s="4"/>
      <c r="FKF158" s="4"/>
      <c r="FKG158" s="4"/>
      <c r="FKH158" s="4"/>
      <c r="FKI158" s="4"/>
      <c r="FKJ158" s="4"/>
      <c r="FKK158" s="4"/>
      <c r="FKL158" s="4"/>
      <c r="FKM158" s="4"/>
      <c r="FKN158" s="4"/>
      <c r="FKO158" s="4"/>
      <c r="FKP158" s="4"/>
      <c r="FKQ158" s="4"/>
      <c r="FKR158" s="4"/>
      <c r="FKS158" s="4"/>
      <c r="FKT158" s="4"/>
      <c r="FKU158" s="4"/>
      <c r="FKV158" s="4"/>
      <c r="FKW158" s="4"/>
      <c r="FKX158" s="4"/>
      <c r="FKY158" s="4"/>
      <c r="FKZ158" s="4"/>
      <c r="FLA158" s="4"/>
      <c r="FLB158" s="4"/>
      <c r="FLC158" s="4"/>
      <c r="FLD158" s="4"/>
      <c r="FLE158" s="4"/>
      <c r="FLF158" s="4"/>
      <c r="FLG158" s="4"/>
      <c r="FLH158" s="4"/>
      <c r="FLI158" s="4"/>
      <c r="FLJ158" s="4"/>
      <c r="FLK158" s="4"/>
      <c r="FLL158" s="4"/>
      <c r="FLM158" s="4"/>
      <c r="FLN158" s="4"/>
      <c r="FLO158" s="4"/>
      <c r="FLP158" s="4"/>
      <c r="FLQ158" s="4"/>
      <c r="FLR158" s="4"/>
      <c r="FLS158" s="4"/>
      <c r="FLT158" s="4"/>
      <c r="FLU158" s="4"/>
      <c r="FLV158" s="4"/>
      <c r="FLW158" s="4"/>
      <c r="FLX158" s="4"/>
      <c r="FLY158" s="4"/>
      <c r="FLZ158" s="4"/>
      <c r="FMA158" s="4"/>
      <c r="FMB158" s="4"/>
      <c r="FMC158" s="4"/>
      <c r="FMD158" s="4"/>
      <c r="FME158" s="4"/>
      <c r="FMF158" s="4"/>
      <c r="FMG158" s="4"/>
      <c r="FMH158" s="4"/>
      <c r="FMI158" s="4"/>
      <c r="FMJ158" s="4"/>
      <c r="FMK158" s="4"/>
      <c r="FML158" s="4"/>
      <c r="FMM158" s="4"/>
      <c r="FMN158" s="4"/>
      <c r="FMO158" s="4"/>
      <c r="FMP158" s="4"/>
      <c r="FMQ158" s="4"/>
      <c r="FMR158" s="4"/>
      <c r="FMS158" s="4"/>
      <c r="FMT158" s="4"/>
      <c r="FMU158" s="4"/>
      <c r="FMV158" s="4"/>
      <c r="FMW158" s="4"/>
      <c r="FMX158" s="4"/>
      <c r="FMY158" s="4"/>
      <c r="FMZ158" s="4"/>
      <c r="FNA158" s="4"/>
      <c r="FNB158" s="4"/>
      <c r="FNC158" s="4"/>
      <c r="FND158" s="4"/>
      <c r="FNE158" s="4"/>
      <c r="FNF158" s="4"/>
      <c r="FNG158" s="4"/>
      <c r="FNH158" s="4"/>
      <c r="FNI158" s="4"/>
      <c r="FNJ158" s="4"/>
      <c r="FNK158" s="4"/>
      <c r="FNL158" s="4"/>
      <c r="FNM158" s="4"/>
      <c r="FNN158" s="4"/>
      <c r="FNO158" s="4"/>
      <c r="FNP158" s="4"/>
      <c r="FNQ158" s="4"/>
      <c r="FNR158" s="4"/>
      <c r="FNS158" s="4"/>
      <c r="FNT158" s="4"/>
      <c r="FNU158" s="4"/>
      <c r="FNV158" s="4"/>
      <c r="FNW158" s="4"/>
      <c r="FNX158" s="4"/>
      <c r="FNY158" s="4"/>
      <c r="FNZ158" s="4"/>
      <c r="FOA158" s="4"/>
      <c r="FOB158" s="4"/>
      <c r="FOC158" s="4"/>
      <c r="FOD158" s="4"/>
      <c r="FOE158" s="4"/>
      <c r="FOF158" s="4"/>
      <c r="FOG158" s="4"/>
      <c r="FOH158" s="4"/>
      <c r="FOI158" s="4"/>
      <c r="FOJ158" s="4"/>
      <c r="FOK158" s="4"/>
      <c r="FOL158" s="4"/>
      <c r="FOM158" s="4"/>
      <c r="FON158" s="4"/>
      <c r="FOO158" s="4"/>
      <c r="FOP158" s="4"/>
      <c r="FOQ158" s="4"/>
      <c r="FOR158" s="4"/>
      <c r="FOS158" s="4"/>
      <c r="FOT158" s="4"/>
      <c r="FOU158" s="4"/>
      <c r="FOV158" s="4"/>
      <c r="FOW158" s="4"/>
      <c r="FOX158" s="4"/>
      <c r="FOY158" s="4"/>
      <c r="FOZ158" s="4"/>
      <c r="FPA158" s="4"/>
      <c r="FPB158" s="4"/>
      <c r="FPC158" s="4"/>
      <c r="FPD158" s="4"/>
      <c r="FPE158" s="4"/>
      <c r="FPF158" s="4"/>
      <c r="FPG158" s="4"/>
      <c r="FPH158" s="4"/>
      <c r="FPI158" s="4"/>
      <c r="FPJ158" s="4"/>
      <c r="FPK158" s="4"/>
      <c r="FPL158" s="4"/>
      <c r="FPM158" s="4"/>
      <c r="FPN158" s="4"/>
      <c r="FPO158" s="4"/>
      <c r="FPP158" s="4"/>
      <c r="FPQ158" s="4"/>
      <c r="FPR158" s="4"/>
      <c r="FPS158" s="4"/>
      <c r="FPT158" s="4"/>
      <c r="FPU158" s="4"/>
      <c r="FPV158" s="4"/>
      <c r="FPW158" s="4"/>
      <c r="FPX158" s="4"/>
      <c r="FPY158" s="4"/>
      <c r="FPZ158" s="4"/>
      <c r="FQA158" s="4"/>
      <c r="FQB158" s="4"/>
      <c r="FQC158" s="4"/>
      <c r="FQD158" s="4"/>
      <c r="FQE158" s="4"/>
      <c r="FQF158" s="4"/>
      <c r="FQG158" s="4"/>
      <c r="FQH158" s="4"/>
      <c r="FQI158" s="4"/>
      <c r="FQJ158" s="4"/>
      <c r="FQK158" s="4"/>
      <c r="FQL158" s="4"/>
      <c r="FQM158" s="4"/>
      <c r="FQN158" s="4"/>
      <c r="FQO158" s="4"/>
      <c r="FQP158" s="4"/>
      <c r="FQQ158" s="4"/>
      <c r="FQR158" s="4"/>
      <c r="FQS158" s="4"/>
      <c r="FQT158" s="4"/>
      <c r="FQU158" s="4"/>
      <c r="FQV158" s="4"/>
      <c r="FQW158" s="4"/>
      <c r="FQX158" s="4"/>
      <c r="FQY158" s="4"/>
      <c r="FQZ158" s="4"/>
      <c r="FRA158" s="4"/>
      <c r="FRB158" s="4"/>
      <c r="FRC158" s="4"/>
      <c r="FRD158" s="4"/>
      <c r="FRE158" s="4"/>
      <c r="FRF158" s="4"/>
      <c r="FRG158" s="4"/>
      <c r="FRH158" s="4"/>
      <c r="FRI158" s="4"/>
      <c r="FRJ158" s="4"/>
      <c r="FRK158" s="4"/>
      <c r="FRL158" s="4"/>
      <c r="FRM158" s="4"/>
      <c r="FRN158" s="4"/>
      <c r="FRO158" s="4"/>
      <c r="FRP158" s="4"/>
      <c r="FRQ158" s="4"/>
      <c r="FRR158" s="4"/>
      <c r="FRS158" s="4"/>
      <c r="FRT158" s="4"/>
      <c r="FRU158" s="4"/>
      <c r="FRV158" s="4"/>
      <c r="FRW158" s="4"/>
      <c r="FRX158" s="4"/>
      <c r="FRY158" s="4"/>
      <c r="FRZ158" s="4"/>
      <c r="FSA158" s="4"/>
      <c r="FSB158" s="4"/>
      <c r="FSC158" s="4"/>
      <c r="FSD158" s="4"/>
      <c r="FSE158" s="4"/>
      <c r="FSF158" s="4"/>
      <c r="FSG158" s="4"/>
      <c r="FSH158" s="4"/>
      <c r="FSI158" s="4"/>
      <c r="FSJ158" s="4"/>
      <c r="FSK158" s="4"/>
      <c r="FSL158" s="4"/>
      <c r="FSM158" s="4"/>
      <c r="FSN158" s="4"/>
      <c r="FSO158" s="4"/>
      <c r="FSP158" s="4"/>
      <c r="FSQ158" s="4"/>
      <c r="FSR158" s="4"/>
      <c r="FSS158" s="4"/>
      <c r="FST158" s="4"/>
      <c r="FSU158" s="4"/>
      <c r="FSV158" s="4"/>
      <c r="FSW158" s="4"/>
      <c r="FSX158" s="4"/>
      <c r="FSY158" s="4"/>
      <c r="FSZ158" s="4"/>
      <c r="FTA158" s="4"/>
      <c r="FTB158" s="4"/>
      <c r="FTC158" s="4"/>
      <c r="FTD158" s="4"/>
      <c r="FTE158" s="4"/>
      <c r="FTF158" s="4"/>
      <c r="FTG158" s="4"/>
      <c r="FTH158" s="4"/>
      <c r="FTI158" s="4"/>
      <c r="FTJ158" s="4"/>
      <c r="FTK158" s="4"/>
      <c r="FTL158" s="4"/>
      <c r="FTM158" s="4"/>
      <c r="FTN158" s="4"/>
      <c r="FTO158" s="4"/>
      <c r="FTP158" s="4"/>
      <c r="FTQ158" s="4"/>
      <c r="FTR158" s="4"/>
      <c r="FTS158" s="4"/>
      <c r="FTT158" s="4"/>
      <c r="FTU158" s="4"/>
      <c r="FTV158" s="4"/>
      <c r="FTW158" s="4"/>
      <c r="FTX158" s="4"/>
      <c r="FTY158" s="4"/>
      <c r="FTZ158" s="4"/>
      <c r="FUA158" s="4"/>
      <c r="FUB158" s="4"/>
      <c r="FUC158" s="4"/>
      <c r="FUD158" s="4"/>
      <c r="FUE158" s="4"/>
      <c r="FUF158" s="4"/>
      <c r="FUG158" s="4"/>
      <c r="FUH158" s="4"/>
      <c r="FUI158" s="4"/>
      <c r="FUJ158" s="4"/>
      <c r="FUK158" s="4"/>
      <c r="FUL158" s="4"/>
      <c r="FUM158" s="4"/>
      <c r="FUN158" s="4"/>
      <c r="FUO158" s="4"/>
      <c r="FUP158" s="4"/>
      <c r="FUQ158" s="4"/>
      <c r="FUR158" s="4"/>
      <c r="FUS158" s="4"/>
      <c r="FUT158" s="4"/>
      <c r="FUU158" s="4"/>
      <c r="FUV158" s="4"/>
      <c r="FUW158" s="4"/>
      <c r="FUX158" s="4"/>
      <c r="FUY158" s="4"/>
      <c r="FUZ158" s="4"/>
      <c r="FVA158" s="4"/>
      <c r="FVB158" s="4"/>
      <c r="FVC158" s="4"/>
      <c r="FVD158" s="4"/>
      <c r="FVE158" s="4"/>
      <c r="FVF158" s="4"/>
      <c r="FVG158" s="4"/>
      <c r="FVH158" s="4"/>
      <c r="FVI158" s="4"/>
      <c r="FVJ158" s="4"/>
      <c r="FVK158" s="4"/>
      <c r="FVL158" s="4"/>
      <c r="FVM158" s="4"/>
      <c r="FVN158" s="4"/>
      <c r="FVO158" s="4"/>
      <c r="FVP158" s="4"/>
      <c r="FVQ158" s="4"/>
      <c r="FVR158" s="4"/>
      <c r="FVS158" s="4"/>
      <c r="FVT158" s="4"/>
      <c r="FVU158" s="4"/>
      <c r="FVV158" s="4"/>
      <c r="FVW158" s="4"/>
      <c r="FVX158" s="4"/>
      <c r="FVY158" s="4"/>
      <c r="FVZ158" s="4"/>
      <c r="FWA158" s="4"/>
      <c r="FWB158" s="4"/>
      <c r="FWC158" s="4"/>
      <c r="FWD158" s="4"/>
      <c r="FWE158" s="4"/>
      <c r="FWF158" s="4"/>
      <c r="FWG158" s="4"/>
      <c r="FWH158" s="4"/>
      <c r="FWI158" s="4"/>
      <c r="FWJ158" s="4"/>
      <c r="FWK158" s="4"/>
      <c r="FWL158" s="4"/>
      <c r="FWM158" s="4"/>
      <c r="FWN158" s="4"/>
      <c r="FWO158" s="4"/>
      <c r="FWP158" s="4"/>
      <c r="FWQ158" s="4"/>
      <c r="FWR158" s="4"/>
      <c r="FWS158" s="4"/>
      <c r="FWT158" s="4"/>
      <c r="FWU158" s="4"/>
      <c r="FWV158" s="4"/>
      <c r="FWW158" s="4"/>
      <c r="FWX158" s="4"/>
      <c r="FWY158" s="4"/>
      <c r="FWZ158" s="4"/>
      <c r="FXA158" s="4"/>
      <c r="FXB158" s="4"/>
      <c r="FXC158" s="4"/>
      <c r="FXD158" s="4"/>
      <c r="FXE158" s="4"/>
      <c r="FXF158" s="4"/>
      <c r="FXG158" s="4"/>
      <c r="FXH158" s="4"/>
      <c r="FXI158" s="4"/>
      <c r="FXJ158" s="4"/>
      <c r="FXK158" s="4"/>
      <c r="FXL158" s="4"/>
      <c r="FXM158" s="4"/>
      <c r="FXN158" s="4"/>
      <c r="FXO158" s="4"/>
      <c r="FXP158" s="4"/>
      <c r="FXQ158" s="4"/>
      <c r="FXR158" s="4"/>
      <c r="FXS158" s="4"/>
      <c r="FXT158" s="4"/>
      <c r="FXU158" s="4"/>
      <c r="FXV158" s="4"/>
      <c r="FXW158" s="4"/>
      <c r="FXX158" s="4"/>
      <c r="FXY158" s="4"/>
      <c r="FXZ158" s="4"/>
      <c r="FYA158" s="4"/>
      <c r="FYB158" s="4"/>
      <c r="FYC158" s="4"/>
      <c r="FYD158" s="4"/>
      <c r="FYE158" s="4"/>
      <c r="FYF158" s="4"/>
      <c r="FYG158" s="4"/>
      <c r="FYH158" s="4"/>
      <c r="FYI158" s="4"/>
      <c r="FYJ158" s="4"/>
      <c r="FYK158" s="4"/>
      <c r="FYL158" s="4"/>
      <c r="FYM158" s="4"/>
      <c r="FYN158" s="4"/>
      <c r="FYO158" s="4"/>
      <c r="FYP158" s="4"/>
      <c r="FYQ158" s="4"/>
      <c r="FYR158" s="4"/>
      <c r="FYS158" s="4"/>
      <c r="FYT158" s="4"/>
      <c r="FYU158" s="4"/>
      <c r="FYV158" s="4"/>
      <c r="FYW158" s="4"/>
      <c r="FYX158" s="4"/>
      <c r="FYY158" s="4"/>
      <c r="FYZ158" s="4"/>
      <c r="FZA158" s="4"/>
      <c r="FZB158" s="4"/>
      <c r="FZC158" s="4"/>
      <c r="FZD158" s="4"/>
      <c r="FZE158" s="4"/>
      <c r="FZF158" s="4"/>
      <c r="FZG158" s="4"/>
      <c r="FZH158" s="4"/>
      <c r="FZI158" s="4"/>
      <c r="FZJ158" s="4"/>
      <c r="FZK158" s="4"/>
      <c r="FZL158" s="4"/>
      <c r="FZM158" s="4"/>
      <c r="FZN158" s="4"/>
      <c r="FZO158" s="4"/>
      <c r="FZP158" s="4"/>
      <c r="FZQ158" s="4"/>
      <c r="FZR158" s="4"/>
      <c r="FZS158" s="4"/>
      <c r="FZT158" s="4"/>
      <c r="FZU158" s="4"/>
      <c r="FZV158" s="4"/>
      <c r="FZW158" s="4"/>
      <c r="FZX158" s="4"/>
      <c r="FZY158" s="4"/>
      <c r="FZZ158" s="4"/>
      <c r="GAA158" s="4"/>
      <c r="GAB158" s="4"/>
      <c r="GAC158" s="4"/>
      <c r="GAD158" s="4"/>
      <c r="GAE158" s="4"/>
      <c r="GAF158" s="4"/>
      <c r="GAG158" s="4"/>
      <c r="GAH158" s="4"/>
      <c r="GAI158" s="4"/>
      <c r="GAJ158" s="4"/>
      <c r="GAK158" s="4"/>
      <c r="GAL158" s="4"/>
      <c r="GAM158" s="4"/>
      <c r="GAN158" s="4"/>
      <c r="GAO158" s="4"/>
      <c r="GAP158" s="4"/>
      <c r="GAQ158" s="4"/>
      <c r="GAR158" s="4"/>
      <c r="GAS158" s="4"/>
      <c r="GAT158" s="4"/>
      <c r="GAU158" s="4"/>
      <c r="GAV158" s="4"/>
      <c r="GAW158" s="4"/>
      <c r="GAX158" s="4"/>
      <c r="GAY158" s="4"/>
      <c r="GAZ158" s="4"/>
      <c r="GBA158" s="4"/>
      <c r="GBB158" s="4"/>
      <c r="GBC158" s="4"/>
      <c r="GBD158" s="4"/>
      <c r="GBE158" s="4"/>
      <c r="GBF158" s="4"/>
      <c r="GBG158" s="4"/>
      <c r="GBH158" s="4"/>
      <c r="GBI158" s="4"/>
      <c r="GBJ158" s="4"/>
      <c r="GBK158" s="4"/>
      <c r="GBL158" s="4"/>
      <c r="GBM158" s="4"/>
      <c r="GBN158" s="4"/>
      <c r="GBO158" s="4"/>
      <c r="GBP158" s="4"/>
      <c r="GBQ158" s="4"/>
      <c r="GBR158" s="4"/>
      <c r="GBS158" s="4"/>
      <c r="GBT158" s="4"/>
      <c r="GBU158" s="4"/>
      <c r="GBV158" s="4"/>
      <c r="GBW158" s="4"/>
      <c r="GBX158" s="4"/>
      <c r="GBY158" s="4"/>
      <c r="GBZ158" s="4"/>
      <c r="GCA158" s="4"/>
      <c r="GCB158" s="4"/>
      <c r="GCC158" s="4"/>
      <c r="GCD158" s="4"/>
      <c r="GCE158" s="4"/>
      <c r="GCF158" s="4"/>
      <c r="GCG158" s="4"/>
      <c r="GCH158" s="4"/>
      <c r="GCI158" s="4"/>
      <c r="GCJ158" s="4"/>
      <c r="GCK158" s="4"/>
      <c r="GCL158" s="4"/>
      <c r="GCM158" s="4"/>
      <c r="GCN158" s="4"/>
      <c r="GCO158" s="4"/>
      <c r="GCP158" s="4"/>
      <c r="GCQ158" s="4"/>
      <c r="GCR158" s="4"/>
      <c r="GCS158" s="4"/>
      <c r="GCT158" s="4"/>
      <c r="GCU158" s="4"/>
      <c r="GCV158" s="4"/>
      <c r="GCW158" s="4"/>
      <c r="GCX158" s="4"/>
      <c r="GCY158" s="4"/>
      <c r="GCZ158" s="4"/>
      <c r="GDA158" s="4"/>
      <c r="GDB158" s="4"/>
      <c r="GDC158" s="4"/>
      <c r="GDD158" s="4"/>
      <c r="GDE158" s="4"/>
      <c r="GDF158" s="4"/>
      <c r="GDG158" s="4"/>
      <c r="GDH158" s="4"/>
      <c r="GDI158" s="4"/>
      <c r="GDJ158" s="4"/>
      <c r="GDK158" s="4"/>
      <c r="GDL158" s="4"/>
      <c r="GDM158" s="4"/>
      <c r="GDN158" s="4"/>
      <c r="GDO158" s="4"/>
      <c r="GDP158" s="4"/>
      <c r="GDQ158" s="4"/>
      <c r="GDR158" s="4"/>
      <c r="GDS158" s="4"/>
      <c r="GDT158" s="4"/>
      <c r="GDU158" s="4"/>
      <c r="GDV158" s="4"/>
      <c r="GDW158" s="4"/>
      <c r="GDX158" s="4"/>
      <c r="GDY158" s="4"/>
      <c r="GDZ158" s="4"/>
      <c r="GEA158" s="4"/>
      <c r="GEB158" s="4"/>
      <c r="GEC158" s="4"/>
      <c r="GED158" s="4"/>
      <c r="GEE158" s="4"/>
      <c r="GEF158" s="4"/>
      <c r="GEG158" s="4"/>
      <c r="GEH158" s="4"/>
      <c r="GEI158" s="4"/>
      <c r="GEJ158" s="4"/>
      <c r="GEK158" s="4"/>
      <c r="GEL158" s="4"/>
      <c r="GEM158" s="4"/>
      <c r="GEN158" s="4"/>
      <c r="GEO158" s="4"/>
      <c r="GEP158" s="4"/>
      <c r="GEQ158" s="4"/>
      <c r="GER158" s="4"/>
      <c r="GES158" s="4"/>
      <c r="GET158" s="4"/>
      <c r="GEU158" s="4"/>
      <c r="GEV158" s="4"/>
      <c r="GEW158" s="4"/>
      <c r="GEX158" s="4"/>
      <c r="GEY158" s="4"/>
      <c r="GEZ158" s="4"/>
      <c r="GFA158" s="4"/>
      <c r="GFB158" s="4"/>
      <c r="GFC158" s="4"/>
      <c r="GFD158" s="4"/>
      <c r="GFE158" s="4"/>
      <c r="GFF158" s="4"/>
      <c r="GFG158" s="4"/>
      <c r="GFH158" s="4"/>
      <c r="GFI158" s="4"/>
      <c r="GFJ158" s="4"/>
      <c r="GFK158" s="4"/>
      <c r="GFL158" s="4"/>
      <c r="GFM158" s="4"/>
      <c r="GFN158" s="4"/>
      <c r="GFO158" s="4"/>
      <c r="GFP158" s="4"/>
      <c r="GFQ158" s="4"/>
      <c r="GFR158" s="4"/>
      <c r="GFS158" s="4"/>
      <c r="GFT158" s="4"/>
      <c r="GFU158" s="4"/>
      <c r="GFV158" s="4"/>
      <c r="GFW158" s="4"/>
      <c r="GFX158" s="4"/>
      <c r="GFY158" s="4"/>
      <c r="GFZ158" s="4"/>
      <c r="GGA158" s="4"/>
      <c r="GGB158" s="4"/>
      <c r="GGC158" s="4"/>
      <c r="GGD158" s="4"/>
      <c r="GGE158" s="4"/>
      <c r="GGF158" s="4"/>
      <c r="GGG158" s="4"/>
      <c r="GGH158" s="4"/>
      <c r="GGI158" s="4"/>
      <c r="GGJ158" s="4"/>
      <c r="GGK158" s="4"/>
      <c r="GGL158" s="4"/>
      <c r="GGM158" s="4"/>
      <c r="GGN158" s="4"/>
      <c r="GGO158" s="4"/>
      <c r="GGP158" s="4"/>
      <c r="GGQ158" s="4"/>
      <c r="GGR158" s="4"/>
      <c r="GGS158" s="4"/>
      <c r="GGT158" s="4"/>
      <c r="GGU158" s="4"/>
      <c r="GGV158" s="4"/>
      <c r="GGW158" s="4"/>
      <c r="GGX158" s="4"/>
      <c r="GGY158" s="4"/>
      <c r="GGZ158" s="4"/>
      <c r="GHA158" s="4"/>
      <c r="GHB158" s="4"/>
      <c r="GHC158" s="4"/>
      <c r="GHD158" s="4"/>
      <c r="GHE158" s="4"/>
      <c r="GHF158" s="4"/>
      <c r="GHG158" s="4"/>
      <c r="GHH158" s="4"/>
      <c r="GHI158" s="4"/>
      <c r="GHJ158" s="4"/>
      <c r="GHK158" s="4"/>
      <c r="GHL158" s="4"/>
      <c r="GHM158" s="4"/>
      <c r="GHN158" s="4"/>
      <c r="GHO158" s="4"/>
      <c r="GHP158" s="4"/>
      <c r="GHQ158" s="4"/>
      <c r="GHR158" s="4"/>
      <c r="GHS158" s="4"/>
      <c r="GHT158" s="4"/>
      <c r="GHU158" s="4"/>
      <c r="GHV158" s="4"/>
      <c r="GHW158" s="4"/>
      <c r="GHX158" s="4"/>
      <c r="GHY158" s="4"/>
      <c r="GHZ158" s="4"/>
      <c r="GIA158" s="4"/>
      <c r="GIB158" s="4"/>
      <c r="GIC158" s="4"/>
      <c r="GID158" s="4"/>
      <c r="GIE158" s="4"/>
      <c r="GIF158" s="4"/>
      <c r="GIG158" s="4"/>
      <c r="GIH158" s="4"/>
      <c r="GII158" s="4"/>
      <c r="GIJ158" s="4"/>
      <c r="GIK158" s="4"/>
      <c r="GIL158" s="4"/>
      <c r="GIM158" s="4"/>
      <c r="GIN158" s="4"/>
      <c r="GIO158" s="4"/>
      <c r="GIP158" s="4"/>
      <c r="GIQ158" s="4"/>
      <c r="GIR158" s="4"/>
      <c r="GIS158" s="4"/>
      <c r="GIT158" s="4"/>
      <c r="GIU158" s="4"/>
      <c r="GIV158" s="4"/>
      <c r="GIW158" s="4"/>
      <c r="GIX158" s="4"/>
      <c r="GIY158" s="4"/>
      <c r="GIZ158" s="4"/>
      <c r="GJA158" s="4"/>
      <c r="GJB158" s="4"/>
      <c r="GJC158" s="4"/>
      <c r="GJD158" s="4"/>
      <c r="GJE158" s="4"/>
      <c r="GJF158" s="4"/>
      <c r="GJG158" s="4"/>
      <c r="GJH158" s="4"/>
      <c r="GJI158" s="4"/>
      <c r="GJJ158" s="4"/>
      <c r="GJK158" s="4"/>
      <c r="GJL158" s="4"/>
      <c r="GJM158" s="4"/>
      <c r="GJN158" s="4"/>
      <c r="GJO158" s="4"/>
      <c r="GJP158" s="4"/>
      <c r="GJQ158" s="4"/>
      <c r="GJR158" s="4"/>
      <c r="GJS158" s="4"/>
      <c r="GJT158" s="4"/>
      <c r="GJU158" s="4"/>
      <c r="GJV158" s="4"/>
      <c r="GJW158" s="4"/>
      <c r="GJX158" s="4"/>
      <c r="GJY158" s="4"/>
      <c r="GJZ158" s="4"/>
      <c r="GKA158" s="4"/>
      <c r="GKB158" s="4"/>
      <c r="GKC158" s="4"/>
      <c r="GKD158" s="4"/>
      <c r="GKE158" s="4"/>
      <c r="GKF158" s="4"/>
      <c r="GKG158" s="4"/>
      <c r="GKH158" s="4"/>
      <c r="GKI158" s="4"/>
      <c r="GKJ158" s="4"/>
      <c r="GKK158" s="4"/>
      <c r="GKL158" s="4"/>
      <c r="GKM158" s="4"/>
      <c r="GKN158" s="4"/>
      <c r="GKO158" s="4"/>
      <c r="GKP158" s="4"/>
      <c r="GKQ158" s="4"/>
      <c r="GKR158" s="4"/>
      <c r="GKS158" s="4"/>
      <c r="GKT158" s="4"/>
      <c r="GKU158" s="4"/>
      <c r="GKV158" s="4"/>
      <c r="GKW158" s="4"/>
      <c r="GKX158" s="4"/>
      <c r="GKY158" s="4"/>
      <c r="GKZ158" s="4"/>
      <c r="GLA158" s="4"/>
      <c r="GLB158" s="4"/>
      <c r="GLC158" s="4"/>
      <c r="GLD158" s="4"/>
      <c r="GLE158" s="4"/>
      <c r="GLF158" s="4"/>
      <c r="GLG158" s="4"/>
      <c r="GLH158" s="4"/>
      <c r="GLI158" s="4"/>
      <c r="GLJ158" s="4"/>
      <c r="GLK158" s="4"/>
      <c r="GLL158" s="4"/>
      <c r="GLM158" s="4"/>
      <c r="GLN158" s="4"/>
      <c r="GLO158" s="4"/>
      <c r="GLP158" s="4"/>
      <c r="GLQ158" s="4"/>
      <c r="GLR158" s="4"/>
      <c r="GLS158" s="4"/>
      <c r="GLT158" s="4"/>
      <c r="GLU158" s="4"/>
      <c r="GLV158" s="4"/>
      <c r="GLW158" s="4"/>
      <c r="GLX158" s="4"/>
      <c r="GLY158" s="4"/>
      <c r="GLZ158" s="4"/>
      <c r="GMA158" s="4"/>
      <c r="GMB158" s="4"/>
      <c r="GMC158" s="4"/>
      <c r="GMD158" s="4"/>
      <c r="GME158" s="4"/>
      <c r="GMF158" s="4"/>
      <c r="GMG158" s="4"/>
      <c r="GMH158" s="4"/>
      <c r="GMI158" s="4"/>
      <c r="GMJ158" s="4"/>
      <c r="GMK158" s="4"/>
      <c r="GML158" s="4"/>
      <c r="GMM158" s="4"/>
      <c r="GMN158" s="4"/>
      <c r="GMO158" s="4"/>
      <c r="GMP158" s="4"/>
      <c r="GMQ158" s="4"/>
      <c r="GMR158" s="4"/>
      <c r="GMS158" s="4"/>
      <c r="GMT158" s="4"/>
      <c r="GMU158" s="4"/>
      <c r="GMV158" s="4"/>
      <c r="GMW158" s="4"/>
      <c r="GMX158" s="4"/>
      <c r="GMY158" s="4"/>
      <c r="GMZ158" s="4"/>
      <c r="GNA158" s="4"/>
      <c r="GNB158" s="4"/>
      <c r="GNC158" s="4"/>
      <c r="GND158" s="4"/>
      <c r="GNE158" s="4"/>
      <c r="GNF158" s="4"/>
      <c r="GNG158" s="4"/>
      <c r="GNH158" s="4"/>
      <c r="GNI158" s="4"/>
      <c r="GNJ158" s="4"/>
      <c r="GNK158" s="4"/>
      <c r="GNL158" s="4"/>
      <c r="GNM158" s="4"/>
      <c r="GNN158" s="4"/>
      <c r="GNO158" s="4"/>
      <c r="GNP158" s="4"/>
      <c r="GNQ158" s="4"/>
      <c r="GNR158" s="4"/>
      <c r="GNS158" s="4"/>
      <c r="GNT158" s="4"/>
      <c r="GNU158" s="4"/>
      <c r="GNV158" s="4"/>
      <c r="GNW158" s="4"/>
      <c r="GNX158" s="4"/>
      <c r="GNY158" s="4"/>
      <c r="GNZ158" s="4"/>
      <c r="GOA158" s="4"/>
      <c r="GOB158" s="4"/>
      <c r="GOC158" s="4"/>
      <c r="GOD158" s="4"/>
      <c r="GOE158" s="4"/>
      <c r="GOF158" s="4"/>
      <c r="GOG158" s="4"/>
      <c r="GOH158" s="4"/>
      <c r="GOI158" s="4"/>
      <c r="GOJ158" s="4"/>
      <c r="GOK158" s="4"/>
      <c r="GOL158" s="4"/>
      <c r="GOM158" s="4"/>
      <c r="GON158" s="4"/>
      <c r="GOO158" s="4"/>
      <c r="GOP158" s="4"/>
      <c r="GOQ158" s="4"/>
      <c r="GOR158" s="4"/>
      <c r="GOS158" s="4"/>
      <c r="GOT158" s="4"/>
      <c r="GOU158" s="4"/>
      <c r="GOV158" s="4"/>
      <c r="GOW158" s="4"/>
      <c r="GOX158" s="4"/>
      <c r="GOY158" s="4"/>
      <c r="GOZ158" s="4"/>
      <c r="GPA158" s="4"/>
      <c r="GPB158" s="4"/>
      <c r="GPC158" s="4"/>
      <c r="GPD158" s="4"/>
      <c r="GPE158" s="4"/>
      <c r="GPF158" s="4"/>
      <c r="GPG158" s="4"/>
      <c r="GPH158" s="4"/>
      <c r="GPI158" s="4"/>
      <c r="GPJ158" s="4"/>
      <c r="GPK158" s="4"/>
      <c r="GPL158" s="4"/>
      <c r="GPM158" s="4"/>
      <c r="GPN158" s="4"/>
      <c r="GPO158" s="4"/>
      <c r="GPP158" s="4"/>
      <c r="GPQ158" s="4"/>
      <c r="GPR158" s="4"/>
      <c r="GPS158" s="4"/>
      <c r="GPT158" s="4"/>
      <c r="GPU158" s="4"/>
      <c r="GPV158" s="4"/>
      <c r="GPW158" s="4"/>
      <c r="GPX158" s="4"/>
      <c r="GPY158" s="4"/>
      <c r="GPZ158" s="4"/>
      <c r="GQA158" s="4"/>
      <c r="GQB158" s="4"/>
      <c r="GQC158" s="4"/>
      <c r="GQD158" s="4"/>
      <c r="GQE158" s="4"/>
      <c r="GQF158" s="4"/>
      <c r="GQG158" s="4"/>
      <c r="GQH158" s="4"/>
      <c r="GQI158" s="4"/>
      <c r="GQJ158" s="4"/>
      <c r="GQK158" s="4"/>
      <c r="GQL158" s="4"/>
      <c r="GQM158" s="4"/>
      <c r="GQN158" s="4"/>
      <c r="GQO158" s="4"/>
      <c r="GQP158" s="4"/>
      <c r="GQQ158" s="4"/>
      <c r="GQR158" s="4"/>
      <c r="GQS158" s="4"/>
      <c r="GQT158" s="4"/>
      <c r="GQU158" s="4"/>
      <c r="GQV158" s="4"/>
      <c r="GQW158" s="4"/>
      <c r="GQX158" s="4"/>
      <c r="GQY158" s="4"/>
      <c r="GQZ158" s="4"/>
      <c r="GRA158" s="4"/>
      <c r="GRB158" s="4"/>
      <c r="GRC158" s="4"/>
      <c r="GRD158" s="4"/>
      <c r="GRE158" s="4"/>
      <c r="GRF158" s="4"/>
      <c r="GRG158" s="4"/>
      <c r="GRH158" s="4"/>
      <c r="GRI158" s="4"/>
      <c r="GRJ158" s="4"/>
      <c r="GRK158" s="4"/>
      <c r="GRL158" s="4"/>
      <c r="GRM158" s="4"/>
      <c r="GRN158" s="4"/>
      <c r="GRO158" s="4"/>
      <c r="GRP158" s="4"/>
      <c r="GRQ158" s="4"/>
      <c r="GRR158" s="4"/>
      <c r="GRS158" s="4"/>
      <c r="GRT158" s="4"/>
      <c r="GRU158" s="4"/>
      <c r="GRV158" s="4"/>
      <c r="GRW158" s="4"/>
      <c r="GRX158" s="4"/>
      <c r="GRY158" s="4"/>
      <c r="GRZ158" s="4"/>
      <c r="GSA158" s="4"/>
      <c r="GSB158" s="4"/>
      <c r="GSC158" s="4"/>
      <c r="GSD158" s="4"/>
      <c r="GSE158" s="4"/>
      <c r="GSF158" s="4"/>
      <c r="GSG158" s="4"/>
      <c r="GSH158" s="4"/>
      <c r="GSI158" s="4"/>
      <c r="GSJ158" s="4"/>
      <c r="GSK158" s="4"/>
      <c r="GSL158" s="4"/>
      <c r="GSM158" s="4"/>
      <c r="GSN158" s="4"/>
      <c r="GSO158" s="4"/>
      <c r="GSP158" s="4"/>
      <c r="GSQ158" s="4"/>
      <c r="GSR158" s="4"/>
      <c r="GSS158" s="4"/>
      <c r="GST158" s="4"/>
      <c r="GSU158" s="4"/>
      <c r="GSV158" s="4"/>
      <c r="GSW158" s="4"/>
      <c r="GSX158" s="4"/>
      <c r="GSY158" s="4"/>
      <c r="GSZ158" s="4"/>
      <c r="GTA158" s="4"/>
      <c r="GTB158" s="4"/>
      <c r="GTC158" s="4"/>
      <c r="GTD158" s="4"/>
      <c r="GTE158" s="4"/>
      <c r="GTF158" s="4"/>
      <c r="GTG158" s="4"/>
      <c r="GTH158" s="4"/>
      <c r="GTI158" s="4"/>
      <c r="GTJ158" s="4"/>
      <c r="GTK158" s="4"/>
      <c r="GTL158" s="4"/>
      <c r="GTM158" s="4"/>
      <c r="GTN158" s="4"/>
      <c r="GTO158" s="4"/>
      <c r="GTP158" s="4"/>
      <c r="GTQ158" s="4"/>
      <c r="GTR158" s="4"/>
      <c r="GTS158" s="4"/>
      <c r="GTT158" s="4"/>
      <c r="GTU158" s="4"/>
      <c r="GTV158" s="4"/>
      <c r="GTW158" s="4"/>
      <c r="GTX158" s="4"/>
      <c r="GTY158" s="4"/>
      <c r="GTZ158" s="4"/>
      <c r="GUA158" s="4"/>
      <c r="GUB158" s="4"/>
      <c r="GUC158" s="4"/>
      <c r="GUD158" s="4"/>
      <c r="GUE158" s="4"/>
      <c r="GUF158" s="4"/>
      <c r="GUG158" s="4"/>
      <c r="GUH158" s="4"/>
      <c r="GUI158" s="4"/>
      <c r="GUJ158" s="4"/>
      <c r="GUK158" s="4"/>
      <c r="GUL158" s="4"/>
      <c r="GUM158" s="4"/>
      <c r="GUN158" s="4"/>
      <c r="GUO158" s="4"/>
      <c r="GUP158" s="4"/>
      <c r="GUQ158" s="4"/>
      <c r="GUR158" s="4"/>
      <c r="GUS158" s="4"/>
      <c r="GUT158" s="4"/>
      <c r="GUU158" s="4"/>
      <c r="GUV158" s="4"/>
      <c r="GUW158" s="4"/>
      <c r="GUX158" s="4"/>
      <c r="GUY158" s="4"/>
      <c r="GUZ158" s="4"/>
      <c r="GVA158" s="4"/>
      <c r="GVB158" s="4"/>
      <c r="GVC158" s="4"/>
      <c r="GVD158" s="4"/>
      <c r="GVE158" s="4"/>
      <c r="GVF158" s="4"/>
      <c r="GVG158" s="4"/>
      <c r="GVH158" s="4"/>
      <c r="GVI158" s="4"/>
      <c r="GVJ158" s="4"/>
      <c r="GVK158" s="4"/>
      <c r="GVL158" s="4"/>
      <c r="GVM158" s="4"/>
      <c r="GVN158" s="4"/>
      <c r="GVO158" s="4"/>
      <c r="GVP158" s="4"/>
      <c r="GVQ158" s="4"/>
      <c r="GVR158" s="4"/>
      <c r="GVS158" s="4"/>
      <c r="GVT158" s="4"/>
      <c r="GVU158" s="4"/>
      <c r="GVV158" s="4"/>
      <c r="GVW158" s="4"/>
      <c r="GVX158" s="4"/>
      <c r="GVY158" s="4"/>
      <c r="GVZ158" s="4"/>
      <c r="GWA158" s="4"/>
      <c r="GWB158" s="4"/>
      <c r="GWC158" s="4"/>
      <c r="GWD158" s="4"/>
      <c r="GWE158" s="4"/>
      <c r="GWF158" s="4"/>
      <c r="GWG158" s="4"/>
      <c r="GWH158" s="4"/>
      <c r="GWI158" s="4"/>
      <c r="GWJ158" s="4"/>
      <c r="GWK158" s="4"/>
      <c r="GWL158" s="4"/>
      <c r="GWM158" s="4"/>
      <c r="GWN158" s="4"/>
      <c r="GWO158" s="4"/>
      <c r="GWP158" s="4"/>
      <c r="GWQ158" s="4"/>
      <c r="GWR158" s="4"/>
      <c r="GWS158" s="4"/>
      <c r="GWT158" s="4"/>
      <c r="GWU158" s="4"/>
      <c r="GWV158" s="4"/>
      <c r="GWW158" s="4"/>
      <c r="GWX158" s="4"/>
      <c r="GWY158" s="4"/>
      <c r="GWZ158" s="4"/>
      <c r="GXA158" s="4"/>
      <c r="GXB158" s="4"/>
      <c r="GXC158" s="4"/>
      <c r="GXD158" s="4"/>
      <c r="GXE158" s="4"/>
      <c r="GXF158" s="4"/>
      <c r="GXG158" s="4"/>
      <c r="GXH158" s="4"/>
      <c r="GXI158" s="4"/>
      <c r="GXJ158" s="4"/>
      <c r="GXK158" s="4"/>
      <c r="GXL158" s="4"/>
      <c r="GXM158" s="4"/>
      <c r="GXN158" s="4"/>
      <c r="GXO158" s="4"/>
      <c r="GXP158" s="4"/>
      <c r="GXQ158" s="4"/>
      <c r="GXR158" s="4"/>
      <c r="GXS158" s="4"/>
      <c r="GXT158" s="4"/>
      <c r="GXU158" s="4"/>
      <c r="GXV158" s="4"/>
      <c r="GXW158" s="4"/>
      <c r="GXX158" s="4"/>
      <c r="GXY158" s="4"/>
      <c r="GXZ158" s="4"/>
      <c r="GYA158" s="4"/>
      <c r="GYB158" s="4"/>
      <c r="GYC158" s="4"/>
      <c r="GYD158" s="4"/>
      <c r="GYE158" s="4"/>
      <c r="GYF158" s="4"/>
      <c r="GYG158" s="4"/>
      <c r="GYH158" s="4"/>
      <c r="GYI158" s="4"/>
      <c r="GYJ158" s="4"/>
      <c r="GYK158" s="4"/>
      <c r="GYL158" s="4"/>
      <c r="GYM158" s="4"/>
      <c r="GYN158" s="4"/>
      <c r="GYO158" s="4"/>
      <c r="GYP158" s="4"/>
      <c r="GYQ158" s="4"/>
      <c r="GYR158" s="4"/>
      <c r="GYS158" s="4"/>
      <c r="GYT158" s="4"/>
      <c r="GYU158" s="4"/>
      <c r="GYV158" s="4"/>
      <c r="GYW158" s="4"/>
      <c r="GYX158" s="4"/>
      <c r="GYY158" s="4"/>
      <c r="GYZ158" s="4"/>
      <c r="GZA158" s="4"/>
      <c r="GZB158" s="4"/>
      <c r="GZC158" s="4"/>
      <c r="GZD158" s="4"/>
      <c r="GZE158" s="4"/>
      <c r="GZF158" s="4"/>
      <c r="GZG158" s="4"/>
      <c r="GZH158" s="4"/>
      <c r="GZI158" s="4"/>
      <c r="GZJ158" s="4"/>
      <c r="GZK158" s="4"/>
      <c r="GZL158" s="4"/>
      <c r="GZM158" s="4"/>
      <c r="GZN158" s="4"/>
      <c r="GZO158" s="4"/>
      <c r="GZP158" s="4"/>
      <c r="GZQ158" s="4"/>
      <c r="GZR158" s="4"/>
      <c r="GZS158" s="4"/>
      <c r="GZT158" s="4"/>
      <c r="GZU158" s="4"/>
      <c r="GZV158" s="4"/>
      <c r="GZW158" s="4"/>
      <c r="GZX158" s="4"/>
      <c r="GZY158" s="4"/>
      <c r="GZZ158" s="4"/>
      <c r="HAA158" s="4"/>
      <c r="HAB158" s="4"/>
      <c r="HAC158" s="4"/>
      <c r="HAD158" s="4"/>
      <c r="HAE158" s="4"/>
      <c r="HAF158" s="4"/>
      <c r="HAG158" s="4"/>
      <c r="HAH158" s="4"/>
      <c r="HAI158" s="4"/>
      <c r="HAJ158" s="4"/>
      <c r="HAK158" s="4"/>
      <c r="HAL158" s="4"/>
      <c r="HAM158" s="4"/>
      <c r="HAN158" s="4"/>
      <c r="HAO158" s="4"/>
      <c r="HAP158" s="4"/>
      <c r="HAQ158" s="4"/>
      <c r="HAR158" s="4"/>
      <c r="HAS158" s="4"/>
      <c r="HAT158" s="4"/>
      <c r="HAU158" s="4"/>
      <c r="HAV158" s="4"/>
      <c r="HAW158" s="4"/>
      <c r="HAX158" s="4"/>
      <c r="HAY158" s="4"/>
      <c r="HAZ158" s="4"/>
      <c r="HBA158" s="4"/>
      <c r="HBB158" s="4"/>
      <c r="HBC158" s="4"/>
      <c r="HBD158" s="4"/>
      <c r="HBE158" s="4"/>
      <c r="HBF158" s="4"/>
      <c r="HBG158" s="4"/>
      <c r="HBH158" s="4"/>
      <c r="HBI158" s="4"/>
      <c r="HBJ158" s="4"/>
      <c r="HBK158" s="4"/>
      <c r="HBL158" s="4"/>
      <c r="HBM158" s="4"/>
      <c r="HBN158" s="4"/>
      <c r="HBO158" s="4"/>
      <c r="HBP158" s="4"/>
      <c r="HBQ158" s="4"/>
      <c r="HBR158" s="4"/>
      <c r="HBS158" s="4"/>
      <c r="HBT158" s="4"/>
      <c r="HBU158" s="4"/>
      <c r="HBV158" s="4"/>
      <c r="HBW158" s="4"/>
      <c r="HBX158" s="4"/>
      <c r="HBY158" s="4"/>
      <c r="HBZ158" s="4"/>
      <c r="HCA158" s="4"/>
      <c r="HCB158" s="4"/>
      <c r="HCC158" s="4"/>
      <c r="HCD158" s="4"/>
      <c r="HCE158" s="4"/>
      <c r="HCF158" s="4"/>
      <c r="HCG158" s="4"/>
      <c r="HCH158" s="4"/>
      <c r="HCI158" s="4"/>
      <c r="HCJ158" s="4"/>
      <c r="HCK158" s="4"/>
      <c r="HCL158" s="4"/>
      <c r="HCM158" s="4"/>
      <c r="HCN158" s="4"/>
      <c r="HCO158" s="4"/>
      <c r="HCP158" s="4"/>
      <c r="HCQ158" s="4"/>
      <c r="HCR158" s="4"/>
      <c r="HCS158" s="4"/>
      <c r="HCT158" s="4"/>
      <c r="HCU158" s="4"/>
      <c r="HCV158" s="4"/>
      <c r="HCW158" s="4"/>
      <c r="HCX158" s="4"/>
      <c r="HCY158" s="4"/>
      <c r="HCZ158" s="4"/>
      <c r="HDA158" s="4"/>
      <c r="HDB158" s="4"/>
      <c r="HDC158" s="4"/>
      <c r="HDD158" s="4"/>
      <c r="HDE158" s="4"/>
      <c r="HDF158" s="4"/>
      <c r="HDG158" s="4"/>
      <c r="HDH158" s="4"/>
      <c r="HDI158" s="4"/>
      <c r="HDJ158" s="4"/>
      <c r="HDK158" s="4"/>
      <c r="HDL158" s="4"/>
      <c r="HDM158" s="4"/>
      <c r="HDN158" s="4"/>
      <c r="HDO158" s="4"/>
      <c r="HDP158" s="4"/>
      <c r="HDQ158" s="4"/>
      <c r="HDR158" s="4"/>
      <c r="HDS158" s="4"/>
      <c r="HDT158" s="4"/>
      <c r="HDU158" s="4"/>
      <c r="HDV158" s="4"/>
      <c r="HDW158" s="4"/>
      <c r="HDX158" s="4"/>
      <c r="HDY158" s="4"/>
      <c r="HDZ158" s="4"/>
      <c r="HEA158" s="4"/>
      <c r="HEB158" s="4"/>
      <c r="HEC158" s="4"/>
      <c r="HED158" s="4"/>
      <c r="HEE158" s="4"/>
      <c r="HEF158" s="4"/>
      <c r="HEG158" s="4"/>
      <c r="HEH158" s="4"/>
      <c r="HEI158" s="4"/>
      <c r="HEJ158" s="4"/>
      <c r="HEK158" s="4"/>
      <c r="HEL158" s="4"/>
      <c r="HEM158" s="4"/>
      <c r="HEN158" s="4"/>
      <c r="HEO158" s="4"/>
      <c r="HEP158" s="4"/>
      <c r="HEQ158" s="4"/>
      <c r="HER158" s="4"/>
      <c r="HES158" s="4"/>
      <c r="HET158" s="4"/>
      <c r="HEU158" s="4"/>
      <c r="HEV158" s="4"/>
      <c r="HEW158" s="4"/>
      <c r="HEX158" s="4"/>
      <c r="HEY158" s="4"/>
      <c r="HEZ158" s="4"/>
      <c r="HFA158" s="4"/>
      <c r="HFB158" s="4"/>
      <c r="HFC158" s="4"/>
      <c r="HFD158" s="4"/>
      <c r="HFE158" s="4"/>
      <c r="HFF158" s="4"/>
      <c r="HFG158" s="4"/>
      <c r="HFH158" s="4"/>
      <c r="HFI158" s="4"/>
      <c r="HFJ158" s="4"/>
      <c r="HFK158" s="4"/>
      <c r="HFL158" s="4"/>
      <c r="HFM158" s="4"/>
      <c r="HFN158" s="4"/>
      <c r="HFO158" s="4"/>
      <c r="HFP158" s="4"/>
      <c r="HFQ158" s="4"/>
      <c r="HFR158" s="4"/>
      <c r="HFS158" s="4"/>
      <c r="HFT158" s="4"/>
      <c r="HFU158" s="4"/>
      <c r="HFV158" s="4"/>
      <c r="HFW158" s="4"/>
      <c r="HFX158" s="4"/>
      <c r="HFY158" s="4"/>
      <c r="HFZ158" s="4"/>
      <c r="HGA158" s="4"/>
      <c r="HGB158" s="4"/>
      <c r="HGC158" s="4"/>
      <c r="HGD158" s="4"/>
      <c r="HGE158" s="4"/>
      <c r="HGF158" s="4"/>
      <c r="HGG158" s="4"/>
      <c r="HGH158" s="4"/>
      <c r="HGI158" s="4"/>
      <c r="HGJ158" s="4"/>
      <c r="HGK158" s="4"/>
      <c r="HGL158" s="4"/>
      <c r="HGM158" s="4"/>
      <c r="HGN158" s="4"/>
      <c r="HGO158" s="4"/>
      <c r="HGP158" s="4"/>
      <c r="HGQ158" s="4"/>
      <c r="HGR158" s="4"/>
      <c r="HGS158" s="4"/>
      <c r="HGT158" s="4"/>
      <c r="HGU158" s="4"/>
      <c r="HGV158" s="4"/>
      <c r="HGW158" s="4"/>
      <c r="HGX158" s="4"/>
      <c r="HGY158" s="4"/>
      <c r="HGZ158" s="4"/>
      <c r="HHA158" s="4"/>
      <c r="HHB158" s="4"/>
      <c r="HHC158" s="4"/>
      <c r="HHD158" s="4"/>
      <c r="HHE158" s="4"/>
      <c r="HHF158" s="4"/>
      <c r="HHG158" s="4"/>
      <c r="HHH158" s="4"/>
      <c r="HHI158" s="4"/>
      <c r="HHJ158" s="4"/>
      <c r="HHK158" s="4"/>
      <c r="HHL158" s="4"/>
      <c r="HHM158" s="4"/>
      <c r="HHN158" s="4"/>
      <c r="HHO158" s="4"/>
      <c r="HHP158" s="4"/>
      <c r="HHQ158" s="4"/>
      <c r="HHR158" s="4"/>
      <c r="HHS158" s="4"/>
      <c r="HHT158" s="4"/>
      <c r="HHU158" s="4"/>
      <c r="HHV158" s="4"/>
      <c r="HHW158" s="4"/>
      <c r="HHX158" s="4"/>
      <c r="HHY158" s="4"/>
      <c r="HHZ158" s="4"/>
      <c r="HIA158" s="4"/>
      <c r="HIB158" s="4"/>
      <c r="HIC158" s="4"/>
      <c r="HID158" s="4"/>
      <c r="HIE158" s="4"/>
      <c r="HIF158" s="4"/>
      <c r="HIG158" s="4"/>
      <c r="HIH158" s="4"/>
      <c r="HII158" s="4"/>
      <c r="HIJ158" s="4"/>
      <c r="HIK158" s="4"/>
      <c r="HIL158" s="4"/>
      <c r="HIM158" s="4"/>
      <c r="HIN158" s="4"/>
      <c r="HIO158" s="4"/>
      <c r="HIP158" s="4"/>
      <c r="HIQ158" s="4"/>
      <c r="HIR158" s="4"/>
      <c r="HIS158" s="4"/>
      <c r="HIT158" s="4"/>
      <c r="HIU158" s="4"/>
      <c r="HIV158" s="4"/>
      <c r="HIW158" s="4"/>
      <c r="HIX158" s="4"/>
      <c r="HIY158" s="4"/>
      <c r="HIZ158" s="4"/>
      <c r="HJA158" s="4"/>
      <c r="HJB158" s="4"/>
      <c r="HJC158" s="4"/>
      <c r="HJD158" s="4"/>
      <c r="HJE158" s="4"/>
      <c r="HJF158" s="4"/>
      <c r="HJG158" s="4"/>
      <c r="HJH158" s="4"/>
      <c r="HJI158" s="4"/>
      <c r="HJJ158" s="4"/>
      <c r="HJK158" s="4"/>
      <c r="HJL158" s="4"/>
      <c r="HJM158" s="4"/>
      <c r="HJN158" s="4"/>
      <c r="HJO158" s="4"/>
      <c r="HJP158" s="4"/>
      <c r="HJQ158" s="4"/>
      <c r="HJR158" s="4"/>
      <c r="HJS158" s="4"/>
      <c r="HJT158" s="4"/>
      <c r="HJU158" s="4"/>
      <c r="HJV158" s="4"/>
      <c r="HJW158" s="4"/>
      <c r="HJX158" s="4"/>
      <c r="HJY158" s="4"/>
      <c r="HJZ158" s="4"/>
      <c r="HKA158" s="4"/>
      <c r="HKB158" s="4"/>
      <c r="HKC158" s="4"/>
      <c r="HKD158" s="4"/>
      <c r="HKE158" s="4"/>
      <c r="HKF158" s="4"/>
      <c r="HKG158" s="4"/>
      <c r="HKH158" s="4"/>
      <c r="HKI158" s="4"/>
      <c r="HKJ158" s="4"/>
      <c r="HKK158" s="4"/>
      <c r="HKL158" s="4"/>
      <c r="HKM158" s="4"/>
      <c r="HKN158" s="4"/>
      <c r="HKO158" s="4"/>
      <c r="HKP158" s="4"/>
      <c r="HKQ158" s="4"/>
      <c r="HKR158" s="4"/>
      <c r="HKS158" s="4"/>
      <c r="HKT158" s="4"/>
      <c r="HKU158" s="4"/>
      <c r="HKV158" s="4"/>
      <c r="HKW158" s="4"/>
      <c r="HKX158" s="4"/>
      <c r="HKY158" s="4"/>
      <c r="HKZ158" s="4"/>
      <c r="HLA158" s="4"/>
      <c r="HLB158" s="4"/>
      <c r="HLC158" s="4"/>
      <c r="HLD158" s="4"/>
      <c r="HLE158" s="4"/>
      <c r="HLF158" s="4"/>
      <c r="HLG158" s="4"/>
      <c r="HLH158" s="4"/>
      <c r="HLI158" s="4"/>
      <c r="HLJ158" s="4"/>
      <c r="HLK158" s="4"/>
      <c r="HLL158" s="4"/>
      <c r="HLM158" s="4"/>
      <c r="HLN158" s="4"/>
      <c r="HLO158" s="4"/>
      <c r="HLP158" s="4"/>
      <c r="HLQ158" s="4"/>
      <c r="HLR158" s="4"/>
      <c r="HLS158" s="4"/>
      <c r="HLT158" s="4"/>
      <c r="HLU158" s="4"/>
      <c r="HLV158" s="4"/>
      <c r="HLW158" s="4"/>
      <c r="HLX158" s="4"/>
      <c r="HLY158" s="4"/>
      <c r="HLZ158" s="4"/>
      <c r="HMA158" s="4"/>
      <c r="HMB158" s="4"/>
      <c r="HMC158" s="4"/>
      <c r="HMD158" s="4"/>
      <c r="HME158" s="4"/>
      <c r="HMF158" s="4"/>
      <c r="HMG158" s="4"/>
      <c r="HMH158" s="4"/>
      <c r="HMI158" s="4"/>
      <c r="HMJ158" s="4"/>
      <c r="HMK158" s="4"/>
      <c r="HML158" s="4"/>
      <c r="HMM158" s="4"/>
      <c r="HMN158" s="4"/>
      <c r="HMO158" s="4"/>
      <c r="HMP158" s="4"/>
      <c r="HMQ158" s="4"/>
      <c r="HMR158" s="4"/>
      <c r="HMS158" s="4"/>
      <c r="HMT158" s="4"/>
      <c r="HMU158" s="4"/>
      <c r="HMV158" s="4"/>
      <c r="HMW158" s="4"/>
      <c r="HMX158" s="4"/>
      <c r="HMY158" s="4"/>
      <c r="HMZ158" s="4"/>
      <c r="HNA158" s="4"/>
      <c r="HNB158" s="4"/>
      <c r="HNC158" s="4"/>
      <c r="HND158" s="4"/>
      <c r="HNE158" s="4"/>
      <c r="HNF158" s="4"/>
      <c r="HNG158" s="4"/>
      <c r="HNH158" s="4"/>
      <c r="HNI158" s="4"/>
      <c r="HNJ158" s="4"/>
      <c r="HNK158" s="4"/>
      <c r="HNL158" s="4"/>
      <c r="HNM158" s="4"/>
      <c r="HNN158" s="4"/>
      <c r="HNO158" s="4"/>
      <c r="HNP158" s="4"/>
      <c r="HNQ158" s="4"/>
      <c r="HNR158" s="4"/>
      <c r="HNS158" s="4"/>
      <c r="HNT158" s="4"/>
      <c r="HNU158" s="4"/>
      <c r="HNV158" s="4"/>
      <c r="HNW158" s="4"/>
      <c r="HNX158" s="4"/>
      <c r="HNY158" s="4"/>
      <c r="HNZ158" s="4"/>
      <c r="HOA158" s="4"/>
      <c r="HOB158" s="4"/>
      <c r="HOC158" s="4"/>
      <c r="HOD158" s="4"/>
      <c r="HOE158" s="4"/>
      <c r="HOF158" s="4"/>
      <c r="HOG158" s="4"/>
      <c r="HOH158" s="4"/>
      <c r="HOI158" s="4"/>
      <c r="HOJ158" s="4"/>
      <c r="HOK158" s="4"/>
      <c r="HOL158" s="4"/>
      <c r="HOM158" s="4"/>
      <c r="HON158" s="4"/>
      <c r="HOO158" s="4"/>
      <c r="HOP158" s="4"/>
      <c r="HOQ158" s="4"/>
      <c r="HOR158" s="4"/>
      <c r="HOS158" s="4"/>
      <c r="HOT158" s="4"/>
      <c r="HOU158" s="4"/>
      <c r="HOV158" s="4"/>
      <c r="HOW158" s="4"/>
      <c r="HOX158" s="4"/>
      <c r="HOY158" s="4"/>
      <c r="HOZ158" s="4"/>
      <c r="HPA158" s="4"/>
      <c r="HPB158" s="4"/>
      <c r="HPC158" s="4"/>
      <c r="HPD158" s="4"/>
      <c r="HPE158" s="4"/>
      <c r="HPF158" s="4"/>
      <c r="HPG158" s="4"/>
      <c r="HPH158" s="4"/>
      <c r="HPI158" s="4"/>
      <c r="HPJ158" s="4"/>
      <c r="HPK158" s="4"/>
      <c r="HPL158" s="4"/>
      <c r="HPM158" s="4"/>
      <c r="HPN158" s="4"/>
      <c r="HPO158" s="4"/>
      <c r="HPP158" s="4"/>
      <c r="HPQ158" s="4"/>
      <c r="HPR158" s="4"/>
      <c r="HPS158" s="4"/>
      <c r="HPT158" s="4"/>
      <c r="HPU158" s="4"/>
      <c r="HPV158" s="4"/>
      <c r="HPW158" s="4"/>
      <c r="HPX158" s="4"/>
      <c r="HPY158" s="4"/>
      <c r="HPZ158" s="4"/>
      <c r="HQA158" s="4"/>
      <c r="HQB158" s="4"/>
      <c r="HQC158" s="4"/>
      <c r="HQD158" s="4"/>
      <c r="HQE158" s="4"/>
      <c r="HQF158" s="4"/>
      <c r="HQG158" s="4"/>
      <c r="HQH158" s="4"/>
      <c r="HQI158" s="4"/>
      <c r="HQJ158" s="4"/>
      <c r="HQK158" s="4"/>
      <c r="HQL158" s="4"/>
      <c r="HQM158" s="4"/>
      <c r="HQN158" s="4"/>
      <c r="HQO158" s="4"/>
      <c r="HQP158" s="4"/>
      <c r="HQQ158" s="4"/>
      <c r="HQR158" s="4"/>
      <c r="HQS158" s="4"/>
      <c r="HQT158" s="4"/>
      <c r="HQU158" s="4"/>
      <c r="HQV158" s="4"/>
      <c r="HQW158" s="4"/>
      <c r="HQX158" s="4"/>
      <c r="HQY158" s="4"/>
      <c r="HQZ158" s="4"/>
      <c r="HRA158" s="4"/>
      <c r="HRB158" s="4"/>
      <c r="HRC158" s="4"/>
      <c r="HRD158" s="4"/>
      <c r="HRE158" s="4"/>
      <c r="HRF158" s="4"/>
      <c r="HRG158" s="4"/>
      <c r="HRH158" s="4"/>
      <c r="HRI158" s="4"/>
      <c r="HRJ158" s="4"/>
      <c r="HRK158" s="4"/>
      <c r="HRL158" s="4"/>
      <c r="HRM158" s="4"/>
      <c r="HRN158" s="4"/>
      <c r="HRO158" s="4"/>
      <c r="HRP158" s="4"/>
      <c r="HRQ158" s="4"/>
      <c r="HRR158" s="4"/>
      <c r="HRS158" s="4"/>
      <c r="HRT158" s="4"/>
      <c r="HRU158" s="4"/>
      <c r="HRV158" s="4"/>
      <c r="HRW158" s="4"/>
      <c r="HRX158" s="4"/>
      <c r="HRY158" s="4"/>
      <c r="HRZ158" s="4"/>
      <c r="HSA158" s="4"/>
      <c r="HSB158" s="4"/>
      <c r="HSC158" s="4"/>
      <c r="HSD158" s="4"/>
      <c r="HSE158" s="4"/>
      <c r="HSF158" s="4"/>
      <c r="HSG158" s="4"/>
      <c r="HSH158" s="4"/>
      <c r="HSI158" s="4"/>
      <c r="HSJ158" s="4"/>
      <c r="HSK158" s="4"/>
      <c r="HSL158" s="4"/>
      <c r="HSM158" s="4"/>
      <c r="HSN158" s="4"/>
      <c r="HSO158" s="4"/>
      <c r="HSP158" s="4"/>
      <c r="HSQ158" s="4"/>
      <c r="HSR158" s="4"/>
      <c r="HSS158" s="4"/>
      <c r="HST158" s="4"/>
      <c r="HSU158" s="4"/>
      <c r="HSV158" s="4"/>
      <c r="HSW158" s="4"/>
      <c r="HSX158" s="4"/>
      <c r="HSY158" s="4"/>
      <c r="HSZ158" s="4"/>
      <c r="HTA158" s="4"/>
      <c r="HTB158" s="4"/>
      <c r="HTC158" s="4"/>
      <c r="HTD158" s="4"/>
      <c r="HTE158" s="4"/>
      <c r="HTF158" s="4"/>
      <c r="HTG158" s="4"/>
      <c r="HTH158" s="4"/>
      <c r="HTI158" s="4"/>
      <c r="HTJ158" s="4"/>
      <c r="HTK158" s="4"/>
      <c r="HTL158" s="4"/>
      <c r="HTM158" s="4"/>
      <c r="HTN158" s="4"/>
      <c r="HTO158" s="4"/>
      <c r="HTP158" s="4"/>
      <c r="HTQ158" s="4"/>
      <c r="HTR158" s="4"/>
      <c r="HTS158" s="4"/>
      <c r="HTT158" s="4"/>
      <c r="HTU158" s="4"/>
      <c r="HTV158" s="4"/>
      <c r="HTW158" s="4"/>
      <c r="HTX158" s="4"/>
      <c r="HTY158" s="4"/>
      <c r="HTZ158" s="4"/>
      <c r="HUA158" s="4"/>
      <c r="HUB158" s="4"/>
      <c r="HUC158" s="4"/>
      <c r="HUD158" s="4"/>
      <c r="HUE158" s="4"/>
      <c r="HUF158" s="4"/>
      <c r="HUG158" s="4"/>
      <c r="HUH158" s="4"/>
      <c r="HUI158" s="4"/>
      <c r="HUJ158" s="4"/>
      <c r="HUK158" s="4"/>
      <c r="HUL158" s="4"/>
      <c r="HUM158" s="4"/>
      <c r="HUN158" s="4"/>
      <c r="HUO158" s="4"/>
      <c r="HUP158" s="4"/>
      <c r="HUQ158" s="4"/>
      <c r="HUR158" s="4"/>
      <c r="HUS158" s="4"/>
      <c r="HUT158" s="4"/>
      <c r="HUU158" s="4"/>
      <c r="HUV158" s="4"/>
      <c r="HUW158" s="4"/>
      <c r="HUX158" s="4"/>
      <c r="HUY158" s="4"/>
      <c r="HUZ158" s="4"/>
      <c r="HVA158" s="4"/>
      <c r="HVB158" s="4"/>
      <c r="HVC158" s="4"/>
      <c r="HVD158" s="4"/>
      <c r="HVE158" s="4"/>
      <c r="HVF158" s="4"/>
      <c r="HVG158" s="4"/>
      <c r="HVH158" s="4"/>
      <c r="HVI158" s="4"/>
      <c r="HVJ158" s="4"/>
      <c r="HVK158" s="4"/>
      <c r="HVL158" s="4"/>
      <c r="HVM158" s="4"/>
      <c r="HVN158" s="4"/>
      <c r="HVO158" s="4"/>
      <c r="HVP158" s="4"/>
      <c r="HVQ158" s="4"/>
      <c r="HVR158" s="4"/>
      <c r="HVS158" s="4"/>
      <c r="HVT158" s="4"/>
      <c r="HVU158" s="4"/>
      <c r="HVV158" s="4"/>
      <c r="HVW158" s="4"/>
      <c r="HVX158" s="4"/>
      <c r="HVY158" s="4"/>
      <c r="HVZ158" s="4"/>
      <c r="HWA158" s="4"/>
      <c r="HWB158" s="4"/>
      <c r="HWC158" s="4"/>
      <c r="HWD158" s="4"/>
      <c r="HWE158" s="4"/>
      <c r="HWF158" s="4"/>
      <c r="HWG158" s="4"/>
      <c r="HWH158" s="4"/>
      <c r="HWI158" s="4"/>
      <c r="HWJ158" s="4"/>
      <c r="HWK158" s="4"/>
      <c r="HWL158" s="4"/>
      <c r="HWM158" s="4"/>
      <c r="HWN158" s="4"/>
      <c r="HWO158" s="4"/>
      <c r="HWP158" s="4"/>
      <c r="HWQ158" s="4"/>
      <c r="HWR158" s="4"/>
      <c r="HWS158" s="4"/>
      <c r="HWT158" s="4"/>
      <c r="HWU158" s="4"/>
      <c r="HWV158" s="4"/>
      <c r="HWW158" s="4"/>
      <c r="HWX158" s="4"/>
      <c r="HWY158" s="4"/>
      <c r="HWZ158" s="4"/>
      <c r="HXA158" s="4"/>
      <c r="HXB158" s="4"/>
      <c r="HXC158" s="4"/>
      <c r="HXD158" s="4"/>
      <c r="HXE158" s="4"/>
      <c r="HXF158" s="4"/>
      <c r="HXG158" s="4"/>
      <c r="HXH158" s="4"/>
      <c r="HXI158" s="4"/>
      <c r="HXJ158" s="4"/>
      <c r="HXK158" s="4"/>
      <c r="HXL158" s="4"/>
      <c r="HXM158" s="4"/>
      <c r="HXN158" s="4"/>
      <c r="HXO158" s="4"/>
      <c r="HXP158" s="4"/>
      <c r="HXQ158" s="4"/>
      <c r="HXR158" s="4"/>
      <c r="HXS158" s="4"/>
      <c r="HXT158" s="4"/>
      <c r="HXU158" s="4"/>
      <c r="HXV158" s="4"/>
      <c r="HXW158" s="4"/>
      <c r="HXX158" s="4"/>
      <c r="HXY158" s="4"/>
      <c r="HXZ158" s="4"/>
      <c r="HYA158" s="4"/>
      <c r="HYB158" s="4"/>
      <c r="HYC158" s="4"/>
      <c r="HYD158" s="4"/>
      <c r="HYE158" s="4"/>
      <c r="HYF158" s="4"/>
      <c r="HYG158" s="4"/>
      <c r="HYH158" s="4"/>
      <c r="HYI158" s="4"/>
      <c r="HYJ158" s="4"/>
      <c r="HYK158" s="4"/>
      <c r="HYL158" s="4"/>
      <c r="HYM158" s="4"/>
      <c r="HYN158" s="4"/>
      <c r="HYO158" s="4"/>
      <c r="HYP158" s="4"/>
      <c r="HYQ158" s="4"/>
      <c r="HYR158" s="4"/>
      <c r="HYS158" s="4"/>
      <c r="HYT158" s="4"/>
      <c r="HYU158" s="4"/>
      <c r="HYV158" s="4"/>
      <c r="HYW158" s="4"/>
      <c r="HYX158" s="4"/>
      <c r="HYY158" s="4"/>
      <c r="HYZ158" s="4"/>
      <c r="HZA158" s="4"/>
      <c r="HZB158" s="4"/>
      <c r="HZC158" s="4"/>
      <c r="HZD158" s="4"/>
      <c r="HZE158" s="4"/>
      <c r="HZF158" s="4"/>
      <c r="HZG158" s="4"/>
      <c r="HZH158" s="4"/>
      <c r="HZI158" s="4"/>
      <c r="HZJ158" s="4"/>
      <c r="HZK158" s="4"/>
      <c r="HZL158" s="4"/>
      <c r="HZM158" s="4"/>
      <c r="HZN158" s="4"/>
      <c r="HZO158" s="4"/>
      <c r="HZP158" s="4"/>
      <c r="HZQ158" s="4"/>
      <c r="HZR158" s="4"/>
      <c r="HZS158" s="4"/>
      <c r="HZT158" s="4"/>
      <c r="HZU158" s="4"/>
      <c r="HZV158" s="4"/>
      <c r="HZW158" s="4"/>
      <c r="HZX158" s="4"/>
      <c r="HZY158" s="4"/>
      <c r="HZZ158" s="4"/>
      <c r="IAA158" s="4"/>
      <c r="IAB158" s="4"/>
      <c r="IAC158" s="4"/>
      <c r="IAD158" s="4"/>
      <c r="IAE158" s="4"/>
      <c r="IAF158" s="4"/>
      <c r="IAG158" s="4"/>
      <c r="IAH158" s="4"/>
      <c r="IAI158" s="4"/>
      <c r="IAJ158" s="4"/>
      <c r="IAK158" s="4"/>
      <c r="IAL158" s="4"/>
      <c r="IAM158" s="4"/>
      <c r="IAN158" s="4"/>
      <c r="IAO158" s="4"/>
      <c r="IAP158" s="4"/>
      <c r="IAQ158" s="4"/>
      <c r="IAR158" s="4"/>
      <c r="IAS158" s="4"/>
      <c r="IAT158" s="4"/>
      <c r="IAU158" s="4"/>
      <c r="IAV158" s="4"/>
      <c r="IAW158" s="4"/>
      <c r="IAX158" s="4"/>
      <c r="IAY158" s="4"/>
      <c r="IAZ158" s="4"/>
      <c r="IBA158" s="4"/>
      <c r="IBB158" s="4"/>
      <c r="IBC158" s="4"/>
      <c r="IBD158" s="4"/>
      <c r="IBE158" s="4"/>
      <c r="IBF158" s="4"/>
      <c r="IBG158" s="4"/>
      <c r="IBH158" s="4"/>
      <c r="IBI158" s="4"/>
      <c r="IBJ158" s="4"/>
      <c r="IBK158" s="4"/>
      <c r="IBL158" s="4"/>
      <c r="IBM158" s="4"/>
      <c r="IBN158" s="4"/>
      <c r="IBO158" s="4"/>
      <c r="IBP158" s="4"/>
      <c r="IBQ158" s="4"/>
      <c r="IBR158" s="4"/>
      <c r="IBS158" s="4"/>
      <c r="IBT158" s="4"/>
      <c r="IBU158" s="4"/>
      <c r="IBV158" s="4"/>
      <c r="IBW158" s="4"/>
      <c r="IBX158" s="4"/>
      <c r="IBY158" s="4"/>
      <c r="IBZ158" s="4"/>
      <c r="ICA158" s="4"/>
      <c r="ICB158" s="4"/>
      <c r="ICC158" s="4"/>
      <c r="ICD158" s="4"/>
      <c r="ICE158" s="4"/>
      <c r="ICF158" s="4"/>
      <c r="ICG158" s="4"/>
      <c r="ICH158" s="4"/>
      <c r="ICI158" s="4"/>
      <c r="ICJ158" s="4"/>
      <c r="ICK158" s="4"/>
      <c r="ICL158" s="4"/>
      <c r="ICM158" s="4"/>
      <c r="ICN158" s="4"/>
      <c r="ICO158" s="4"/>
      <c r="ICP158" s="4"/>
      <c r="ICQ158" s="4"/>
      <c r="ICR158" s="4"/>
      <c r="ICS158" s="4"/>
      <c r="ICT158" s="4"/>
      <c r="ICU158" s="4"/>
      <c r="ICV158" s="4"/>
      <c r="ICW158" s="4"/>
      <c r="ICX158" s="4"/>
      <c r="ICY158" s="4"/>
      <c r="ICZ158" s="4"/>
      <c r="IDA158" s="4"/>
      <c r="IDB158" s="4"/>
      <c r="IDC158" s="4"/>
      <c r="IDD158" s="4"/>
      <c r="IDE158" s="4"/>
      <c r="IDF158" s="4"/>
      <c r="IDG158" s="4"/>
      <c r="IDH158" s="4"/>
      <c r="IDI158" s="4"/>
      <c r="IDJ158" s="4"/>
      <c r="IDK158" s="4"/>
      <c r="IDL158" s="4"/>
      <c r="IDM158" s="4"/>
      <c r="IDN158" s="4"/>
      <c r="IDO158" s="4"/>
      <c r="IDP158" s="4"/>
      <c r="IDQ158" s="4"/>
      <c r="IDR158" s="4"/>
      <c r="IDS158" s="4"/>
      <c r="IDT158" s="4"/>
      <c r="IDU158" s="4"/>
      <c r="IDV158" s="4"/>
      <c r="IDW158" s="4"/>
      <c r="IDX158" s="4"/>
      <c r="IDY158" s="4"/>
      <c r="IDZ158" s="4"/>
      <c r="IEA158" s="4"/>
      <c r="IEB158" s="4"/>
      <c r="IEC158" s="4"/>
      <c r="IED158" s="4"/>
      <c r="IEE158" s="4"/>
      <c r="IEF158" s="4"/>
      <c r="IEG158" s="4"/>
      <c r="IEH158" s="4"/>
      <c r="IEI158" s="4"/>
      <c r="IEJ158" s="4"/>
      <c r="IEK158" s="4"/>
      <c r="IEL158" s="4"/>
      <c r="IEM158" s="4"/>
      <c r="IEN158" s="4"/>
      <c r="IEO158" s="4"/>
      <c r="IEP158" s="4"/>
      <c r="IEQ158" s="4"/>
      <c r="IER158" s="4"/>
      <c r="IES158" s="4"/>
      <c r="IET158" s="4"/>
      <c r="IEU158" s="4"/>
      <c r="IEV158" s="4"/>
      <c r="IEW158" s="4"/>
      <c r="IEX158" s="4"/>
      <c r="IEY158" s="4"/>
      <c r="IEZ158" s="4"/>
      <c r="IFA158" s="4"/>
      <c r="IFB158" s="4"/>
      <c r="IFC158" s="4"/>
      <c r="IFD158" s="4"/>
      <c r="IFE158" s="4"/>
      <c r="IFF158" s="4"/>
      <c r="IFG158" s="4"/>
      <c r="IFH158" s="4"/>
      <c r="IFI158" s="4"/>
      <c r="IFJ158" s="4"/>
      <c r="IFK158" s="4"/>
      <c r="IFL158" s="4"/>
      <c r="IFM158" s="4"/>
      <c r="IFN158" s="4"/>
      <c r="IFO158" s="4"/>
      <c r="IFP158" s="4"/>
      <c r="IFQ158" s="4"/>
      <c r="IFR158" s="4"/>
      <c r="IFS158" s="4"/>
      <c r="IFT158" s="4"/>
      <c r="IFU158" s="4"/>
      <c r="IFV158" s="4"/>
      <c r="IFW158" s="4"/>
      <c r="IFX158" s="4"/>
      <c r="IFY158" s="4"/>
      <c r="IFZ158" s="4"/>
      <c r="IGA158" s="4"/>
      <c r="IGB158" s="4"/>
      <c r="IGC158" s="4"/>
      <c r="IGD158" s="4"/>
      <c r="IGE158" s="4"/>
      <c r="IGF158" s="4"/>
      <c r="IGG158" s="4"/>
      <c r="IGH158" s="4"/>
      <c r="IGI158" s="4"/>
      <c r="IGJ158" s="4"/>
      <c r="IGK158" s="4"/>
      <c r="IGL158" s="4"/>
      <c r="IGM158" s="4"/>
      <c r="IGN158" s="4"/>
      <c r="IGO158" s="4"/>
      <c r="IGP158" s="4"/>
      <c r="IGQ158" s="4"/>
      <c r="IGR158" s="4"/>
      <c r="IGS158" s="4"/>
      <c r="IGT158" s="4"/>
      <c r="IGU158" s="4"/>
      <c r="IGV158" s="4"/>
      <c r="IGW158" s="4"/>
      <c r="IGX158" s="4"/>
      <c r="IGY158" s="4"/>
      <c r="IGZ158" s="4"/>
      <c r="IHA158" s="4"/>
      <c r="IHB158" s="4"/>
      <c r="IHC158" s="4"/>
      <c r="IHD158" s="4"/>
      <c r="IHE158" s="4"/>
      <c r="IHF158" s="4"/>
      <c r="IHG158" s="4"/>
      <c r="IHH158" s="4"/>
      <c r="IHI158" s="4"/>
      <c r="IHJ158" s="4"/>
      <c r="IHK158" s="4"/>
      <c r="IHL158" s="4"/>
      <c r="IHM158" s="4"/>
      <c r="IHN158" s="4"/>
      <c r="IHO158" s="4"/>
      <c r="IHP158" s="4"/>
      <c r="IHQ158" s="4"/>
      <c r="IHR158" s="4"/>
      <c r="IHS158" s="4"/>
      <c r="IHT158" s="4"/>
      <c r="IHU158" s="4"/>
      <c r="IHV158" s="4"/>
      <c r="IHW158" s="4"/>
      <c r="IHX158" s="4"/>
      <c r="IHY158" s="4"/>
      <c r="IHZ158" s="4"/>
      <c r="IIA158" s="4"/>
      <c r="IIB158" s="4"/>
      <c r="IIC158" s="4"/>
      <c r="IID158" s="4"/>
      <c r="IIE158" s="4"/>
      <c r="IIF158" s="4"/>
      <c r="IIG158" s="4"/>
      <c r="IIH158" s="4"/>
      <c r="III158" s="4"/>
      <c r="IIJ158" s="4"/>
      <c r="IIK158" s="4"/>
      <c r="IIL158" s="4"/>
      <c r="IIM158" s="4"/>
      <c r="IIN158" s="4"/>
      <c r="IIO158" s="4"/>
      <c r="IIP158" s="4"/>
      <c r="IIQ158" s="4"/>
      <c r="IIR158" s="4"/>
      <c r="IIS158" s="4"/>
      <c r="IIT158" s="4"/>
      <c r="IIU158" s="4"/>
      <c r="IIV158" s="4"/>
      <c r="IIW158" s="4"/>
      <c r="IIX158" s="4"/>
      <c r="IIY158" s="4"/>
      <c r="IIZ158" s="4"/>
      <c r="IJA158" s="4"/>
      <c r="IJB158" s="4"/>
      <c r="IJC158" s="4"/>
      <c r="IJD158" s="4"/>
      <c r="IJE158" s="4"/>
      <c r="IJF158" s="4"/>
      <c r="IJG158" s="4"/>
      <c r="IJH158" s="4"/>
      <c r="IJI158" s="4"/>
      <c r="IJJ158" s="4"/>
      <c r="IJK158" s="4"/>
      <c r="IJL158" s="4"/>
      <c r="IJM158" s="4"/>
      <c r="IJN158" s="4"/>
      <c r="IJO158" s="4"/>
      <c r="IJP158" s="4"/>
      <c r="IJQ158" s="4"/>
      <c r="IJR158" s="4"/>
      <c r="IJS158" s="4"/>
      <c r="IJT158" s="4"/>
      <c r="IJU158" s="4"/>
      <c r="IJV158" s="4"/>
      <c r="IJW158" s="4"/>
      <c r="IJX158" s="4"/>
      <c r="IJY158" s="4"/>
      <c r="IJZ158" s="4"/>
      <c r="IKA158" s="4"/>
      <c r="IKB158" s="4"/>
      <c r="IKC158" s="4"/>
      <c r="IKD158" s="4"/>
      <c r="IKE158" s="4"/>
      <c r="IKF158" s="4"/>
      <c r="IKG158" s="4"/>
      <c r="IKH158" s="4"/>
      <c r="IKI158" s="4"/>
      <c r="IKJ158" s="4"/>
      <c r="IKK158" s="4"/>
      <c r="IKL158" s="4"/>
      <c r="IKM158" s="4"/>
      <c r="IKN158" s="4"/>
      <c r="IKO158" s="4"/>
      <c r="IKP158" s="4"/>
      <c r="IKQ158" s="4"/>
      <c r="IKR158" s="4"/>
      <c r="IKS158" s="4"/>
      <c r="IKT158" s="4"/>
      <c r="IKU158" s="4"/>
      <c r="IKV158" s="4"/>
      <c r="IKW158" s="4"/>
      <c r="IKX158" s="4"/>
      <c r="IKY158" s="4"/>
      <c r="IKZ158" s="4"/>
      <c r="ILA158" s="4"/>
      <c r="ILB158" s="4"/>
      <c r="ILC158" s="4"/>
      <c r="ILD158" s="4"/>
      <c r="ILE158" s="4"/>
      <c r="ILF158" s="4"/>
      <c r="ILG158" s="4"/>
      <c r="ILH158" s="4"/>
      <c r="ILI158" s="4"/>
      <c r="ILJ158" s="4"/>
      <c r="ILK158" s="4"/>
      <c r="ILL158" s="4"/>
      <c r="ILM158" s="4"/>
      <c r="ILN158" s="4"/>
      <c r="ILO158" s="4"/>
      <c r="ILP158" s="4"/>
      <c r="ILQ158" s="4"/>
      <c r="ILR158" s="4"/>
      <c r="ILS158" s="4"/>
      <c r="ILT158" s="4"/>
      <c r="ILU158" s="4"/>
      <c r="ILV158" s="4"/>
      <c r="ILW158" s="4"/>
      <c r="ILX158" s="4"/>
      <c r="ILY158" s="4"/>
      <c r="ILZ158" s="4"/>
      <c r="IMA158" s="4"/>
      <c r="IMB158" s="4"/>
      <c r="IMC158" s="4"/>
      <c r="IMD158" s="4"/>
      <c r="IME158" s="4"/>
      <c r="IMF158" s="4"/>
      <c r="IMG158" s="4"/>
      <c r="IMH158" s="4"/>
      <c r="IMI158" s="4"/>
      <c r="IMJ158" s="4"/>
      <c r="IMK158" s="4"/>
      <c r="IML158" s="4"/>
      <c r="IMM158" s="4"/>
      <c r="IMN158" s="4"/>
      <c r="IMO158" s="4"/>
      <c r="IMP158" s="4"/>
      <c r="IMQ158" s="4"/>
      <c r="IMR158" s="4"/>
      <c r="IMS158" s="4"/>
      <c r="IMT158" s="4"/>
      <c r="IMU158" s="4"/>
      <c r="IMV158" s="4"/>
      <c r="IMW158" s="4"/>
      <c r="IMX158" s="4"/>
      <c r="IMY158" s="4"/>
      <c r="IMZ158" s="4"/>
      <c r="INA158" s="4"/>
      <c r="INB158" s="4"/>
      <c r="INC158" s="4"/>
      <c r="IND158" s="4"/>
      <c r="INE158" s="4"/>
      <c r="INF158" s="4"/>
      <c r="ING158" s="4"/>
      <c r="INH158" s="4"/>
      <c r="INI158" s="4"/>
      <c r="INJ158" s="4"/>
      <c r="INK158" s="4"/>
      <c r="INL158" s="4"/>
      <c r="INM158" s="4"/>
      <c r="INN158" s="4"/>
      <c r="INO158" s="4"/>
      <c r="INP158" s="4"/>
      <c r="INQ158" s="4"/>
      <c r="INR158" s="4"/>
      <c r="INS158" s="4"/>
      <c r="INT158" s="4"/>
      <c r="INU158" s="4"/>
      <c r="INV158" s="4"/>
      <c r="INW158" s="4"/>
      <c r="INX158" s="4"/>
      <c r="INY158" s="4"/>
      <c r="INZ158" s="4"/>
      <c r="IOA158" s="4"/>
      <c r="IOB158" s="4"/>
      <c r="IOC158" s="4"/>
      <c r="IOD158" s="4"/>
      <c r="IOE158" s="4"/>
      <c r="IOF158" s="4"/>
      <c r="IOG158" s="4"/>
      <c r="IOH158" s="4"/>
      <c r="IOI158" s="4"/>
      <c r="IOJ158" s="4"/>
      <c r="IOK158" s="4"/>
      <c r="IOL158" s="4"/>
      <c r="IOM158" s="4"/>
      <c r="ION158" s="4"/>
      <c r="IOO158" s="4"/>
      <c r="IOP158" s="4"/>
      <c r="IOQ158" s="4"/>
      <c r="IOR158" s="4"/>
      <c r="IOS158" s="4"/>
      <c r="IOT158" s="4"/>
      <c r="IOU158" s="4"/>
      <c r="IOV158" s="4"/>
      <c r="IOW158" s="4"/>
      <c r="IOX158" s="4"/>
      <c r="IOY158" s="4"/>
      <c r="IOZ158" s="4"/>
      <c r="IPA158" s="4"/>
      <c r="IPB158" s="4"/>
      <c r="IPC158" s="4"/>
      <c r="IPD158" s="4"/>
      <c r="IPE158" s="4"/>
      <c r="IPF158" s="4"/>
      <c r="IPG158" s="4"/>
      <c r="IPH158" s="4"/>
      <c r="IPI158" s="4"/>
      <c r="IPJ158" s="4"/>
      <c r="IPK158" s="4"/>
      <c r="IPL158" s="4"/>
      <c r="IPM158" s="4"/>
      <c r="IPN158" s="4"/>
      <c r="IPO158" s="4"/>
      <c r="IPP158" s="4"/>
      <c r="IPQ158" s="4"/>
      <c r="IPR158" s="4"/>
      <c r="IPS158" s="4"/>
      <c r="IPT158" s="4"/>
      <c r="IPU158" s="4"/>
      <c r="IPV158" s="4"/>
      <c r="IPW158" s="4"/>
      <c r="IPX158" s="4"/>
      <c r="IPY158" s="4"/>
      <c r="IPZ158" s="4"/>
      <c r="IQA158" s="4"/>
      <c r="IQB158" s="4"/>
      <c r="IQC158" s="4"/>
      <c r="IQD158" s="4"/>
      <c r="IQE158" s="4"/>
      <c r="IQF158" s="4"/>
      <c r="IQG158" s="4"/>
      <c r="IQH158" s="4"/>
      <c r="IQI158" s="4"/>
      <c r="IQJ158" s="4"/>
      <c r="IQK158" s="4"/>
      <c r="IQL158" s="4"/>
      <c r="IQM158" s="4"/>
      <c r="IQN158" s="4"/>
      <c r="IQO158" s="4"/>
      <c r="IQP158" s="4"/>
      <c r="IQQ158" s="4"/>
      <c r="IQR158" s="4"/>
      <c r="IQS158" s="4"/>
      <c r="IQT158" s="4"/>
      <c r="IQU158" s="4"/>
      <c r="IQV158" s="4"/>
      <c r="IQW158" s="4"/>
      <c r="IQX158" s="4"/>
      <c r="IQY158" s="4"/>
      <c r="IQZ158" s="4"/>
      <c r="IRA158" s="4"/>
      <c r="IRB158" s="4"/>
      <c r="IRC158" s="4"/>
      <c r="IRD158" s="4"/>
      <c r="IRE158" s="4"/>
      <c r="IRF158" s="4"/>
      <c r="IRG158" s="4"/>
      <c r="IRH158" s="4"/>
      <c r="IRI158" s="4"/>
      <c r="IRJ158" s="4"/>
      <c r="IRK158" s="4"/>
      <c r="IRL158" s="4"/>
      <c r="IRM158" s="4"/>
      <c r="IRN158" s="4"/>
      <c r="IRO158" s="4"/>
      <c r="IRP158" s="4"/>
      <c r="IRQ158" s="4"/>
      <c r="IRR158" s="4"/>
      <c r="IRS158" s="4"/>
      <c r="IRT158" s="4"/>
      <c r="IRU158" s="4"/>
      <c r="IRV158" s="4"/>
      <c r="IRW158" s="4"/>
      <c r="IRX158" s="4"/>
      <c r="IRY158" s="4"/>
      <c r="IRZ158" s="4"/>
      <c r="ISA158" s="4"/>
      <c r="ISB158" s="4"/>
      <c r="ISC158" s="4"/>
      <c r="ISD158" s="4"/>
      <c r="ISE158" s="4"/>
      <c r="ISF158" s="4"/>
      <c r="ISG158" s="4"/>
      <c r="ISH158" s="4"/>
      <c r="ISI158" s="4"/>
      <c r="ISJ158" s="4"/>
      <c r="ISK158" s="4"/>
      <c r="ISL158" s="4"/>
      <c r="ISM158" s="4"/>
      <c r="ISN158" s="4"/>
      <c r="ISO158" s="4"/>
      <c r="ISP158" s="4"/>
      <c r="ISQ158" s="4"/>
      <c r="ISR158" s="4"/>
      <c r="ISS158" s="4"/>
      <c r="IST158" s="4"/>
      <c r="ISU158" s="4"/>
      <c r="ISV158" s="4"/>
      <c r="ISW158" s="4"/>
      <c r="ISX158" s="4"/>
      <c r="ISY158" s="4"/>
      <c r="ISZ158" s="4"/>
      <c r="ITA158" s="4"/>
      <c r="ITB158" s="4"/>
      <c r="ITC158" s="4"/>
      <c r="ITD158" s="4"/>
      <c r="ITE158" s="4"/>
      <c r="ITF158" s="4"/>
      <c r="ITG158" s="4"/>
      <c r="ITH158" s="4"/>
      <c r="ITI158" s="4"/>
      <c r="ITJ158" s="4"/>
      <c r="ITK158" s="4"/>
      <c r="ITL158" s="4"/>
      <c r="ITM158" s="4"/>
      <c r="ITN158" s="4"/>
      <c r="ITO158" s="4"/>
      <c r="ITP158" s="4"/>
      <c r="ITQ158" s="4"/>
      <c r="ITR158" s="4"/>
      <c r="ITS158" s="4"/>
      <c r="ITT158" s="4"/>
      <c r="ITU158" s="4"/>
      <c r="ITV158" s="4"/>
      <c r="ITW158" s="4"/>
      <c r="ITX158" s="4"/>
      <c r="ITY158" s="4"/>
      <c r="ITZ158" s="4"/>
      <c r="IUA158" s="4"/>
      <c r="IUB158" s="4"/>
      <c r="IUC158" s="4"/>
      <c r="IUD158" s="4"/>
      <c r="IUE158" s="4"/>
      <c r="IUF158" s="4"/>
      <c r="IUG158" s="4"/>
      <c r="IUH158" s="4"/>
      <c r="IUI158" s="4"/>
      <c r="IUJ158" s="4"/>
      <c r="IUK158" s="4"/>
      <c r="IUL158" s="4"/>
      <c r="IUM158" s="4"/>
      <c r="IUN158" s="4"/>
      <c r="IUO158" s="4"/>
      <c r="IUP158" s="4"/>
      <c r="IUQ158" s="4"/>
      <c r="IUR158" s="4"/>
      <c r="IUS158" s="4"/>
      <c r="IUT158" s="4"/>
      <c r="IUU158" s="4"/>
      <c r="IUV158" s="4"/>
      <c r="IUW158" s="4"/>
      <c r="IUX158" s="4"/>
      <c r="IUY158" s="4"/>
      <c r="IUZ158" s="4"/>
      <c r="IVA158" s="4"/>
      <c r="IVB158" s="4"/>
      <c r="IVC158" s="4"/>
      <c r="IVD158" s="4"/>
      <c r="IVE158" s="4"/>
      <c r="IVF158" s="4"/>
      <c r="IVG158" s="4"/>
      <c r="IVH158" s="4"/>
      <c r="IVI158" s="4"/>
      <c r="IVJ158" s="4"/>
      <c r="IVK158" s="4"/>
      <c r="IVL158" s="4"/>
      <c r="IVM158" s="4"/>
      <c r="IVN158" s="4"/>
      <c r="IVO158" s="4"/>
      <c r="IVP158" s="4"/>
      <c r="IVQ158" s="4"/>
      <c r="IVR158" s="4"/>
      <c r="IVS158" s="4"/>
      <c r="IVT158" s="4"/>
      <c r="IVU158" s="4"/>
      <c r="IVV158" s="4"/>
      <c r="IVW158" s="4"/>
      <c r="IVX158" s="4"/>
      <c r="IVY158" s="4"/>
      <c r="IVZ158" s="4"/>
      <c r="IWA158" s="4"/>
      <c r="IWB158" s="4"/>
      <c r="IWC158" s="4"/>
      <c r="IWD158" s="4"/>
      <c r="IWE158" s="4"/>
      <c r="IWF158" s="4"/>
      <c r="IWG158" s="4"/>
      <c r="IWH158" s="4"/>
      <c r="IWI158" s="4"/>
      <c r="IWJ158" s="4"/>
      <c r="IWK158" s="4"/>
      <c r="IWL158" s="4"/>
      <c r="IWM158" s="4"/>
      <c r="IWN158" s="4"/>
      <c r="IWO158" s="4"/>
      <c r="IWP158" s="4"/>
      <c r="IWQ158" s="4"/>
      <c r="IWR158" s="4"/>
      <c r="IWS158" s="4"/>
      <c r="IWT158" s="4"/>
      <c r="IWU158" s="4"/>
      <c r="IWV158" s="4"/>
      <c r="IWW158" s="4"/>
      <c r="IWX158" s="4"/>
      <c r="IWY158" s="4"/>
      <c r="IWZ158" s="4"/>
      <c r="IXA158" s="4"/>
      <c r="IXB158" s="4"/>
      <c r="IXC158" s="4"/>
      <c r="IXD158" s="4"/>
      <c r="IXE158" s="4"/>
      <c r="IXF158" s="4"/>
      <c r="IXG158" s="4"/>
      <c r="IXH158" s="4"/>
      <c r="IXI158" s="4"/>
      <c r="IXJ158" s="4"/>
      <c r="IXK158" s="4"/>
      <c r="IXL158" s="4"/>
      <c r="IXM158" s="4"/>
      <c r="IXN158" s="4"/>
      <c r="IXO158" s="4"/>
      <c r="IXP158" s="4"/>
      <c r="IXQ158" s="4"/>
      <c r="IXR158" s="4"/>
      <c r="IXS158" s="4"/>
      <c r="IXT158" s="4"/>
      <c r="IXU158" s="4"/>
      <c r="IXV158" s="4"/>
      <c r="IXW158" s="4"/>
      <c r="IXX158" s="4"/>
      <c r="IXY158" s="4"/>
      <c r="IXZ158" s="4"/>
      <c r="IYA158" s="4"/>
      <c r="IYB158" s="4"/>
      <c r="IYC158" s="4"/>
      <c r="IYD158" s="4"/>
      <c r="IYE158" s="4"/>
      <c r="IYF158" s="4"/>
      <c r="IYG158" s="4"/>
      <c r="IYH158" s="4"/>
      <c r="IYI158" s="4"/>
      <c r="IYJ158" s="4"/>
      <c r="IYK158" s="4"/>
      <c r="IYL158" s="4"/>
      <c r="IYM158" s="4"/>
      <c r="IYN158" s="4"/>
      <c r="IYO158" s="4"/>
      <c r="IYP158" s="4"/>
      <c r="IYQ158" s="4"/>
      <c r="IYR158" s="4"/>
      <c r="IYS158" s="4"/>
      <c r="IYT158" s="4"/>
      <c r="IYU158" s="4"/>
      <c r="IYV158" s="4"/>
      <c r="IYW158" s="4"/>
      <c r="IYX158" s="4"/>
      <c r="IYY158" s="4"/>
      <c r="IYZ158" s="4"/>
      <c r="IZA158" s="4"/>
      <c r="IZB158" s="4"/>
      <c r="IZC158" s="4"/>
      <c r="IZD158" s="4"/>
      <c r="IZE158" s="4"/>
      <c r="IZF158" s="4"/>
      <c r="IZG158" s="4"/>
      <c r="IZH158" s="4"/>
      <c r="IZI158" s="4"/>
      <c r="IZJ158" s="4"/>
      <c r="IZK158" s="4"/>
      <c r="IZL158" s="4"/>
      <c r="IZM158" s="4"/>
      <c r="IZN158" s="4"/>
      <c r="IZO158" s="4"/>
      <c r="IZP158" s="4"/>
      <c r="IZQ158" s="4"/>
      <c r="IZR158" s="4"/>
      <c r="IZS158" s="4"/>
      <c r="IZT158" s="4"/>
      <c r="IZU158" s="4"/>
      <c r="IZV158" s="4"/>
      <c r="IZW158" s="4"/>
      <c r="IZX158" s="4"/>
      <c r="IZY158" s="4"/>
      <c r="IZZ158" s="4"/>
      <c r="JAA158" s="4"/>
      <c r="JAB158" s="4"/>
      <c r="JAC158" s="4"/>
      <c r="JAD158" s="4"/>
      <c r="JAE158" s="4"/>
      <c r="JAF158" s="4"/>
      <c r="JAG158" s="4"/>
      <c r="JAH158" s="4"/>
      <c r="JAI158" s="4"/>
      <c r="JAJ158" s="4"/>
      <c r="JAK158" s="4"/>
      <c r="JAL158" s="4"/>
      <c r="JAM158" s="4"/>
      <c r="JAN158" s="4"/>
      <c r="JAO158" s="4"/>
      <c r="JAP158" s="4"/>
      <c r="JAQ158" s="4"/>
      <c r="JAR158" s="4"/>
      <c r="JAS158" s="4"/>
      <c r="JAT158" s="4"/>
      <c r="JAU158" s="4"/>
      <c r="JAV158" s="4"/>
      <c r="JAW158" s="4"/>
      <c r="JAX158" s="4"/>
      <c r="JAY158" s="4"/>
      <c r="JAZ158" s="4"/>
      <c r="JBA158" s="4"/>
      <c r="JBB158" s="4"/>
      <c r="JBC158" s="4"/>
      <c r="JBD158" s="4"/>
      <c r="JBE158" s="4"/>
      <c r="JBF158" s="4"/>
      <c r="JBG158" s="4"/>
      <c r="JBH158" s="4"/>
      <c r="JBI158" s="4"/>
      <c r="JBJ158" s="4"/>
      <c r="JBK158" s="4"/>
      <c r="JBL158" s="4"/>
      <c r="JBM158" s="4"/>
      <c r="JBN158" s="4"/>
      <c r="JBO158" s="4"/>
      <c r="JBP158" s="4"/>
      <c r="JBQ158" s="4"/>
      <c r="JBR158" s="4"/>
      <c r="JBS158" s="4"/>
      <c r="JBT158" s="4"/>
      <c r="JBU158" s="4"/>
      <c r="JBV158" s="4"/>
      <c r="JBW158" s="4"/>
      <c r="JBX158" s="4"/>
      <c r="JBY158" s="4"/>
      <c r="JBZ158" s="4"/>
      <c r="JCA158" s="4"/>
      <c r="JCB158" s="4"/>
      <c r="JCC158" s="4"/>
      <c r="JCD158" s="4"/>
      <c r="JCE158" s="4"/>
      <c r="JCF158" s="4"/>
      <c r="JCG158" s="4"/>
      <c r="JCH158" s="4"/>
      <c r="JCI158" s="4"/>
      <c r="JCJ158" s="4"/>
      <c r="JCK158" s="4"/>
      <c r="JCL158" s="4"/>
      <c r="JCM158" s="4"/>
      <c r="JCN158" s="4"/>
      <c r="JCO158" s="4"/>
      <c r="JCP158" s="4"/>
      <c r="JCQ158" s="4"/>
      <c r="JCR158" s="4"/>
      <c r="JCS158" s="4"/>
      <c r="JCT158" s="4"/>
      <c r="JCU158" s="4"/>
      <c r="JCV158" s="4"/>
      <c r="JCW158" s="4"/>
      <c r="JCX158" s="4"/>
      <c r="JCY158" s="4"/>
      <c r="JCZ158" s="4"/>
      <c r="JDA158" s="4"/>
      <c r="JDB158" s="4"/>
      <c r="JDC158" s="4"/>
      <c r="JDD158" s="4"/>
      <c r="JDE158" s="4"/>
      <c r="JDF158" s="4"/>
      <c r="JDG158" s="4"/>
      <c r="JDH158" s="4"/>
      <c r="JDI158" s="4"/>
      <c r="JDJ158" s="4"/>
      <c r="JDK158" s="4"/>
      <c r="JDL158" s="4"/>
      <c r="JDM158" s="4"/>
      <c r="JDN158" s="4"/>
      <c r="JDO158" s="4"/>
      <c r="JDP158" s="4"/>
      <c r="JDQ158" s="4"/>
      <c r="JDR158" s="4"/>
      <c r="JDS158" s="4"/>
      <c r="JDT158" s="4"/>
      <c r="JDU158" s="4"/>
      <c r="JDV158" s="4"/>
      <c r="JDW158" s="4"/>
      <c r="JDX158" s="4"/>
      <c r="JDY158" s="4"/>
      <c r="JDZ158" s="4"/>
      <c r="JEA158" s="4"/>
      <c r="JEB158" s="4"/>
      <c r="JEC158" s="4"/>
      <c r="JED158" s="4"/>
      <c r="JEE158" s="4"/>
      <c r="JEF158" s="4"/>
      <c r="JEG158" s="4"/>
      <c r="JEH158" s="4"/>
      <c r="JEI158" s="4"/>
      <c r="JEJ158" s="4"/>
      <c r="JEK158" s="4"/>
      <c r="JEL158" s="4"/>
      <c r="JEM158" s="4"/>
      <c r="JEN158" s="4"/>
      <c r="JEO158" s="4"/>
      <c r="JEP158" s="4"/>
      <c r="JEQ158" s="4"/>
      <c r="JER158" s="4"/>
      <c r="JES158" s="4"/>
      <c r="JET158" s="4"/>
      <c r="JEU158" s="4"/>
      <c r="JEV158" s="4"/>
      <c r="JEW158" s="4"/>
      <c r="JEX158" s="4"/>
      <c r="JEY158" s="4"/>
      <c r="JEZ158" s="4"/>
      <c r="JFA158" s="4"/>
      <c r="JFB158" s="4"/>
      <c r="JFC158" s="4"/>
      <c r="JFD158" s="4"/>
      <c r="JFE158" s="4"/>
      <c r="JFF158" s="4"/>
      <c r="JFG158" s="4"/>
      <c r="JFH158" s="4"/>
      <c r="JFI158" s="4"/>
      <c r="JFJ158" s="4"/>
      <c r="JFK158" s="4"/>
      <c r="JFL158" s="4"/>
      <c r="JFM158" s="4"/>
      <c r="JFN158" s="4"/>
      <c r="JFO158" s="4"/>
      <c r="JFP158" s="4"/>
      <c r="JFQ158" s="4"/>
      <c r="JFR158" s="4"/>
      <c r="JFS158" s="4"/>
      <c r="JFT158" s="4"/>
      <c r="JFU158" s="4"/>
      <c r="JFV158" s="4"/>
      <c r="JFW158" s="4"/>
      <c r="JFX158" s="4"/>
      <c r="JFY158" s="4"/>
      <c r="JFZ158" s="4"/>
      <c r="JGA158" s="4"/>
      <c r="JGB158" s="4"/>
      <c r="JGC158" s="4"/>
      <c r="JGD158" s="4"/>
      <c r="JGE158" s="4"/>
      <c r="JGF158" s="4"/>
      <c r="JGG158" s="4"/>
      <c r="JGH158" s="4"/>
      <c r="JGI158" s="4"/>
      <c r="JGJ158" s="4"/>
      <c r="JGK158" s="4"/>
      <c r="JGL158" s="4"/>
      <c r="JGM158" s="4"/>
      <c r="JGN158" s="4"/>
      <c r="JGO158" s="4"/>
      <c r="JGP158" s="4"/>
      <c r="JGQ158" s="4"/>
      <c r="JGR158" s="4"/>
      <c r="JGS158" s="4"/>
      <c r="JGT158" s="4"/>
      <c r="JGU158" s="4"/>
      <c r="JGV158" s="4"/>
      <c r="JGW158" s="4"/>
      <c r="JGX158" s="4"/>
      <c r="JGY158" s="4"/>
      <c r="JGZ158" s="4"/>
      <c r="JHA158" s="4"/>
      <c r="JHB158" s="4"/>
      <c r="JHC158" s="4"/>
      <c r="JHD158" s="4"/>
      <c r="JHE158" s="4"/>
      <c r="JHF158" s="4"/>
      <c r="JHG158" s="4"/>
      <c r="JHH158" s="4"/>
      <c r="JHI158" s="4"/>
      <c r="JHJ158" s="4"/>
      <c r="JHK158" s="4"/>
      <c r="JHL158" s="4"/>
      <c r="JHM158" s="4"/>
      <c r="JHN158" s="4"/>
      <c r="JHO158" s="4"/>
      <c r="JHP158" s="4"/>
      <c r="JHQ158" s="4"/>
      <c r="JHR158" s="4"/>
      <c r="JHS158" s="4"/>
      <c r="JHT158" s="4"/>
      <c r="JHU158" s="4"/>
      <c r="JHV158" s="4"/>
      <c r="JHW158" s="4"/>
      <c r="JHX158" s="4"/>
      <c r="JHY158" s="4"/>
      <c r="JHZ158" s="4"/>
      <c r="JIA158" s="4"/>
      <c r="JIB158" s="4"/>
      <c r="JIC158" s="4"/>
      <c r="JID158" s="4"/>
      <c r="JIE158" s="4"/>
      <c r="JIF158" s="4"/>
      <c r="JIG158" s="4"/>
      <c r="JIH158" s="4"/>
      <c r="JII158" s="4"/>
      <c r="JIJ158" s="4"/>
      <c r="JIK158" s="4"/>
      <c r="JIL158" s="4"/>
      <c r="JIM158" s="4"/>
      <c r="JIN158" s="4"/>
      <c r="JIO158" s="4"/>
      <c r="JIP158" s="4"/>
      <c r="JIQ158" s="4"/>
      <c r="JIR158" s="4"/>
      <c r="JIS158" s="4"/>
      <c r="JIT158" s="4"/>
      <c r="JIU158" s="4"/>
      <c r="JIV158" s="4"/>
      <c r="JIW158" s="4"/>
      <c r="JIX158" s="4"/>
      <c r="JIY158" s="4"/>
      <c r="JIZ158" s="4"/>
      <c r="JJA158" s="4"/>
      <c r="JJB158" s="4"/>
      <c r="JJC158" s="4"/>
      <c r="JJD158" s="4"/>
      <c r="JJE158" s="4"/>
      <c r="JJF158" s="4"/>
      <c r="JJG158" s="4"/>
      <c r="JJH158" s="4"/>
      <c r="JJI158" s="4"/>
      <c r="JJJ158" s="4"/>
      <c r="JJK158" s="4"/>
      <c r="JJL158" s="4"/>
      <c r="JJM158" s="4"/>
      <c r="JJN158" s="4"/>
      <c r="JJO158" s="4"/>
      <c r="JJP158" s="4"/>
      <c r="JJQ158" s="4"/>
      <c r="JJR158" s="4"/>
      <c r="JJS158" s="4"/>
      <c r="JJT158" s="4"/>
      <c r="JJU158" s="4"/>
      <c r="JJV158" s="4"/>
      <c r="JJW158" s="4"/>
      <c r="JJX158" s="4"/>
      <c r="JJY158" s="4"/>
      <c r="JJZ158" s="4"/>
      <c r="JKA158" s="4"/>
      <c r="JKB158" s="4"/>
      <c r="JKC158" s="4"/>
      <c r="JKD158" s="4"/>
      <c r="JKE158" s="4"/>
      <c r="JKF158" s="4"/>
      <c r="JKG158" s="4"/>
      <c r="JKH158" s="4"/>
      <c r="JKI158" s="4"/>
      <c r="JKJ158" s="4"/>
      <c r="JKK158" s="4"/>
      <c r="JKL158" s="4"/>
      <c r="JKM158" s="4"/>
      <c r="JKN158" s="4"/>
      <c r="JKO158" s="4"/>
      <c r="JKP158" s="4"/>
      <c r="JKQ158" s="4"/>
      <c r="JKR158" s="4"/>
      <c r="JKS158" s="4"/>
      <c r="JKT158" s="4"/>
      <c r="JKU158" s="4"/>
      <c r="JKV158" s="4"/>
      <c r="JKW158" s="4"/>
      <c r="JKX158" s="4"/>
      <c r="JKY158" s="4"/>
      <c r="JKZ158" s="4"/>
      <c r="JLA158" s="4"/>
      <c r="JLB158" s="4"/>
      <c r="JLC158" s="4"/>
      <c r="JLD158" s="4"/>
      <c r="JLE158" s="4"/>
      <c r="JLF158" s="4"/>
      <c r="JLG158" s="4"/>
      <c r="JLH158" s="4"/>
      <c r="JLI158" s="4"/>
      <c r="JLJ158" s="4"/>
      <c r="JLK158" s="4"/>
      <c r="JLL158" s="4"/>
      <c r="JLM158" s="4"/>
      <c r="JLN158" s="4"/>
      <c r="JLO158" s="4"/>
      <c r="JLP158" s="4"/>
      <c r="JLQ158" s="4"/>
      <c r="JLR158" s="4"/>
      <c r="JLS158" s="4"/>
      <c r="JLT158" s="4"/>
      <c r="JLU158" s="4"/>
      <c r="JLV158" s="4"/>
      <c r="JLW158" s="4"/>
      <c r="JLX158" s="4"/>
      <c r="JLY158" s="4"/>
      <c r="JLZ158" s="4"/>
      <c r="JMA158" s="4"/>
      <c r="JMB158" s="4"/>
      <c r="JMC158" s="4"/>
      <c r="JMD158" s="4"/>
      <c r="JME158" s="4"/>
      <c r="JMF158" s="4"/>
      <c r="JMG158" s="4"/>
      <c r="JMH158" s="4"/>
      <c r="JMI158" s="4"/>
      <c r="JMJ158" s="4"/>
      <c r="JMK158" s="4"/>
      <c r="JML158" s="4"/>
      <c r="JMM158" s="4"/>
      <c r="JMN158" s="4"/>
      <c r="JMO158" s="4"/>
      <c r="JMP158" s="4"/>
      <c r="JMQ158" s="4"/>
      <c r="JMR158" s="4"/>
      <c r="JMS158" s="4"/>
      <c r="JMT158" s="4"/>
      <c r="JMU158" s="4"/>
      <c r="JMV158" s="4"/>
      <c r="JMW158" s="4"/>
      <c r="JMX158" s="4"/>
      <c r="JMY158" s="4"/>
      <c r="JMZ158" s="4"/>
      <c r="JNA158" s="4"/>
      <c r="JNB158" s="4"/>
      <c r="JNC158" s="4"/>
      <c r="JND158" s="4"/>
      <c r="JNE158" s="4"/>
      <c r="JNF158" s="4"/>
      <c r="JNG158" s="4"/>
      <c r="JNH158" s="4"/>
      <c r="JNI158" s="4"/>
      <c r="JNJ158" s="4"/>
      <c r="JNK158" s="4"/>
      <c r="JNL158" s="4"/>
      <c r="JNM158" s="4"/>
      <c r="JNN158" s="4"/>
      <c r="JNO158" s="4"/>
      <c r="JNP158" s="4"/>
      <c r="JNQ158" s="4"/>
      <c r="JNR158" s="4"/>
      <c r="JNS158" s="4"/>
      <c r="JNT158" s="4"/>
      <c r="JNU158" s="4"/>
      <c r="JNV158" s="4"/>
      <c r="JNW158" s="4"/>
      <c r="JNX158" s="4"/>
      <c r="JNY158" s="4"/>
      <c r="JNZ158" s="4"/>
      <c r="JOA158" s="4"/>
      <c r="JOB158" s="4"/>
      <c r="JOC158" s="4"/>
      <c r="JOD158" s="4"/>
      <c r="JOE158" s="4"/>
      <c r="JOF158" s="4"/>
      <c r="JOG158" s="4"/>
      <c r="JOH158" s="4"/>
      <c r="JOI158" s="4"/>
      <c r="JOJ158" s="4"/>
      <c r="JOK158" s="4"/>
      <c r="JOL158" s="4"/>
      <c r="JOM158" s="4"/>
      <c r="JON158" s="4"/>
      <c r="JOO158" s="4"/>
      <c r="JOP158" s="4"/>
      <c r="JOQ158" s="4"/>
      <c r="JOR158" s="4"/>
      <c r="JOS158" s="4"/>
      <c r="JOT158" s="4"/>
      <c r="JOU158" s="4"/>
      <c r="JOV158" s="4"/>
      <c r="JOW158" s="4"/>
      <c r="JOX158" s="4"/>
      <c r="JOY158" s="4"/>
      <c r="JOZ158" s="4"/>
      <c r="JPA158" s="4"/>
      <c r="JPB158" s="4"/>
      <c r="JPC158" s="4"/>
      <c r="JPD158" s="4"/>
      <c r="JPE158" s="4"/>
      <c r="JPF158" s="4"/>
      <c r="JPG158" s="4"/>
      <c r="JPH158" s="4"/>
      <c r="JPI158" s="4"/>
      <c r="JPJ158" s="4"/>
      <c r="JPK158" s="4"/>
      <c r="JPL158" s="4"/>
      <c r="JPM158" s="4"/>
      <c r="JPN158" s="4"/>
      <c r="JPO158" s="4"/>
      <c r="JPP158" s="4"/>
      <c r="JPQ158" s="4"/>
      <c r="JPR158" s="4"/>
      <c r="JPS158" s="4"/>
      <c r="JPT158" s="4"/>
      <c r="JPU158" s="4"/>
      <c r="JPV158" s="4"/>
      <c r="JPW158" s="4"/>
      <c r="JPX158" s="4"/>
      <c r="JPY158" s="4"/>
      <c r="JPZ158" s="4"/>
      <c r="JQA158" s="4"/>
      <c r="JQB158" s="4"/>
      <c r="JQC158" s="4"/>
      <c r="JQD158" s="4"/>
      <c r="JQE158" s="4"/>
      <c r="JQF158" s="4"/>
      <c r="JQG158" s="4"/>
      <c r="JQH158" s="4"/>
      <c r="JQI158" s="4"/>
      <c r="JQJ158" s="4"/>
      <c r="JQK158" s="4"/>
      <c r="JQL158" s="4"/>
      <c r="JQM158" s="4"/>
      <c r="JQN158" s="4"/>
      <c r="JQO158" s="4"/>
      <c r="JQP158" s="4"/>
      <c r="JQQ158" s="4"/>
      <c r="JQR158" s="4"/>
      <c r="JQS158" s="4"/>
      <c r="JQT158" s="4"/>
      <c r="JQU158" s="4"/>
      <c r="JQV158" s="4"/>
      <c r="JQW158" s="4"/>
      <c r="JQX158" s="4"/>
      <c r="JQY158" s="4"/>
      <c r="JQZ158" s="4"/>
      <c r="JRA158" s="4"/>
      <c r="JRB158" s="4"/>
      <c r="JRC158" s="4"/>
      <c r="JRD158" s="4"/>
      <c r="JRE158" s="4"/>
      <c r="JRF158" s="4"/>
      <c r="JRG158" s="4"/>
      <c r="JRH158" s="4"/>
      <c r="JRI158" s="4"/>
      <c r="JRJ158" s="4"/>
      <c r="JRK158" s="4"/>
      <c r="JRL158" s="4"/>
      <c r="JRM158" s="4"/>
      <c r="JRN158" s="4"/>
      <c r="JRO158" s="4"/>
      <c r="JRP158" s="4"/>
      <c r="JRQ158" s="4"/>
      <c r="JRR158" s="4"/>
      <c r="JRS158" s="4"/>
      <c r="JRT158" s="4"/>
      <c r="JRU158" s="4"/>
      <c r="JRV158" s="4"/>
      <c r="JRW158" s="4"/>
      <c r="JRX158" s="4"/>
      <c r="JRY158" s="4"/>
      <c r="JRZ158" s="4"/>
      <c r="JSA158" s="4"/>
      <c r="JSB158" s="4"/>
      <c r="JSC158" s="4"/>
      <c r="JSD158" s="4"/>
      <c r="JSE158" s="4"/>
      <c r="JSF158" s="4"/>
      <c r="JSG158" s="4"/>
      <c r="JSH158" s="4"/>
      <c r="JSI158" s="4"/>
      <c r="JSJ158" s="4"/>
      <c r="JSK158" s="4"/>
      <c r="JSL158" s="4"/>
      <c r="JSM158" s="4"/>
      <c r="JSN158" s="4"/>
      <c r="JSO158" s="4"/>
      <c r="JSP158" s="4"/>
      <c r="JSQ158" s="4"/>
      <c r="JSR158" s="4"/>
      <c r="JSS158" s="4"/>
      <c r="JST158" s="4"/>
      <c r="JSU158" s="4"/>
      <c r="JSV158" s="4"/>
      <c r="JSW158" s="4"/>
      <c r="JSX158" s="4"/>
      <c r="JSY158" s="4"/>
      <c r="JSZ158" s="4"/>
      <c r="JTA158" s="4"/>
      <c r="JTB158" s="4"/>
      <c r="JTC158" s="4"/>
      <c r="JTD158" s="4"/>
      <c r="JTE158" s="4"/>
      <c r="JTF158" s="4"/>
      <c r="JTG158" s="4"/>
      <c r="JTH158" s="4"/>
      <c r="JTI158" s="4"/>
      <c r="JTJ158" s="4"/>
      <c r="JTK158" s="4"/>
      <c r="JTL158" s="4"/>
      <c r="JTM158" s="4"/>
      <c r="JTN158" s="4"/>
      <c r="JTO158" s="4"/>
      <c r="JTP158" s="4"/>
      <c r="JTQ158" s="4"/>
      <c r="JTR158" s="4"/>
      <c r="JTS158" s="4"/>
      <c r="JTT158" s="4"/>
      <c r="JTU158" s="4"/>
      <c r="JTV158" s="4"/>
      <c r="JTW158" s="4"/>
      <c r="JTX158" s="4"/>
      <c r="JTY158" s="4"/>
      <c r="JTZ158" s="4"/>
      <c r="JUA158" s="4"/>
      <c r="JUB158" s="4"/>
      <c r="JUC158" s="4"/>
      <c r="JUD158" s="4"/>
      <c r="JUE158" s="4"/>
      <c r="JUF158" s="4"/>
      <c r="JUG158" s="4"/>
      <c r="JUH158" s="4"/>
      <c r="JUI158" s="4"/>
      <c r="JUJ158" s="4"/>
      <c r="JUK158" s="4"/>
      <c r="JUL158" s="4"/>
      <c r="JUM158" s="4"/>
      <c r="JUN158" s="4"/>
      <c r="JUO158" s="4"/>
      <c r="JUP158" s="4"/>
      <c r="JUQ158" s="4"/>
      <c r="JUR158" s="4"/>
      <c r="JUS158" s="4"/>
      <c r="JUT158" s="4"/>
      <c r="JUU158" s="4"/>
      <c r="JUV158" s="4"/>
      <c r="JUW158" s="4"/>
      <c r="JUX158" s="4"/>
      <c r="JUY158" s="4"/>
      <c r="JUZ158" s="4"/>
      <c r="JVA158" s="4"/>
      <c r="JVB158" s="4"/>
      <c r="JVC158" s="4"/>
      <c r="JVD158" s="4"/>
      <c r="JVE158" s="4"/>
      <c r="JVF158" s="4"/>
      <c r="JVG158" s="4"/>
      <c r="JVH158" s="4"/>
      <c r="JVI158" s="4"/>
      <c r="JVJ158" s="4"/>
      <c r="JVK158" s="4"/>
      <c r="JVL158" s="4"/>
      <c r="JVM158" s="4"/>
      <c r="JVN158" s="4"/>
      <c r="JVO158" s="4"/>
      <c r="JVP158" s="4"/>
      <c r="JVQ158" s="4"/>
      <c r="JVR158" s="4"/>
      <c r="JVS158" s="4"/>
      <c r="JVT158" s="4"/>
      <c r="JVU158" s="4"/>
      <c r="JVV158" s="4"/>
      <c r="JVW158" s="4"/>
      <c r="JVX158" s="4"/>
      <c r="JVY158" s="4"/>
      <c r="JVZ158" s="4"/>
      <c r="JWA158" s="4"/>
      <c r="JWB158" s="4"/>
      <c r="JWC158" s="4"/>
      <c r="JWD158" s="4"/>
      <c r="JWE158" s="4"/>
      <c r="JWF158" s="4"/>
      <c r="JWG158" s="4"/>
      <c r="JWH158" s="4"/>
      <c r="JWI158" s="4"/>
      <c r="JWJ158" s="4"/>
      <c r="JWK158" s="4"/>
      <c r="JWL158" s="4"/>
      <c r="JWM158" s="4"/>
      <c r="JWN158" s="4"/>
      <c r="JWO158" s="4"/>
      <c r="JWP158" s="4"/>
      <c r="JWQ158" s="4"/>
      <c r="JWR158" s="4"/>
      <c r="JWS158" s="4"/>
      <c r="JWT158" s="4"/>
      <c r="JWU158" s="4"/>
      <c r="JWV158" s="4"/>
      <c r="JWW158" s="4"/>
      <c r="JWX158" s="4"/>
      <c r="JWY158" s="4"/>
      <c r="JWZ158" s="4"/>
      <c r="JXA158" s="4"/>
      <c r="JXB158" s="4"/>
      <c r="JXC158" s="4"/>
      <c r="JXD158" s="4"/>
      <c r="JXE158" s="4"/>
      <c r="JXF158" s="4"/>
      <c r="JXG158" s="4"/>
      <c r="JXH158" s="4"/>
      <c r="JXI158" s="4"/>
      <c r="JXJ158" s="4"/>
      <c r="JXK158" s="4"/>
      <c r="JXL158" s="4"/>
      <c r="JXM158" s="4"/>
      <c r="JXN158" s="4"/>
      <c r="JXO158" s="4"/>
      <c r="JXP158" s="4"/>
      <c r="JXQ158" s="4"/>
      <c r="JXR158" s="4"/>
      <c r="JXS158" s="4"/>
      <c r="JXT158" s="4"/>
      <c r="JXU158" s="4"/>
      <c r="JXV158" s="4"/>
      <c r="JXW158" s="4"/>
      <c r="JXX158" s="4"/>
      <c r="JXY158" s="4"/>
      <c r="JXZ158" s="4"/>
      <c r="JYA158" s="4"/>
      <c r="JYB158" s="4"/>
      <c r="JYC158" s="4"/>
      <c r="JYD158" s="4"/>
      <c r="JYE158" s="4"/>
      <c r="JYF158" s="4"/>
      <c r="JYG158" s="4"/>
      <c r="JYH158" s="4"/>
      <c r="JYI158" s="4"/>
      <c r="JYJ158" s="4"/>
      <c r="JYK158" s="4"/>
      <c r="JYL158" s="4"/>
      <c r="JYM158" s="4"/>
      <c r="JYN158" s="4"/>
      <c r="JYO158" s="4"/>
      <c r="JYP158" s="4"/>
      <c r="JYQ158" s="4"/>
      <c r="JYR158" s="4"/>
      <c r="JYS158" s="4"/>
      <c r="JYT158" s="4"/>
      <c r="JYU158" s="4"/>
      <c r="JYV158" s="4"/>
      <c r="JYW158" s="4"/>
      <c r="JYX158" s="4"/>
      <c r="JYY158" s="4"/>
      <c r="JYZ158" s="4"/>
      <c r="JZA158" s="4"/>
      <c r="JZB158" s="4"/>
      <c r="JZC158" s="4"/>
      <c r="JZD158" s="4"/>
      <c r="JZE158" s="4"/>
      <c r="JZF158" s="4"/>
      <c r="JZG158" s="4"/>
      <c r="JZH158" s="4"/>
      <c r="JZI158" s="4"/>
      <c r="JZJ158" s="4"/>
      <c r="JZK158" s="4"/>
      <c r="JZL158" s="4"/>
      <c r="JZM158" s="4"/>
      <c r="JZN158" s="4"/>
      <c r="JZO158" s="4"/>
      <c r="JZP158" s="4"/>
      <c r="JZQ158" s="4"/>
      <c r="JZR158" s="4"/>
      <c r="JZS158" s="4"/>
      <c r="JZT158" s="4"/>
      <c r="JZU158" s="4"/>
      <c r="JZV158" s="4"/>
      <c r="JZW158" s="4"/>
      <c r="JZX158" s="4"/>
      <c r="JZY158" s="4"/>
      <c r="JZZ158" s="4"/>
      <c r="KAA158" s="4"/>
      <c r="KAB158" s="4"/>
      <c r="KAC158" s="4"/>
      <c r="KAD158" s="4"/>
      <c r="KAE158" s="4"/>
      <c r="KAF158" s="4"/>
      <c r="KAG158" s="4"/>
      <c r="KAH158" s="4"/>
      <c r="KAI158" s="4"/>
      <c r="KAJ158" s="4"/>
      <c r="KAK158" s="4"/>
      <c r="KAL158" s="4"/>
      <c r="KAM158" s="4"/>
      <c r="KAN158" s="4"/>
      <c r="KAO158" s="4"/>
      <c r="KAP158" s="4"/>
      <c r="KAQ158" s="4"/>
      <c r="KAR158" s="4"/>
      <c r="KAS158" s="4"/>
      <c r="KAT158" s="4"/>
      <c r="KAU158" s="4"/>
      <c r="KAV158" s="4"/>
      <c r="KAW158" s="4"/>
      <c r="KAX158" s="4"/>
      <c r="KAY158" s="4"/>
      <c r="KAZ158" s="4"/>
      <c r="KBA158" s="4"/>
      <c r="KBB158" s="4"/>
      <c r="KBC158" s="4"/>
      <c r="KBD158" s="4"/>
      <c r="KBE158" s="4"/>
      <c r="KBF158" s="4"/>
      <c r="KBG158" s="4"/>
      <c r="KBH158" s="4"/>
      <c r="KBI158" s="4"/>
      <c r="KBJ158" s="4"/>
      <c r="KBK158" s="4"/>
      <c r="KBL158" s="4"/>
      <c r="KBM158" s="4"/>
      <c r="KBN158" s="4"/>
      <c r="KBO158" s="4"/>
      <c r="KBP158" s="4"/>
      <c r="KBQ158" s="4"/>
      <c r="KBR158" s="4"/>
      <c r="KBS158" s="4"/>
      <c r="KBT158" s="4"/>
      <c r="KBU158" s="4"/>
      <c r="KBV158" s="4"/>
      <c r="KBW158" s="4"/>
      <c r="KBX158" s="4"/>
      <c r="KBY158" s="4"/>
      <c r="KBZ158" s="4"/>
      <c r="KCA158" s="4"/>
      <c r="KCB158" s="4"/>
      <c r="KCC158" s="4"/>
      <c r="KCD158" s="4"/>
      <c r="KCE158" s="4"/>
      <c r="KCF158" s="4"/>
      <c r="KCG158" s="4"/>
      <c r="KCH158" s="4"/>
      <c r="KCI158" s="4"/>
      <c r="KCJ158" s="4"/>
      <c r="KCK158" s="4"/>
      <c r="KCL158" s="4"/>
      <c r="KCM158" s="4"/>
      <c r="KCN158" s="4"/>
      <c r="KCO158" s="4"/>
      <c r="KCP158" s="4"/>
      <c r="KCQ158" s="4"/>
      <c r="KCR158" s="4"/>
      <c r="KCS158" s="4"/>
      <c r="KCT158" s="4"/>
      <c r="KCU158" s="4"/>
      <c r="KCV158" s="4"/>
      <c r="KCW158" s="4"/>
      <c r="KCX158" s="4"/>
      <c r="KCY158" s="4"/>
      <c r="KCZ158" s="4"/>
      <c r="KDA158" s="4"/>
      <c r="KDB158" s="4"/>
      <c r="KDC158" s="4"/>
      <c r="KDD158" s="4"/>
      <c r="KDE158" s="4"/>
      <c r="KDF158" s="4"/>
      <c r="KDG158" s="4"/>
      <c r="KDH158" s="4"/>
      <c r="KDI158" s="4"/>
      <c r="KDJ158" s="4"/>
      <c r="KDK158" s="4"/>
      <c r="KDL158" s="4"/>
      <c r="KDM158" s="4"/>
      <c r="KDN158" s="4"/>
      <c r="KDO158" s="4"/>
      <c r="KDP158" s="4"/>
      <c r="KDQ158" s="4"/>
      <c r="KDR158" s="4"/>
      <c r="KDS158" s="4"/>
      <c r="KDT158" s="4"/>
      <c r="KDU158" s="4"/>
      <c r="KDV158" s="4"/>
      <c r="KDW158" s="4"/>
      <c r="KDX158" s="4"/>
      <c r="KDY158" s="4"/>
      <c r="KDZ158" s="4"/>
      <c r="KEA158" s="4"/>
      <c r="KEB158" s="4"/>
      <c r="KEC158" s="4"/>
      <c r="KED158" s="4"/>
      <c r="KEE158" s="4"/>
      <c r="KEF158" s="4"/>
      <c r="KEG158" s="4"/>
      <c r="KEH158" s="4"/>
      <c r="KEI158" s="4"/>
      <c r="KEJ158" s="4"/>
      <c r="KEK158" s="4"/>
      <c r="KEL158" s="4"/>
      <c r="KEM158" s="4"/>
      <c r="KEN158" s="4"/>
      <c r="KEO158" s="4"/>
      <c r="KEP158" s="4"/>
      <c r="KEQ158" s="4"/>
      <c r="KER158" s="4"/>
      <c r="KES158" s="4"/>
      <c r="KET158" s="4"/>
      <c r="KEU158" s="4"/>
      <c r="KEV158" s="4"/>
      <c r="KEW158" s="4"/>
      <c r="KEX158" s="4"/>
      <c r="KEY158" s="4"/>
      <c r="KEZ158" s="4"/>
      <c r="KFA158" s="4"/>
      <c r="KFB158" s="4"/>
      <c r="KFC158" s="4"/>
      <c r="KFD158" s="4"/>
      <c r="KFE158" s="4"/>
      <c r="KFF158" s="4"/>
      <c r="KFG158" s="4"/>
      <c r="KFH158" s="4"/>
      <c r="KFI158" s="4"/>
      <c r="KFJ158" s="4"/>
      <c r="KFK158" s="4"/>
      <c r="KFL158" s="4"/>
      <c r="KFM158" s="4"/>
      <c r="KFN158" s="4"/>
      <c r="KFO158" s="4"/>
      <c r="KFP158" s="4"/>
      <c r="KFQ158" s="4"/>
      <c r="KFR158" s="4"/>
      <c r="KFS158" s="4"/>
      <c r="KFT158" s="4"/>
      <c r="KFU158" s="4"/>
      <c r="KFV158" s="4"/>
      <c r="KFW158" s="4"/>
      <c r="KFX158" s="4"/>
      <c r="KFY158" s="4"/>
      <c r="KFZ158" s="4"/>
      <c r="KGA158" s="4"/>
      <c r="KGB158" s="4"/>
      <c r="KGC158" s="4"/>
      <c r="KGD158" s="4"/>
      <c r="KGE158" s="4"/>
      <c r="KGF158" s="4"/>
      <c r="KGG158" s="4"/>
      <c r="KGH158" s="4"/>
      <c r="KGI158" s="4"/>
      <c r="KGJ158" s="4"/>
      <c r="KGK158" s="4"/>
      <c r="KGL158" s="4"/>
      <c r="KGM158" s="4"/>
      <c r="KGN158" s="4"/>
      <c r="KGO158" s="4"/>
      <c r="KGP158" s="4"/>
      <c r="KGQ158" s="4"/>
      <c r="KGR158" s="4"/>
      <c r="KGS158" s="4"/>
      <c r="KGT158" s="4"/>
      <c r="KGU158" s="4"/>
      <c r="KGV158" s="4"/>
      <c r="KGW158" s="4"/>
      <c r="KGX158" s="4"/>
      <c r="KGY158" s="4"/>
      <c r="KGZ158" s="4"/>
      <c r="KHA158" s="4"/>
      <c r="KHB158" s="4"/>
      <c r="KHC158" s="4"/>
      <c r="KHD158" s="4"/>
      <c r="KHE158" s="4"/>
      <c r="KHF158" s="4"/>
      <c r="KHG158" s="4"/>
      <c r="KHH158" s="4"/>
      <c r="KHI158" s="4"/>
      <c r="KHJ158" s="4"/>
      <c r="KHK158" s="4"/>
      <c r="KHL158" s="4"/>
      <c r="KHM158" s="4"/>
      <c r="KHN158" s="4"/>
      <c r="KHO158" s="4"/>
      <c r="KHP158" s="4"/>
      <c r="KHQ158" s="4"/>
      <c r="KHR158" s="4"/>
      <c r="KHS158" s="4"/>
      <c r="KHT158" s="4"/>
      <c r="KHU158" s="4"/>
      <c r="KHV158" s="4"/>
      <c r="KHW158" s="4"/>
      <c r="KHX158" s="4"/>
      <c r="KHY158" s="4"/>
      <c r="KHZ158" s="4"/>
      <c r="KIA158" s="4"/>
      <c r="KIB158" s="4"/>
      <c r="KIC158" s="4"/>
      <c r="KID158" s="4"/>
      <c r="KIE158" s="4"/>
      <c r="KIF158" s="4"/>
      <c r="KIG158" s="4"/>
      <c r="KIH158" s="4"/>
      <c r="KII158" s="4"/>
      <c r="KIJ158" s="4"/>
      <c r="KIK158" s="4"/>
      <c r="KIL158" s="4"/>
      <c r="KIM158" s="4"/>
      <c r="KIN158" s="4"/>
      <c r="KIO158" s="4"/>
      <c r="KIP158" s="4"/>
      <c r="KIQ158" s="4"/>
      <c r="KIR158" s="4"/>
      <c r="KIS158" s="4"/>
      <c r="KIT158" s="4"/>
      <c r="KIU158" s="4"/>
      <c r="KIV158" s="4"/>
      <c r="KIW158" s="4"/>
      <c r="KIX158" s="4"/>
      <c r="KIY158" s="4"/>
      <c r="KIZ158" s="4"/>
      <c r="KJA158" s="4"/>
      <c r="KJB158" s="4"/>
      <c r="KJC158" s="4"/>
      <c r="KJD158" s="4"/>
      <c r="KJE158" s="4"/>
      <c r="KJF158" s="4"/>
      <c r="KJG158" s="4"/>
      <c r="KJH158" s="4"/>
      <c r="KJI158" s="4"/>
      <c r="KJJ158" s="4"/>
      <c r="KJK158" s="4"/>
      <c r="KJL158" s="4"/>
      <c r="KJM158" s="4"/>
      <c r="KJN158" s="4"/>
      <c r="KJO158" s="4"/>
      <c r="KJP158" s="4"/>
      <c r="KJQ158" s="4"/>
      <c r="KJR158" s="4"/>
      <c r="KJS158" s="4"/>
      <c r="KJT158" s="4"/>
      <c r="KJU158" s="4"/>
      <c r="KJV158" s="4"/>
      <c r="KJW158" s="4"/>
      <c r="KJX158" s="4"/>
      <c r="KJY158" s="4"/>
      <c r="KJZ158" s="4"/>
      <c r="KKA158" s="4"/>
      <c r="KKB158" s="4"/>
      <c r="KKC158" s="4"/>
      <c r="KKD158" s="4"/>
      <c r="KKE158" s="4"/>
      <c r="KKF158" s="4"/>
      <c r="KKG158" s="4"/>
      <c r="KKH158" s="4"/>
      <c r="KKI158" s="4"/>
      <c r="KKJ158" s="4"/>
      <c r="KKK158" s="4"/>
      <c r="KKL158" s="4"/>
      <c r="KKM158" s="4"/>
      <c r="KKN158" s="4"/>
      <c r="KKO158" s="4"/>
      <c r="KKP158" s="4"/>
      <c r="KKQ158" s="4"/>
      <c r="KKR158" s="4"/>
      <c r="KKS158" s="4"/>
      <c r="KKT158" s="4"/>
      <c r="KKU158" s="4"/>
      <c r="KKV158" s="4"/>
      <c r="KKW158" s="4"/>
      <c r="KKX158" s="4"/>
      <c r="KKY158" s="4"/>
      <c r="KKZ158" s="4"/>
      <c r="KLA158" s="4"/>
      <c r="KLB158" s="4"/>
      <c r="KLC158" s="4"/>
      <c r="KLD158" s="4"/>
      <c r="KLE158" s="4"/>
      <c r="KLF158" s="4"/>
      <c r="KLG158" s="4"/>
      <c r="KLH158" s="4"/>
      <c r="KLI158" s="4"/>
      <c r="KLJ158" s="4"/>
      <c r="KLK158" s="4"/>
      <c r="KLL158" s="4"/>
      <c r="KLM158" s="4"/>
      <c r="KLN158" s="4"/>
      <c r="KLO158" s="4"/>
      <c r="KLP158" s="4"/>
      <c r="KLQ158" s="4"/>
      <c r="KLR158" s="4"/>
      <c r="KLS158" s="4"/>
      <c r="KLT158" s="4"/>
      <c r="KLU158" s="4"/>
      <c r="KLV158" s="4"/>
      <c r="KLW158" s="4"/>
      <c r="KLX158" s="4"/>
      <c r="KLY158" s="4"/>
      <c r="KLZ158" s="4"/>
      <c r="KMA158" s="4"/>
      <c r="KMB158" s="4"/>
      <c r="KMC158" s="4"/>
      <c r="KMD158" s="4"/>
      <c r="KME158" s="4"/>
      <c r="KMF158" s="4"/>
      <c r="KMG158" s="4"/>
      <c r="KMH158" s="4"/>
      <c r="KMI158" s="4"/>
      <c r="KMJ158" s="4"/>
      <c r="KMK158" s="4"/>
      <c r="KML158" s="4"/>
      <c r="KMM158" s="4"/>
      <c r="KMN158" s="4"/>
      <c r="KMO158" s="4"/>
      <c r="KMP158" s="4"/>
      <c r="KMQ158" s="4"/>
      <c r="KMR158" s="4"/>
      <c r="KMS158" s="4"/>
      <c r="KMT158" s="4"/>
      <c r="KMU158" s="4"/>
      <c r="KMV158" s="4"/>
      <c r="KMW158" s="4"/>
      <c r="KMX158" s="4"/>
      <c r="KMY158" s="4"/>
      <c r="KMZ158" s="4"/>
      <c r="KNA158" s="4"/>
      <c r="KNB158" s="4"/>
      <c r="KNC158" s="4"/>
      <c r="KND158" s="4"/>
      <c r="KNE158" s="4"/>
      <c r="KNF158" s="4"/>
      <c r="KNG158" s="4"/>
      <c r="KNH158" s="4"/>
      <c r="KNI158" s="4"/>
      <c r="KNJ158" s="4"/>
      <c r="KNK158" s="4"/>
      <c r="KNL158" s="4"/>
      <c r="KNM158" s="4"/>
      <c r="KNN158" s="4"/>
      <c r="KNO158" s="4"/>
      <c r="KNP158" s="4"/>
      <c r="KNQ158" s="4"/>
      <c r="KNR158" s="4"/>
      <c r="KNS158" s="4"/>
      <c r="KNT158" s="4"/>
      <c r="KNU158" s="4"/>
      <c r="KNV158" s="4"/>
      <c r="KNW158" s="4"/>
      <c r="KNX158" s="4"/>
      <c r="KNY158" s="4"/>
      <c r="KNZ158" s="4"/>
      <c r="KOA158" s="4"/>
      <c r="KOB158" s="4"/>
      <c r="KOC158" s="4"/>
      <c r="KOD158" s="4"/>
      <c r="KOE158" s="4"/>
      <c r="KOF158" s="4"/>
      <c r="KOG158" s="4"/>
      <c r="KOH158" s="4"/>
      <c r="KOI158" s="4"/>
      <c r="KOJ158" s="4"/>
      <c r="KOK158" s="4"/>
      <c r="KOL158" s="4"/>
      <c r="KOM158" s="4"/>
      <c r="KON158" s="4"/>
      <c r="KOO158" s="4"/>
      <c r="KOP158" s="4"/>
      <c r="KOQ158" s="4"/>
      <c r="KOR158" s="4"/>
      <c r="KOS158" s="4"/>
      <c r="KOT158" s="4"/>
      <c r="KOU158" s="4"/>
      <c r="KOV158" s="4"/>
      <c r="KOW158" s="4"/>
      <c r="KOX158" s="4"/>
      <c r="KOY158" s="4"/>
      <c r="KOZ158" s="4"/>
      <c r="KPA158" s="4"/>
      <c r="KPB158" s="4"/>
      <c r="KPC158" s="4"/>
      <c r="KPD158" s="4"/>
      <c r="KPE158" s="4"/>
      <c r="KPF158" s="4"/>
      <c r="KPG158" s="4"/>
      <c r="KPH158" s="4"/>
      <c r="KPI158" s="4"/>
      <c r="KPJ158" s="4"/>
      <c r="KPK158" s="4"/>
      <c r="KPL158" s="4"/>
      <c r="KPM158" s="4"/>
      <c r="KPN158" s="4"/>
      <c r="KPO158" s="4"/>
      <c r="KPP158" s="4"/>
      <c r="KPQ158" s="4"/>
      <c r="KPR158" s="4"/>
      <c r="KPS158" s="4"/>
      <c r="KPT158" s="4"/>
      <c r="KPU158" s="4"/>
      <c r="KPV158" s="4"/>
      <c r="KPW158" s="4"/>
      <c r="KPX158" s="4"/>
      <c r="KPY158" s="4"/>
      <c r="KPZ158" s="4"/>
      <c r="KQA158" s="4"/>
      <c r="KQB158" s="4"/>
      <c r="KQC158" s="4"/>
      <c r="KQD158" s="4"/>
      <c r="KQE158" s="4"/>
      <c r="KQF158" s="4"/>
      <c r="KQG158" s="4"/>
      <c r="KQH158" s="4"/>
      <c r="KQI158" s="4"/>
      <c r="KQJ158" s="4"/>
      <c r="KQK158" s="4"/>
      <c r="KQL158" s="4"/>
      <c r="KQM158" s="4"/>
      <c r="KQN158" s="4"/>
      <c r="KQO158" s="4"/>
      <c r="KQP158" s="4"/>
      <c r="KQQ158" s="4"/>
      <c r="KQR158" s="4"/>
      <c r="KQS158" s="4"/>
      <c r="KQT158" s="4"/>
      <c r="KQU158" s="4"/>
      <c r="KQV158" s="4"/>
      <c r="KQW158" s="4"/>
      <c r="KQX158" s="4"/>
      <c r="KQY158" s="4"/>
      <c r="KQZ158" s="4"/>
      <c r="KRA158" s="4"/>
      <c r="KRB158" s="4"/>
      <c r="KRC158" s="4"/>
      <c r="KRD158" s="4"/>
      <c r="KRE158" s="4"/>
      <c r="KRF158" s="4"/>
      <c r="KRG158" s="4"/>
      <c r="KRH158" s="4"/>
      <c r="KRI158" s="4"/>
      <c r="KRJ158" s="4"/>
      <c r="KRK158" s="4"/>
      <c r="KRL158" s="4"/>
      <c r="KRM158" s="4"/>
      <c r="KRN158" s="4"/>
      <c r="KRO158" s="4"/>
      <c r="KRP158" s="4"/>
      <c r="KRQ158" s="4"/>
      <c r="KRR158" s="4"/>
      <c r="KRS158" s="4"/>
      <c r="KRT158" s="4"/>
      <c r="KRU158" s="4"/>
      <c r="KRV158" s="4"/>
      <c r="KRW158" s="4"/>
      <c r="KRX158" s="4"/>
      <c r="KRY158" s="4"/>
      <c r="KRZ158" s="4"/>
      <c r="KSA158" s="4"/>
      <c r="KSB158" s="4"/>
      <c r="KSC158" s="4"/>
      <c r="KSD158" s="4"/>
      <c r="KSE158" s="4"/>
      <c r="KSF158" s="4"/>
      <c r="KSG158" s="4"/>
      <c r="KSH158" s="4"/>
      <c r="KSI158" s="4"/>
      <c r="KSJ158" s="4"/>
      <c r="KSK158" s="4"/>
      <c r="KSL158" s="4"/>
      <c r="KSM158" s="4"/>
      <c r="KSN158" s="4"/>
      <c r="KSO158" s="4"/>
      <c r="KSP158" s="4"/>
      <c r="KSQ158" s="4"/>
      <c r="KSR158" s="4"/>
      <c r="KSS158" s="4"/>
      <c r="KST158" s="4"/>
      <c r="KSU158" s="4"/>
      <c r="KSV158" s="4"/>
      <c r="KSW158" s="4"/>
      <c r="KSX158" s="4"/>
      <c r="KSY158" s="4"/>
      <c r="KSZ158" s="4"/>
      <c r="KTA158" s="4"/>
      <c r="KTB158" s="4"/>
      <c r="KTC158" s="4"/>
      <c r="KTD158" s="4"/>
      <c r="KTE158" s="4"/>
      <c r="KTF158" s="4"/>
      <c r="KTG158" s="4"/>
      <c r="KTH158" s="4"/>
      <c r="KTI158" s="4"/>
      <c r="KTJ158" s="4"/>
      <c r="KTK158" s="4"/>
      <c r="KTL158" s="4"/>
      <c r="KTM158" s="4"/>
      <c r="KTN158" s="4"/>
      <c r="KTO158" s="4"/>
      <c r="KTP158" s="4"/>
      <c r="KTQ158" s="4"/>
      <c r="KTR158" s="4"/>
      <c r="KTS158" s="4"/>
      <c r="KTT158" s="4"/>
      <c r="KTU158" s="4"/>
      <c r="KTV158" s="4"/>
      <c r="KTW158" s="4"/>
      <c r="KTX158" s="4"/>
      <c r="KTY158" s="4"/>
      <c r="KTZ158" s="4"/>
      <c r="KUA158" s="4"/>
      <c r="KUB158" s="4"/>
      <c r="KUC158" s="4"/>
      <c r="KUD158" s="4"/>
      <c r="KUE158" s="4"/>
      <c r="KUF158" s="4"/>
      <c r="KUG158" s="4"/>
      <c r="KUH158" s="4"/>
      <c r="KUI158" s="4"/>
      <c r="KUJ158" s="4"/>
      <c r="KUK158" s="4"/>
      <c r="KUL158" s="4"/>
      <c r="KUM158" s="4"/>
      <c r="KUN158" s="4"/>
      <c r="KUO158" s="4"/>
      <c r="KUP158" s="4"/>
      <c r="KUQ158" s="4"/>
      <c r="KUR158" s="4"/>
      <c r="KUS158" s="4"/>
      <c r="KUT158" s="4"/>
      <c r="KUU158" s="4"/>
      <c r="KUV158" s="4"/>
      <c r="KUW158" s="4"/>
      <c r="KUX158" s="4"/>
      <c r="KUY158" s="4"/>
      <c r="KUZ158" s="4"/>
      <c r="KVA158" s="4"/>
      <c r="KVB158" s="4"/>
      <c r="KVC158" s="4"/>
      <c r="KVD158" s="4"/>
      <c r="KVE158" s="4"/>
      <c r="KVF158" s="4"/>
      <c r="KVG158" s="4"/>
      <c r="KVH158" s="4"/>
      <c r="KVI158" s="4"/>
      <c r="KVJ158" s="4"/>
      <c r="KVK158" s="4"/>
      <c r="KVL158" s="4"/>
      <c r="KVM158" s="4"/>
      <c r="KVN158" s="4"/>
      <c r="KVO158" s="4"/>
      <c r="KVP158" s="4"/>
      <c r="KVQ158" s="4"/>
      <c r="KVR158" s="4"/>
      <c r="KVS158" s="4"/>
      <c r="KVT158" s="4"/>
      <c r="KVU158" s="4"/>
      <c r="KVV158" s="4"/>
      <c r="KVW158" s="4"/>
      <c r="KVX158" s="4"/>
      <c r="KVY158" s="4"/>
      <c r="KVZ158" s="4"/>
      <c r="KWA158" s="4"/>
      <c r="KWB158" s="4"/>
      <c r="KWC158" s="4"/>
      <c r="KWD158" s="4"/>
      <c r="KWE158" s="4"/>
      <c r="KWF158" s="4"/>
      <c r="KWG158" s="4"/>
      <c r="KWH158" s="4"/>
      <c r="KWI158" s="4"/>
      <c r="KWJ158" s="4"/>
      <c r="KWK158" s="4"/>
      <c r="KWL158" s="4"/>
      <c r="KWM158" s="4"/>
      <c r="KWN158" s="4"/>
      <c r="KWO158" s="4"/>
      <c r="KWP158" s="4"/>
      <c r="KWQ158" s="4"/>
      <c r="KWR158" s="4"/>
      <c r="KWS158" s="4"/>
      <c r="KWT158" s="4"/>
      <c r="KWU158" s="4"/>
      <c r="KWV158" s="4"/>
      <c r="KWW158" s="4"/>
      <c r="KWX158" s="4"/>
      <c r="KWY158" s="4"/>
      <c r="KWZ158" s="4"/>
      <c r="KXA158" s="4"/>
      <c r="KXB158" s="4"/>
      <c r="KXC158" s="4"/>
      <c r="KXD158" s="4"/>
      <c r="KXE158" s="4"/>
      <c r="KXF158" s="4"/>
      <c r="KXG158" s="4"/>
      <c r="KXH158" s="4"/>
      <c r="KXI158" s="4"/>
      <c r="KXJ158" s="4"/>
      <c r="KXK158" s="4"/>
      <c r="KXL158" s="4"/>
      <c r="KXM158" s="4"/>
      <c r="KXN158" s="4"/>
      <c r="KXO158" s="4"/>
      <c r="KXP158" s="4"/>
      <c r="KXQ158" s="4"/>
      <c r="KXR158" s="4"/>
      <c r="KXS158" s="4"/>
      <c r="KXT158" s="4"/>
      <c r="KXU158" s="4"/>
      <c r="KXV158" s="4"/>
      <c r="KXW158" s="4"/>
      <c r="KXX158" s="4"/>
      <c r="KXY158" s="4"/>
      <c r="KXZ158" s="4"/>
      <c r="KYA158" s="4"/>
      <c r="KYB158" s="4"/>
      <c r="KYC158" s="4"/>
      <c r="KYD158" s="4"/>
      <c r="KYE158" s="4"/>
      <c r="KYF158" s="4"/>
      <c r="KYG158" s="4"/>
      <c r="KYH158" s="4"/>
      <c r="KYI158" s="4"/>
      <c r="KYJ158" s="4"/>
      <c r="KYK158" s="4"/>
      <c r="KYL158" s="4"/>
      <c r="KYM158" s="4"/>
      <c r="KYN158" s="4"/>
      <c r="KYO158" s="4"/>
      <c r="KYP158" s="4"/>
      <c r="KYQ158" s="4"/>
      <c r="KYR158" s="4"/>
      <c r="KYS158" s="4"/>
      <c r="KYT158" s="4"/>
      <c r="KYU158" s="4"/>
      <c r="KYV158" s="4"/>
      <c r="KYW158" s="4"/>
      <c r="KYX158" s="4"/>
      <c r="KYY158" s="4"/>
      <c r="KYZ158" s="4"/>
      <c r="KZA158" s="4"/>
      <c r="KZB158" s="4"/>
      <c r="KZC158" s="4"/>
      <c r="KZD158" s="4"/>
      <c r="KZE158" s="4"/>
      <c r="KZF158" s="4"/>
      <c r="KZG158" s="4"/>
      <c r="KZH158" s="4"/>
      <c r="KZI158" s="4"/>
      <c r="KZJ158" s="4"/>
      <c r="KZK158" s="4"/>
      <c r="KZL158" s="4"/>
      <c r="KZM158" s="4"/>
      <c r="KZN158" s="4"/>
      <c r="KZO158" s="4"/>
      <c r="KZP158" s="4"/>
      <c r="KZQ158" s="4"/>
      <c r="KZR158" s="4"/>
      <c r="KZS158" s="4"/>
      <c r="KZT158" s="4"/>
      <c r="KZU158" s="4"/>
      <c r="KZV158" s="4"/>
      <c r="KZW158" s="4"/>
      <c r="KZX158" s="4"/>
      <c r="KZY158" s="4"/>
      <c r="KZZ158" s="4"/>
      <c r="LAA158" s="4"/>
      <c r="LAB158" s="4"/>
      <c r="LAC158" s="4"/>
      <c r="LAD158" s="4"/>
      <c r="LAE158" s="4"/>
      <c r="LAF158" s="4"/>
      <c r="LAG158" s="4"/>
      <c r="LAH158" s="4"/>
      <c r="LAI158" s="4"/>
      <c r="LAJ158" s="4"/>
      <c r="LAK158" s="4"/>
      <c r="LAL158" s="4"/>
      <c r="LAM158" s="4"/>
      <c r="LAN158" s="4"/>
      <c r="LAO158" s="4"/>
      <c r="LAP158" s="4"/>
      <c r="LAQ158" s="4"/>
      <c r="LAR158" s="4"/>
      <c r="LAS158" s="4"/>
      <c r="LAT158" s="4"/>
      <c r="LAU158" s="4"/>
      <c r="LAV158" s="4"/>
      <c r="LAW158" s="4"/>
      <c r="LAX158" s="4"/>
      <c r="LAY158" s="4"/>
      <c r="LAZ158" s="4"/>
      <c r="LBA158" s="4"/>
      <c r="LBB158" s="4"/>
      <c r="LBC158" s="4"/>
      <c r="LBD158" s="4"/>
      <c r="LBE158" s="4"/>
      <c r="LBF158" s="4"/>
      <c r="LBG158" s="4"/>
      <c r="LBH158" s="4"/>
      <c r="LBI158" s="4"/>
      <c r="LBJ158" s="4"/>
      <c r="LBK158" s="4"/>
      <c r="LBL158" s="4"/>
      <c r="LBM158" s="4"/>
      <c r="LBN158" s="4"/>
      <c r="LBO158" s="4"/>
      <c r="LBP158" s="4"/>
      <c r="LBQ158" s="4"/>
      <c r="LBR158" s="4"/>
      <c r="LBS158" s="4"/>
      <c r="LBT158" s="4"/>
      <c r="LBU158" s="4"/>
      <c r="LBV158" s="4"/>
      <c r="LBW158" s="4"/>
      <c r="LBX158" s="4"/>
      <c r="LBY158" s="4"/>
      <c r="LBZ158" s="4"/>
      <c r="LCA158" s="4"/>
      <c r="LCB158" s="4"/>
      <c r="LCC158" s="4"/>
      <c r="LCD158" s="4"/>
      <c r="LCE158" s="4"/>
      <c r="LCF158" s="4"/>
      <c r="LCG158" s="4"/>
      <c r="LCH158" s="4"/>
      <c r="LCI158" s="4"/>
      <c r="LCJ158" s="4"/>
      <c r="LCK158" s="4"/>
      <c r="LCL158" s="4"/>
      <c r="LCM158" s="4"/>
      <c r="LCN158" s="4"/>
      <c r="LCO158" s="4"/>
      <c r="LCP158" s="4"/>
      <c r="LCQ158" s="4"/>
      <c r="LCR158" s="4"/>
      <c r="LCS158" s="4"/>
      <c r="LCT158" s="4"/>
      <c r="LCU158" s="4"/>
      <c r="LCV158" s="4"/>
      <c r="LCW158" s="4"/>
      <c r="LCX158" s="4"/>
      <c r="LCY158" s="4"/>
      <c r="LCZ158" s="4"/>
      <c r="LDA158" s="4"/>
      <c r="LDB158" s="4"/>
      <c r="LDC158" s="4"/>
      <c r="LDD158" s="4"/>
      <c r="LDE158" s="4"/>
      <c r="LDF158" s="4"/>
      <c r="LDG158" s="4"/>
      <c r="LDH158" s="4"/>
      <c r="LDI158" s="4"/>
      <c r="LDJ158" s="4"/>
      <c r="LDK158" s="4"/>
      <c r="LDL158" s="4"/>
      <c r="LDM158" s="4"/>
      <c r="LDN158" s="4"/>
      <c r="LDO158" s="4"/>
      <c r="LDP158" s="4"/>
      <c r="LDQ158" s="4"/>
      <c r="LDR158" s="4"/>
      <c r="LDS158" s="4"/>
      <c r="LDT158" s="4"/>
      <c r="LDU158" s="4"/>
      <c r="LDV158" s="4"/>
      <c r="LDW158" s="4"/>
      <c r="LDX158" s="4"/>
      <c r="LDY158" s="4"/>
      <c r="LDZ158" s="4"/>
      <c r="LEA158" s="4"/>
      <c r="LEB158" s="4"/>
      <c r="LEC158" s="4"/>
      <c r="LED158" s="4"/>
      <c r="LEE158" s="4"/>
      <c r="LEF158" s="4"/>
      <c r="LEG158" s="4"/>
      <c r="LEH158" s="4"/>
      <c r="LEI158" s="4"/>
      <c r="LEJ158" s="4"/>
      <c r="LEK158" s="4"/>
      <c r="LEL158" s="4"/>
      <c r="LEM158" s="4"/>
      <c r="LEN158" s="4"/>
      <c r="LEO158" s="4"/>
      <c r="LEP158" s="4"/>
      <c r="LEQ158" s="4"/>
      <c r="LER158" s="4"/>
      <c r="LES158" s="4"/>
      <c r="LET158" s="4"/>
      <c r="LEU158" s="4"/>
      <c r="LEV158" s="4"/>
      <c r="LEW158" s="4"/>
      <c r="LEX158" s="4"/>
      <c r="LEY158" s="4"/>
      <c r="LEZ158" s="4"/>
      <c r="LFA158" s="4"/>
      <c r="LFB158" s="4"/>
      <c r="LFC158" s="4"/>
      <c r="LFD158" s="4"/>
      <c r="LFE158" s="4"/>
      <c r="LFF158" s="4"/>
      <c r="LFG158" s="4"/>
      <c r="LFH158" s="4"/>
      <c r="LFI158" s="4"/>
      <c r="LFJ158" s="4"/>
      <c r="LFK158" s="4"/>
      <c r="LFL158" s="4"/>
      <c r="LFM158" s="4"/>
      <c r="LFN158" s="4"/>
      <c r="LFO158" s="4"/>
      <c r="LFP158" s="4"/>
      <c r="LFQ158" s="4"/>
      <c r="LFR158" s="4"/>
      <c r="LFS158" s="4"/>
      <c r="LFT158" s="4"/>
      <c r="LFU158" s="4"/>
      <c r="LFV158" s="4"/>
      <c r="LFW158" s="4"/>
      <c r="LFX158" s="4"/>
      <c r="LFY158" s="4"/>
      <c r="LFZ158" s="4"/>
      <c r="LGA158" s="4"/>
      <c r="LGB158" s="4"/>
      <c r="LGC158" s="4"/>
      <c r="LGD158" s="4"/>
      <c r="LGE158" s="4"/>
      <c r="LGF158" s="4"/>
      <c r="LGG158" s="4"/>
      <c r="LGH158" s="4"/>
      <c r="LGI158" s="4"/>
      <c r="LGJ158" s="4"/>
      <c r="LGK158" s="4"/>
      <c r="LGL158" s="4"/>
      <c r="LGM158" s="4"/>
      <c r="LGN158" s="4"/>
      <c r="LGO158" s="4"/>
      <c r="LGP158" s="4"/>
      <c r="LGQ158" s="4"/>
      <c r="LGR158" s="4"/>
      <c r="LGS158" s="4"/>
      <c r="LGT158" s="4"/>
      <c r="LGU158" s="4"/>
      <c r="LGV158" s="4"/>
      <c r="LGW158" s="4"/>
      <c r="LGX158" s="4"/>
      <c r="LGY158" s="4"/>
      <c r="LGZ158" s="4"/>
      <c r="LHA158" s="4"/>
      <c r="LHB158" s="4"/>
      <c r="LHC158" s="4"/>
      <c r="LHD158" s="4"/>
      <c r="LHE158" s="4"/>
      <c r="LHF158" s="4"/>
      <c r="LHG158" s="4"/>
      <c r="LHH158" s="4"/>
      <c r="LHI158" s="4"/>
      <c r="LHJ158" s="4"/>
      <c r="LHK158" s="4"/>
      <c r="LHL158" s="4"/>
      <c r="LHM158" s="4"/>
      <c r="LHN158" s="4"/>
      <c r="LHO158" s="4"/>
      <c r="LHP158" s="4"/>
      <c r="LHQ158" s="4"/>
      <c r="LHR158" s="4"/>
      <c r="LHS158" s="4"/>
      <c r="LHT158" s="4"/>
      <c r="LHU158" s="4"/>
      <c r="LHV158" s="4"/>
      <c r="LHW158" s="4"/>
      <c r="LHX158" s="4"/>
      <c r="LHY158" s="4"/>
      <c r="LHZ158" s="4"/>
      <c r="LIA158" s="4"/>
      <c r="LIB158" s="4"/>
      <c r="LIC158" s="4"/>
      <c r="LID158" s="4"/>
      <c r="LIE158" s="4"/>
      <c r="LIF158" s="4"/>
      <c r="LIG158" s="4"/>
      <c r="LIH158" s="4"/>
      <c r="LII158" s="4"/>
      <c r="LIJ158" s="4"/>
      <c r="LIK158" s="4"/>
      <c r="LIL158" s="4"/>
      <c r="LIM158" s="4"/>
      <c r="LIN158" s="4"/>
      <c r="LIO158" s="4"/>
      <c r="LIP158" s="4"/>
      <c r="LIQ158" s="4"/>
      <c r="LIR158" s="4"/>
      <c r="LIS158" s="4"/>
      <c r="LIT158" s="4"/>
      <c r="LIU158" s="4"/>
      <c r="LIV158" s="4"/>
      <c r="LIW158" s="4"/>
      <c r="LIX158" s="4"/>
      <c r="LIY158" s="4"/>
      <c r="LIZ158" s="4"/>
      <c r="LJA158" s="4"/>
      <c r="LJB158" s="4"/>
      <c r="LJC158" s="4"/>
      <c r="LJD158" s="4"/>
      <c r="LJE158" s="4"/>
      <c r="LJF158" s="4"/>
      <c r="LJG158" s="4"/>
      <c r="LJH158" s="4"/>
      <c r="LJI158" s="4"/>
      <c r="LJJ158" s="4"/>
      <c r="LJK158" s="4"/>
      <c r="LJL158" s="4"/>
      <c r="LJM158" s="4"/>
      <c r="LJN158" s="4"/>
      <c r="LJO158" s="4"/>
      <c r="LJP158" s="4"/>
      <c r="LJQ158" s="4"/>
      <c r="LJR158" s="4"/>
      <c r="LJS158" s="4"/>
      <c r="LJT158" s="4"/>
      <c r="LJU158" s="4"/>
      <c r="LJV158" s="4"/>
      <c r="LJW158" s="4"/>
      <c r="LJX158" s="4"/>
      <c r="LJY158" s="4"/>
      <c r="LJZ158" s="4"/>
      <c r="LKA158" s="4"/>
      <c r="LKB158" s="4"/>
      <c r="LKC158" s="4"/>
      <c r="LKD158" s="4"/>
      <c r="LKE158" s="4"/>
      <c r="LKF158" s="4"/>
      <c r="LKG158" s="4"/>
      <c r="LKH158" s="4"/>
      <c r="LKI158" s="4"/>
      <c r="LKJ158" s="4"/>
      <c r="LKK158" s="4"/>
      <c r="LKL158" s="4"/>
      <c r="LKM158" s="4"/>
      <c r="LKN158" s="4"/>
      <c r="LKO158" s="4"/>
      <c r="LKP158" s="4"/>
      <c r="LKQ158" s="4"/>
      <c r="LKR158" s="4"/>
      <c r="LKS158" s="4"/>
      <c r="LKT158" s="4"/>
      <c r="LKU158" s="4"/>
      <c r="LKV158" s="4"/>
      <c r="LKW158" s="4"/>
      <c r="LKX158" s="4"/>
      <c r="LKY158" s="4"/>
      <c r="LKZ158" s="4"/>
      <c r="LLA158" s="4"/>
      <c r="LLB158" s="4"/>
      <c r="LLC158" s="4"/>
      <c r="LLD158" s="4"/>
      <c r="LLE158" s="4"/>
      <c r="LLF158" s="4"/>
      <c r="LLG158" s="4"/>
      <c r="LLH158" s="4"/>
      <c r="LLI158" s="4"/>
      <c r="LLJ158" s="4"/>
      <c r="LLK158" s="4"/>
      <c r="LLL158" s="4"/>
      <c r="LLM158" s="4"/>
      <c r="LLN158" s="4"/>
      <c r="LLO158" s="4"/>
      <c r="LLP158" s="4"/>
      <c r="LLQ158" s="4"/>
      <c r="LLR158" s="4"/>
      <c r="LLS158" s="4"/>
      <c r="LLT158" s="4"/>
      <c r="LLU158" s="4"/>
      <c r="LLV158" s="4"/>
      <c r="LLW158" s="4"/>
      <c r="LLX158" s="4"/>
      <c r="LLY158" s="4"/>
      <c r="LLZ158" s="4"/>
      <c r="LMA158" s="4"/>
      <c r="LMB158" s="4"/>
      <c r="LMC158" s="4"/>
      <c r="LMD158" s="4"/>
      <c r="LME158" s="4"/>
      <c r="LMF158" s="4"/>
      <c r="LMG158" s="4"/>
      <c r="LMH158" s="4"/>
      <c r="LMI158" s="4"/>
      <c r="LMJ158" s="4"/>
      <c r="LMK158" s="4"/>
      <c r="LML158" s="4"/>
      <c r="LMM158" s="4"/>
      <c r="LMN158" s="4"/>
      <c r="LMO158" s="4"/>
      <c r="LMP158" s="4"/>
      <c r="LMQ158" s="4"/>
      <c r="LMR158" s="4"/>
      <c r="LMS158" s="4"/>
      <c r="LMT158" s="4"/>
      <c r="LMU158" s="4"/>
      <c r="LMV158" s="4"/>
      <c r="LMW158" s="4"/>
      <c r="LMX158" s="4"/>
      <c r="LMY158" s="4"/>
      <c r="LMZ158" s="4"/>
      <c r="LNA158" s="4"/>
      <c r="LNB158" s="4"/>
      <c r="LNC158" s="4"/>
      <c r="LND158" s="4"/>
      <c r="LNE158" s="4"/>
      <c r="LNF158" s="4"/>
      <c r="LNG158" s="4"/>
      <c r="LNH158" s="4"/>
      <c r="LNI158" s="4"/>
      <c r="LNJ158" s="4"/>
      <c r="LNK158" s="4"/>
      <c r="LNL158" s="4"/>
      <c r="LNM158" s="4"/>
      <c r="LNN158" s="4"/>
      <c r="LNO158" s="4"/>
      <c r="LNP158" s="4"/>
      <c r="LNQ158" s="4"/>
      <c r="LNR158" s="4"/>
      <c r="LNS158" s="4"/>
      <c r="LNT158" s="4"/>
      <c r="LNU158" s="4"/>
      <c r="LNV158" s="4"/>
      <c r="LNW158" s="4"/>
      <c r="LNX158" s="4"/>
      <c r="LNY158" s="4"/>
      <c r="LNZ158" s="4"/>
      <c r="LOA158" s="4"/>
      <c r="LOB158" s="4"/>
      <c r="LOC158" s="4"/>
      <c r="LOD158" s="4"/>
      <c r="LOE158" s="4"/>
      <c r="LOF158" s="4"/>
      <c r="LOG158" s="4"/>
      <c r="LOH158" s="4"/>
      <c r="LOI158" s="4"/>
      <c r="LOJ158" s="4"/>
      <c r="LOK158" s="4"/>
      <c r="LOL158" s="4"/>
      <c r="LOM158" s="4"/>
      <c r="LON158" s="4"/>
      <c r="LOO158" s="4"/>
      <c r="LOP158" s="4"/>
      <c r="LOQ158" s="4"/>
      <c r="LOR158" s="4"/>
      <c r="LOS158" s="4"/>
      <c r="LOT158" s="4"/>
      <c r="LOU158" s="4"/>
      <c r="LOV158" s="4"/>
      <c r="LOW158" s="4"/>
      <c r="LOX158" s="4"/>
      <c r="LOY158" s="4"/>
      <c r="LOZ158" s="4"/>
      <c r="LPA158" s="4"/>
      <c r="LPB158" s="4"/>
      <c r="LPC158" s="4"/>
      <c r="LPD158" s="4"/>
      <c r="LPE158" s="4"/>
      <c r="LPF158" s="4"/>
      <c r="LPG158" s="4"/>
      <c r="LPH158" s="4"/>
      <c r="LPI158" s="4"/>
      <c r="LPJ158" s="4"/>
      <c r="LPK158" s="4"/>
      <c r="LPL158" s="4"/>
      <c r="LPM158" s="4"/>
      <c r="LPN158" s="4"/>
      <c r="LPO158" s="4"/>
      <c r="LPP158" s="4"/>
      <c r="LPQ158" s="4"/>
      <c r="LPR158" s="4"/>
      <c r="LPS158" s="4"/>
      <c r="LPT158" s="4"/>
      <c r="LPU158" s="4"/>
      <c r="LPV158" s="4"/>
      <c r="LPW158" s="4"/>
      <c r="LPX158" s="4"/>
      <c r="LPY158" s="4"/>
      <c r="LPZ158" s="4"/>
      <c r="LQA158" s="4"/>
      <c r="LQB158" s="4"/>
      <c r="LQC158" s="4"/>
      <c r="LQD158" s="4"/>
      <c r="LQE158" s="4"/>
      <c r="LQF158" s="4"/>
      <c r="LQG158" s="4"/>
      <c r="LQH158" s="4"/>
      <c r="LQI158" s="4"/>
      <c r="LQJ158" s="4"/>
      <c r="LQK158" s="4"/>
      <c r="LQL158" s="4"/>
      <c r="LQM158" s="4"/>
      <c r="LQN158" s="4"/>
      <c r="LQO158" s="4"/>
      <c r="LQP158" s="4"/>
      <c r="LQQ158" s="4"/>
      <c r="LQR158" s="4"/>
      <c r="LQS158" s="4"/>
      <c r="LQT158" s="4"/>
      <c r="LQU158" s="4"/>
      <c r="LQV158" s="4"/>
      <c r="LQW158" s="4"/>
      <c r="LQX158" s="4"/>
      <c r="LQY158" s="4"/>
      <c r="LQZ158" s="4"/>
      <c r="LRA158" s="4"/>
      <c r="LRB158" s="4"/>
      <c r="LRC158" s="4"/>
      <c r="LRD158" s="4"/>
      <c r="LRE158" s="4"/>
      <c r="LRF158" s="4"/>
      <c r="LRG158" s="4"/>
      <c r="LRH158" s="4"/>
      <c r="LRI158" s="4"/>
      <c r="LRJ158" s="4"/>
      <c r="LRK158" s="4"/>
      <c r="LRL158" s="4"/>
      <c r="LRM158" s="4"/>
      <c r="LRN158" s="4"/>
      <c r="LRO158" s="4"/>
      <c r="LRP158" s="4"/>
      <c r="LRQ158" s="4"/>
      <c r="LRR158" s="4"/>
      <c r="LRS158" s="4"/>
      <c r="LRT158" s="4"/>
      <c r="LRU158" s="4"/>
      <c r="LRV158" s="4"/>
      <c r="LRW158" s="4"/>
      <c r="LRX158" s="4"/>
      <c r="LRY158" s="4"/>
      <c r="LRZ158" s="4"/>
      <c r="LSA158" s="4"/>
      <c r="LSB158" s="4"/>
      <c r="LSC158" s="4"/>
      <c r="LSD158" s="4"/>
      <c r="LSE158" s="4"/>
      <c r="LSF158" s="4"/>
      <c r="LSG158" s="4"/>
      <c r="LSH158" s="4"/>
      <c r="LSI158" s="4"/>
      <c r="LSJ158" s="4"/>
      <c r="LSK158" s="4"/>
      <c r="LSL158" s="4"/>
      <c r="LSM158" s="4"/>
      <c r="LSN158" s="4"/>
      <c r="LSO158" s="4"/>
      <c r="LSP158" s="4"/>
      <c r="LSQ158" s="4"/>
      <c r="LSR158" s="4"/>
      <c r="LSS158" s="4"/>
      <c r="LST158" s="4"/>
      <c r="LSU158" s="4"/>
      <c r="LSV158" s="4"/>
      <c r="LSW158" s="4"/>
      <c r="LSX158" s="4"/>
      <c r="LSY158" s="4"/>
      <c r="LSZ158" s="4"/>
      <c r="LTA158" s="4"/>
      <c r="LTB158" s="4"/>
      <c r="LTC158" s="4"/>
      <c r="LTD158" s="4"/>
      <c r="LTE158" s="4"/>
      <c r="LTF158" s="4"/>
      <c r="LTG158" s="4"/>
      <c r="LTH158" s="4"/>
      <c r="LTI158" s="4"/>
      <c r="LTJ158" s="4"/>
      <c r="LTK158" s="4"/>
      <c r="LTL158" s="4"/>
      <c r="LTM158" s="4"/>
      <c r="LTN158" s="4"/>
      <c r="LTO158" s="4"/>
      <c r="LTP158" s="4"/>
      <c r="LTQ158" s="4"/>
      <c r="LTR158" s="4"/>
      <c r="LTS158" s="4"/>
      <c r="LTT158" s="4"/>
      <c r="LTU158" s="4"/>
      <c r="LTV158" s="4"/>
      <c r="LTW158" s="4"/>
      <c r="LTX158" s="4"/>
      <c r="LTY158" s="4"/>
      <c r="LTZ158" s="4"/>
      <c r="LUA158" s="4"/>
      <c r="LUB158" s="4"/>
      <c r="LUC158" s="4"/>
      <c r="LUD158" s="4"/>
      <c r="LUE158" s="4"/>
      <c r="LUF158" s="4"/>
      <c r="LUG158" s="4"/>
      <c r="LUH158" s="4"/>
      <c r="LUI158" s="4"/>
      <c r="LUJ158" s="4"/>
      <c r="LUK158" s="4"/>
      <c r="LUL158" s="4"/>
      <c r="LUM158" s="4"/>
      <c r="LUN158" s="4"/>
      <c r="LUO158" s="4"/>
      <c r="LUP158" s="4"/>
      <c r="LUQ158" s="4"/>
      <c r="LUR158" s="4"/>
      <c r="LUS158" s="4"/>
      <c r="LUT158" s="4"/>
      <c r="LUU158" s="4"/>
      <c r="LUV158" s="4"/>
      <c r="LUW158" s="4"/>
      <c r="LUX158" s="4"/>
      <c r="LUY158" s="4"/>
      <c r="LUZ158" s="4"/>
      <c r="LVA158" s="4"/>
      <c r="LVB158" s="4"/>
      <c r="LVC158" s="4"/>
      <c r="LVD158" s="4"/>
      <c r="LVE158" s="4"/>
      <c r="LVF158" s="4"/>
      <c r="LVG158" s="4"/>
      <c r="LVH158" s="4"/>
      <c r="LVI158" s="4"/>
      <c r="LVJ158" s="4"/>
      <c r="LVK158" s="4"/>
      <c r="LVL158" s="4"/>
      <c r="LVM158" s="4"/>
      <c r="LVN158" s="4"/>
      <c r="LVO158" s="4"/>
      <c r="LVP158" s="4"/>
      <c r="LVQ158" s="4"/>
      <c r="LVR158" s="4"/>
      <c r="LVS158" s="4"/>
      <c r="LVT158" s="4"/>
      <c r="LVU158" s="4"/>
      <c r="LVV158" s="4"/>
      <c r="LVW158" s="4"/>
      <c r="LVX158" s="4"/>
      <c r="LVY158" s="4"/>
      <c r="LVZ158" s="4"/>
      <c r="LWA158" s="4"/>
      <c r="LWB158" s="4"/>
      <c r="LWC158" s="4"/>
      <c r="LWD158" s="4"/>
      <c r="LWE158" s="4"/>
      <c r="LWF158" s="4"/>
      <c r="LWG158" s="4"/>
      <c r="LWH158" s="4"/>
      <c r="LWI158" s="4"/>
      <c r="LWJ158" s="4"/>
      <c r="LWK158" s="4"/>
      <c r="LWL158" s="4"/>
      <c r="LWM158" s="4"/>
      <c r="LWN158" s="4"/>
      <c r="LWO158" s="4"/>
      <c r="LWP158" s="4"/>
      <c r="LWQ158" s="4"/>
      <c r="LWR158" s="4"/>
      <c r="LWS158" s="4"/>
      <c r="LWT158" s="4"/>
      <c r="LWU158" s="4"/>
      <c r="LWV158" s="4"/>
      <c r="LWW158" s="4"/>
      <c r="LWX158" s="4"/>
      <c r="LWY158" s="4"/>
      <c r="LWZ158" s="4"/>
      <c r="LXA158" s="4"/>
      <c r="LXB158" s="4"/>
      <c r="LXC158" s="4"/>
      <c r="LXD158" s="4"/>
      <c r="LXE158" s="4"/>
      <c r="LXF158" s="4"/>
      <c r="LXG158" s="4"/>
      <c r="LXH158" s="4"/>
      <c r="LXI158" s="4"/>
      <c r="LXJ158" s="4"/>
      <c r="LXK158" s="4"/>
      <c r="LXL158" s="4"/>
      <c r="LXM158" s="4"/>
      <c r="LXN158" s="4"/>
      <c r="LXO158" s="4"/>
      <c r="LXP158" s="4"/>
      <c r="LXQ158" s="4"/>
      <c r="LXR158" s="4"/>
      <c r="LXS158" s="4"/>
      <c r="LXT158" s="4"/>
      <c r="LXU158" s="4"/>
      <c r="LXV158" s="4"/>
      <c r="LXW158" s="4"/>
      <c r="LXX158" s="4"/>
      <c r="LXY158" s="4"/>
      <c r="LXZ158" s="4"/>
      <c r="LYA158" s="4"/>
      <c r="LYB158" s="4"/>
      <c r="LYC158" s="4"/>
      <c r="LYD158" s="4"/>
      <c r="LYE158" s="4"/>
      <c r="LYF158" s="4"/>
      <c r="LYG158" s="4"/>
      <c r="LYH158" s="4"/>
      <c r="LYI158" s="4"/>
      <c r="LYJ158" s="4"/>
      <c r="LYK158" s="4"/>
      <c r="LYL158" s="4"/>
      <c r="LYM158" s="4"/>
      <c r="LYN158" s="4"/>
      <c r="LYO158" s="4"/>
      <c r="LYP158" s="4"/>
      <c r="LYQ158" s="4"/>
      <c r="LYR158" s="4"/>
      <c r="LYS158" s="4"/>
      <c r="LYT158" s="4"/>
      <c r="LYU158" s="4"/>
      <c r="LYV158" s="4"/>
      <c r="LYW158" s="4"/>
      <c r="LYX158" s="4"/>
      <c r="LYY158" s="4"/>
      <c r="LYZ158" s="4"/>
      <c r="LZA158" s="4"/>
      <c r="LZB158" s="4"/>
      <c r="LZC158" s="4"/>
      <c r="LZD158" s="4"/>
      <c r="LZE158" s="4"/>
      <c r="LZF158" s="4"/>
      <c r="LZG158" s="4"/>
      <c r="LZH158" s="4"/>
      <c r="LZI158" s="4"/>
      <c r="LZJ158" s="4"/>
      <c r="LZK158" s="4"/>
      <c r="LZL158" s="4"/>
      <c r="LZM158" s="4"/>
      <c r="LZN158" s="4"/>
      <c r="LZO158" s="4"/>
      <c r="LZP158" s="4"/>
      <c r="LZQ158" s="4"/>
      <c r="LZR158" s="4"/>
      <c r="LZS158" s="4"/>
      <c r="LZT158" s="4"/>
      <c r="LZU158" s="4"/>
      <c r="LZV158" s="4"/>
      <c r="LZW158" s="4"/>
      <c r="LZX158" s="4"/>
      <c r="LZY158" s="4"/>
      <c r="LZZ158" s="4"/>
      <c r="MAA158" s="4"/>
      <c r="MAB158" s="4"/>
      <c r="MAC158" s="4"/>
      <c r="MAD158" s="4"/>
      <c r="MAE158" s="4"/>
      <c r="MAF158" s="4"/>
      <c r="MAG158" s="4"/>
      <c r="MAH158" s="4"/>
      <c r="MAI158" s="4"/>
      <c r="MAJ158" s="4"/>
      <c r="MAK158" s="4"/>
      <c r="MAL158" s="4"/>
      <c r="MAM158" s="4"/>
      <c r="MAN158" s="4"/>
      <c r="MAO158" s="4"/>
      <c r="MAP158" s="4"/>
      <c r="MAQ158" s="4"/>
      <c r="MAR158" s="4"/>
      <c r="MAS158" s="4"/>
      <c r="MAT158" s="4"/>
      <c r="MAU158" s="4"/>
      <c r="MAV158" s="4"/>
      <c r="MAW158" s="4"/>
      <c r="MAX158" s="4"/>
      <c r="MAY158" s="4"/>
      <c r="MAZ158" s="4"/>
      <c r="MBA158" s="4"/>
      <c r="MBB158" s="4"/>
      <c r="MBC158" s="4"/>
      <c r="MBD158" s="4"/>
      <c r="MBE158" s="4"/>
      <c r="MBF158" s="4"/>
      <c r="MBG158" s="4"/>
      <c r="MBH158" s="4"/>
      <c r="MBI158" s="4"/>
      <c r="MBJ158" s="4"/>
      <c r="MBK158" s="4"/>
      <c r="MBL158" s="4"/>
      <c r="MBM158" s="4"/>
      <c r="MBN158" s="4"/>
      <c r="MBO158" s="4"/>
      <c r="MBP158" s="4"/>
      <c r="MBQ158" s="4"/>
      <c r="MBR158" s="4"/>
      <c r="MBS158" s="4"/>
      <c r="MBT158" s="4"/>
      <c r="MBU158" s="4"/>
      <c r="MBV158" s="4"/>
      <c r="MBW158" s="4"/>
      <c r="MBX158" s="4"/>
      <c r="MBY158" s="4"/>
      <c r="MBZ158" s="4"/>
      <c r="MCA158" s="4"/>
      <c r="MCB158" s="4"/>
      <c r="MCC158" s="4"/>
      <c r="MCD158" s="4"/>
      <c r="MCE158" s="4"/>
      <c r="MCF158" s="4"/>
      <c r="MCG158" s="4"/>
      <c r="MCH158" s="4"/>
      <c r="MCI158" s="4"/>
      <c r="MCJ158" s="4"/>
      <c r="MCK158" s="4"/>
      <c r="MCL158" s="4"/>
      <c r="MCM158" s="4"/>
      <c r="MCN158" s="4"/>
      <c r="MCO158" s="4"/>
      <c r="MCP158" s="4"/>
      <c r="MCQ158" s="4"/>
      <c r="MCR158" s="4"/>
      <c r="MCS158" s="4"/>
      <c r="MCT158" s="4"/>
      <c r="MCU158" s="4"/>
      <c r="MCV158" s="4"/>
      <c r="MCW158" s="4"/>
      <c r="MCX158" s="4"/>
      <c r="MCY158" s="4"/>
      <c r="MCZ158" s="4"/>
      <c r="MDA158" s="4"/>
      <c r="MDB158" s="4"/>
      <c r="MDC158" s="4"/>
      <c r="MDD158" s="4"/>
      <c r="MDE158" s="4"/>
      <c r="MDF158" s="4"/>
      <c r="MDG158" s="4"/>
      <c r="MDH158" s="4"/>
      <c r="MDI158" s="4"/>
      <c r="MDJ158" s="4"/>
      <c r="MDK158" s="4"/>
      <c r="MDL158" s="4"/>
      <c r="MDM158" s="4"/>
      <c r="MDN158" s="4"/>
      <c r="MDO158" s="4"/>
      <c r="MDP158" s="4"/>
      <c r="MDQ158" s="4"/>
      <c r="MDR158" s="4"/>
      <c r="MDS158" s="4"/>
      <c r="MDT158" s="4"/>
      <c r="MDU158" s="4"/>
      <c r="MDV158" s="4"/>
      <c r="MDW158" s="4"/>
      <c r="MDX158" s="4"/>
      <c r="MDY158" s="4"/>
      <c r="MDZ158" s="4"/>
      <c r="MEA158" s="4"/>
      <c r="MEB158" s="4"/>
      <c r="MEC158" s="4"/>
      <c r="MED158" s="4"/>
      <c r="MEE158" s="4"/>
      <c r="MEF158" s="4"/>
      <c r="MEG158" s="4"/>
      <c r="MEH158" s="4"/>
      <c r="MEI158" s="4"/>
      <c r="MEJ158" s="4"/>
      <c r="MEK158" s="4"/>
      <c r="MEL158" s="4"/>
      <c r="MEM158" s="4"/>
      <c r="MEN158" s="4"/>
      <c r="MEO158" s="4"/>
      <c r="MEP158" s="4"/>
      <c r="MEQ158" s="4"/>
      <c r="MER158" s="4"/>
      <c r="MES158" s="4"/>
      <c r="MET158" s="4"/>
      <c r="MEU158" s="4"/>
      <c r="MEV158" s="4"/>
      <c r="MEW158" s="4"/>
      <c r="MEX158" s="4"/>
      <c r="MEY158" s="4"/>
      <c r="MEZ158" s="4"/>
      <c r="MFA158" s="4"/>
      <c r="MFB158" s="4"/>
      <c r="MFC158" s="4"/>
      <c r="MFD158" s="4"/>
      <c r="MFE158" s="4"/>
      <c r="MFF158" s="4"/>
      <c r="MFG158" s="4"/>
      <c r="MFH158" s="4"/>
      <c r="MFI158" s="4"/>
      <c r="MFJ158" s="4"/>
      <c r="MFK158" s="4"/>
      <c r="MFL158" s="4"/>
      <c r="MFM158" s="4"/>
      <c r="MFN158" s="4"/>
      <c r="MFO158" s="4"/>
      <c r="MFP158" s="4"/>
      <c r="MFQ158" s="4"/>
      <c r="MFR158" s="4"/>
      <c r="MFS158" s="4"/>
      <c r="MFT158" s="4"/>
      <c r="MFU158" s="4"/>
      <c r="MFV158" s="4"/>
      <c r="MFW158" s="4"/>
      <c r="MFX158" s="4"/>
      <c r="MFY158" s="4"/>
      <c r="MFZ158" s="4"/>
      <c r="MGA158" s="4"/>
      <c r="MGB158" s="4"/>
      <c r="MGC158" s="4"/>
      <c r="MGD158" s="4"/>
      <c r="MGE158" s="4"/>
      <c r="MGF158" s="4"/>
      <c r="MGG158" s="4"/>
      <c r="MGH158" s="4"/>
      <c r="MGI158" s="4"/>
      <c r="MGJ158" s="4"/>
      <c r="MGK158" s="4"/>
      <c r="MGL158" s="4"/>
      <c r="MGM158" s="4"/>
      <c r="MGN158" s="4"/>
      <c r="MGO158" s="4"/>
      <c r="MGP158" s="4"/>
      <c r="MGQ158" s="4"/>
      <c r="MGR158" s="4"/>
      <c r="MGS158" s="4"/>
      <c r="MGT158" s="4"/>
      <c r="MGU158" s="4"/>
      <c r="MGV158" s="4"/>
      <c r="MGW158" s="4"/>
      <c r="MGX158" s="4"/>
      <c r="MGY158" s="4"/>
      <c r="MGZ158" s="4"/>
      <c r="MHA158" s="4"/>
      <c r="MHB158" s="4"/>
      <c r="MHC158" s="4"/>
      <c r="MHD158" s="4"/>
      <c r="MHE158" s="4"/>
      <c r="MHF158" s="4"/>
      <c r="MHG158" s="4"/>
      <c r="MHH158" s="4"/>
      <c r="MHI158" s="4"/>
      <c r="MHJ158" s="4"/>
      <c r="MHK158" s="4"/>
      <c r="MHL158" s="4"/>
      <c r="MHM158" s="4"/>
      <c r="MHN158" s="4"/>
      <c r="MHO158" s="4"/>
      <c r="MHP158" s="4"/>
      <c r="MHQ158" s="4"/>
      <c r="MHR158" s="4"/>
      <c r="MHS158" s="4"/>
      <c r="MHT158" s="4"/>
      <c r="MHU158" s="4"/>
      <c r="MHV158" s="4"/>
      <c r="MHW158" s="4"/>
      <c r="MHX158" s="4"/>
      <c r="MHY158" s="4"/>
      <c r="MHZ158" s="4"/>
      <c r="MIA158" s="4"/>
      <c r="MIB158" s="4"/>
      <c r="MIC158" s="4"/>
      <c r="MID158" s="4"/>
      <c r="MIE158" s="4"/>
      <c r="MIF158" s="4"/>
      <c r="MIG158" s="4"/>
      <c r="MIH158" s="4"/>
      <c r="MII158" s="4"/>
      <c r="MIJ158" s="4"/>
      <c r="MIK158" s="4"/>
      <c r="MIL158" s="4"/>
      <c r="MIM158" s="4"/>
      <c r="MIN158" s="4"/>
      <c r="MIO158" s="4"/>
      <c r="MIP158" s="4"/>
      <c r="MIQ158" s="4"/>
      <c r="MIR158" s="4"/>
      <c r="MIS158" s="4"/>
      <c r="MIT158" s="4"/>
      <c r="MIU158" s="4"/>
      <c r="MIV158" s="4"/>
      <c r="MIW158" s="4"/>
      <c r="MIX158" s="4"/>
      <c r="MIY158" s="4"/>
      <c r="MIZ158" s="4"/>
      <c r="MJA158" s="4"/>
      <c r="MJB158" s="4"/>
      <c r="MJC158" s="4"/>
      <c r="MJD158" s="4"/>
      <c r="MJE158" s="4"/>
      <c r="MJF158" s="4"/>
      <c r="MJG158" s="4"/>
      <c r="MJH158" s="4"/>
      <c r="MJI158" s="4"/>
      <c r="MJJ158" s="4"/>
      <c r="MJK158" s="4"/>
      <c r="MJL158" s="4"/>
      <c r="MJM158" s="4"/>
      <c r="MJN158" s="4"/>
      <c r="MJO158" s="4"/>
      <c r="MJP158" s="4"/>
      <c r="MJQ158" s="4"/>
      <c r="MJR158" s="4"/>
      <c r="MJS158" s="4"/>
      <c r="MJT158" s="4"/>
      <c r="MJU158" s="4"/>
      <c r="MJV158" s="4"/>
      <c r="MJW158" s="4"/>
      <c r="MJX158" s="4"/>
      <c r="MJY158" s="4"/>
      <c r="MJZ158" s="4"/>
      <c r="MKA158" s="4"/>
      <c r="MKB158" s="4"/>
      <c r="MKC158" s="4"/>
      <c r="MKD158" s="4"/>
      <c r="MKE158" s="4"/>
      <c r="MKF158" s="4"/>
      <c r="MKG158" s="4"/>
      <c r="MKH158" s="4"/>
      <c r="MKI158" s="4"/>
      <c r="MKJ158" s="4"/>
      <c r="MKK158" s="4"/>
      <c r="MKL158" s="4"/>
      <c r="MKM158" s="4"/>
      <c r="MKN158" s="4"/>
      <c r="MKO158" s="4"/>
      <c r="MKP158" s="4"/>
      <c r="MKQ158" s="4"/>
      <c r="MKR158" s="4"/>
      <c r="MKS158" s="4"/>
      <c r="MKT158" s="4"/>
      <c r="MKU158" s="4"/>
      <c r="MKV158" s="4"/>
      <c r="MKW158" s="4"/>
      <c r="MKX158" s="4"/>
      <c r="MKY158" s="4"/>
      <c r="MKZ158" s="4"/>
      <c r="MLA158" s="4"/>
      <c r="MLB158" s="4"/>
      <c r="MLC158" s="4"/>
      <c r="MLD158" s="4"/>
      <c r="MLE158" s="4"/>
      <c r="MLF158" s="4"/>
      <c r="MLG158" s="4"/>
      <c r="MLH158" s="4"/>
      <c r="MLI158" s="4"/>
      <c r="MLJ158" s="4"/>
      <c r="MLK158" s="4"/>
      <c r="MLL158" s="4"/>
      <c r="MLM158" s="4"/>
      <c r="MLN158" s="4"/>
      <c r="MLO158" s="4"/>
      <c r="MLP158" s="4"/>
      <c r="MLQ158" s="4"/>
      <c r="MLR158" s="4"/>
      <c r="MLS158" s="4"/>
      <c r="MLT158" s="4"/>
      <c r="MLU158" s="4"/>
      <c r="MLV158" s="4"/>
      <c r="MLW158" s="4"/>
      <c r="MLX158" s="4"/>
      <c r="MLY158" s="4"/>
      <c r="MLZ158" s="4"/>
      <c r="MMA158" s="4"/>
      <c r="MMB158" s="4"/>
      <c r="MMC158" s="4"/>
      <c r="MMD158" s="4"/>
      <c r="MME158" s="4"/>
      <c r="MMF158" s="4"/>
      <c r="MMG158" s="4"/>
      <c r="MMH158" s="4"/>
      <c r="MMI158" s="4"/>
      <c r="MMJ158" s="4"/>
      <c r="MMK158" s="4"/>
      <c r="MML158" s="4"/>
      <c r="MMM158" s="4"/>
      <c r="MMN158" s="4"/>
      <c r="MMO158" s="4"/>
      <c r="MMP158" s="4"/>
      <c r="MMQ158" s="4"/>
      <c r="MMR158" s="4"/>
      <c r="MMS158" s="4"/>
      <c r="MMT158" s="4"/>
      <c r="MMU158" s="4"/>
      <c r="MMV158" s="4"/>
      <c r="MMW158" s="4"/>
      <c r="MMX158" s="4"/>
      <c r="MMY158" s="4"/>
      <c r="MMZ158" s="4"/>
      <c r="MNA158" s="4"/>
      <c r="MNB158" s="4"/>
      <c r="MNC158" s="4"/>
      <c r="MND158" s="4"/>
      <c r="MNE158" s="4"/>
      <c r="MNF158" s="4"/>
      <c r="MNG158" s="4"/>
      <c r="MNH158" s="4"/>
      <c r="MNI158" s="4"/>
      <c r="MNJ158" s="4"/>
      <c r="MNK158" s="4"/>
      <c r="MNL158" s="4"/>
      <c r="MNM158" s="4"/>
      <c r="MNN158" s="4"/>
      <c r="MNO158" s="4"/>
      <c r="MNP158" s="4"/>
      <c r="MNQ158" s="4"/>
      <c r="MNR158" s="4"/>
      <c r="MNS158" s="4"/>
      <c r="MNT158" s="4"/>
      <c r="MNU158" s="4"/>
      <c r="MNV158" s="4"/>
      <c r="MNW158" s="4"/>
      <c r="MNX158" s="4"/>
      <c r="MNY158" s="4"/>
      <c r="MNZ158" s="4"/>
      <c r="MOA158" s="4"/>
      <c r="MOB158" s="4"/>
      <c r="MOC158" s="4"/>
      <c r="MOD158" s="4"/>
      <c r="MOE158" s="4"/>
      <c r="MOF158" s="4"/>
      <c r="MOG158" s="4"/>
      <c r="MOH158" s="4"/>
      <c r="MOI158" s="4"/>
      <c r="MOJ158" s="4"/>
      <c r="MOK158" s="4"/>
      <c r="MOL158" s="4"/>
      <c r="MOM158" s="4"/>
      <c r="MON158" s="4"/>
      <c r="MOO158" s="4"/>
      <c r="MOP158" s="4"/>
      <c r="MOQ158" s="4"/>
      <c r="MOR158" s="4"/>
      <c r="MOS158" s="4"/>
      <c r="MOT158" s="4"/>
      <c r="MOU158" s="4"/>
      <c r="MOV158" s="4"/>
      <c r="MOW158" s="4"/>
      <c r="MOX158" s="4"/>
      <c r="MOY158" s="4"/>
      <c r="MOZ158" s="4"/>
      <c r="MPA158" s="4"/>
      <c r="MPB158" s="4"/>
      <c r="MPC158" s="4"/>
      <c r="MPD158" s="4"/>
      <c r="MPE158" s="4"/>
      <c r="MPF158" s="4"/>
      <c r="MPG158" s="4"/>
      <c r="MPH158" s="4"/>
      <c r="MPI158" s="4"/>
      <c r="MPJ158" s="4"/>
      <c r="MPK158" s="4"/>
      <c r="MPL158" s="4"/>
      <c r="MPM158" s="4"/>
      <c r="MPN158" s="4"/>
      <c r="MPO158" s="4"/>
      <c r="MPP158" s="4"/>
      <c r="MPQ158" s="4"/>
      <c r="MPR158" s="4"/>
      <c r="MPS158" s="4"/>
      <c r="MPT158" s="4"/>
      <c r="MPU158" s="4"/>
      <c r="MPV158" s="4"/>
      <c r="MPW158" s="4"/>
      <c r="MPX158" s="4"/>
      <c r="MPY158" s="4"/>
      <c r="MPZ158" s="4"/>
      <c r="MQA158" s="4"/>
      <c r="MQB158" s="4"/>
      <c r="MQC158" s="4"/>
      <c r="MQD158" s="4"/>
      <c r="MQE158" s="4"/>
      <c r="MQF158" s="4"/>
      <c r="MQG158" s="4"/>
      <c r="MQH158" s="4"/>
      <c r="MQI158" s="4"/>
      <c r="MQJ158" s="4"/>
      <c r="MQK158" s="4"/>
      <c r="MQL158" s="4"/>
      <c r="MQM158" s="4"/>
      <c r="MQN158" s="4"/>
      <c r="MQO158" s="4"/>
      <c r="MQP158" s="4"/>
      <c r="MQQ158" s="4"/>
      <c r="MQR158" s="4"/>
      <c r="MQS158" s="4"/>
      <c r="MQT158" s="4"/>
      <c r="MQU158" s="4"/>
      <c r="MQV158" s="4"/>
      <c r="MQW158" s="4"/>
      <c r="MQX158" s="4"/>
      <c r="MQY158" s="4"/>
      <c r="MQZ158" s="4"/>
      <c r="MRA158" s="4"/>
      <c r="MRB158" s="4"/>
      <c r="MRC158" s="4"/>
      <c r="MRD158" s="4"/>
      <c r="MRE158" s="4"/>
      <c r="MRF158" s="4"/>
      <c r="MRG158" s="4"/>
      <c r="MRH158" s="4"/>
      <c r="MRI158" s="4"/>
      <c r="MRJ158" s="4"/>
      <c r="MRK158" s="4"/>
      <c r="MRL158" s="4"/>
      <c r="MRM158" s="4"/>
      <c r="MRN158" s="4"/>
      <c r="MRO158" s="4"/>
      <c r="MRP158" s="4"/>
      <c r="MRQ158" s="4"/>
      <c r="MRR158" s="4"/>
      <c r="MRS158" s="4"/>
      <c r="MRT158" s="4"/>
      <c r="MRU158" s="4"/>
      <c r="MRV158" s="4"/>
      <c r="MRW158" s="4"/>
      <c r="MRX158" s="4"/>
      <c r="MRY158" s="4"/>
      <c r="MRZ158" s="4"/>
      <c r="MSA158" s="4"/>
      <c r="MSB158" s="4"/>
      <c r="MSC158" s="4"/>
      <c r="MSD158" s="4"/>
      <c r="MSE158" s="4"/>
      <c r="MSF158" s="4"/>
      <c r="MSG158" s="4"/>
      <c r="MSH158" s="4"/>
      <c r="MSI158" s="4"/>
      <c r="MSJ158" s="4"/>
      <c r="MSK158" s="4"/>
      <c r="MSL158" s="4"/>
      <c r="MSM158" s="4"/>
      <c r="MSN158" s="4"/>
      <c r="MSO158" s="4"/>
      <c r="MSP158" s="4"/>
      <c r="MSQ158" s="4"/>
      <c r="MSR158" s="4"/>
      <c r="MSS158" s="4"/>
      <c r="MST158" s="4"/>
      <c r="MSU158" s="4"/>
      <c r="MSV158" s="4"/>
      <c r="MSW158" s="4"/>
      <c r="MSX158" s="4"/>
      <c r="MSY158" s="4"/>
      <c r="MSZ158" s="4"/>
      <c r="MTA158" s="4"/>
      <c r="MTB158" s="4"/>
      <c r="MTC158" s="4"/>
      <c r="MTD158" s="4"/>
      <c r="MTE158" s="4"/>
      <c r="MTF158" s="4"/>
      <c r="MTG158" s="4"/>
      <c r="MTH158" s="4"/>
      <c r="MTI158" s="4"/>
      <c r="MTJ158" s="4"/>
      <c r="MTK158" s="4"/>
      <c r="MTL158" s="4"/>
      <c r="MTM158" s="4"/>
      <c r="MTN158" s="4"/>
      <c r="MTO158" s="4"/>
      <c r="MTP158" s="4"/>
      <c r="MTQ158" s="4"/>
      <c r="MTR158" s="4"/>
      <c r="MTS158" s="4"/>
      <c r="MTT158" s="4"/>
      <c r="MTU158" s="4"/>
      <c r="MTV158" s="4"/>
      <c r="MTW158" s="4"/>
      <c r="MTX158" s="4"/>
      <c r="MTY158" s="4"/>
      <c r="MTZ158" s="4"/>
      <c r="MUA158" s="4"/>
      <c r="MUB158" s="4"/>
      <c r="MUC158" s="4"/>
      <c r="MUD158" s="4"/>
      <c r="MUE158" s="4"/>
      <c r="MUF158" s="4"/>
      <c r="MUG158" s="4"/>
      <c r="MUH158" s="4"/>
      <c r="MUI158" s="4"/>
      <c r="MUJ158" s="4"/>
      <c r="MUK158" s="4"/>
      <c r="MUL158" s="4"/>
      <c r="MUM158" s="4"/>
      <c r="MUN158" s="4"/>
      <c r="MUO158" s="4"/>
      <c r="MUP158" s="4"/>
      <c r="MUQ158" s="4"/>
      <c r="MUR158" s="4"/>
      <c r="MUS158" s="4"/>
      <c r="MUT158" s="4"/>
      <c r="MUU158" s="4"/>
      <c r="MUV158" s="4"/>
      <c r="MUW158" s="4"/>
      <c r="MUX158" s="4"/>
      <c r="MUY158" s="4"/>
      <c r="MUZ158" s="4"/>
      <c r="MVA158" s="4"/>
      <c r="MVB158" s="4"/>
      <c r="MVC158" s="4"/>
      <c r="MVD158" s="4"/>
      <c r="MVE158" s="4"/>
      <c r="MVF158" s="4"/>
      <c r="MVG158" s="4"/>
      <c r="MVH158" s="4"/>
      <c r="MVI158" s="4"/>
      <c r="MVJ158" s="4"/>
      <c r="MVK158" s="4"/>
      <c r="MVL158" s="4"/>
      <c r="MVM158" s="4"/>
      <c r="MVN158" s="4"/>
      <c r="MVO158" s="4"/>
      <c r="MVP158" s="4"/>
      <c r="MVQ158" s="4"/>
      <c r="MVR158" s="4"/>
      <c r="MVS158" s="4"/>
      <c r="MVT158" s="4"/>
      <c r="MVU158" s="4"/>
      <c r="MVV158" s="4"/>
      <c r="MVW158" s="4"/>
      <c r="MVX158" s="4"/>
      <c r="MVY158" s="4"/>
      <c r="MVZ158" s="4"/>
      <c r="MWA158" s="4"/>
      <c r="MWB158" s="4"/>
      <c r="MWC158" s="4"/>
      <c r="MWD158" s="4"/>
      <c r="MWE158" s="4"/>
      <c r="MWF158" s="4"/>
      <c r="MWG158" s="4"/>
      <c r="MWH158" s="4"/>
      <c r="MWI158" s="4"/>
      <c r="MWJ158" s="4"/>
      <c r="MWK158" s="4"/>
      <c r="MWL158" s="4"/>
      <c r="MWM158" s="4"/>
      <c r="MWN158" s="4"/>
      <c r="MWO158" s="4"/>
      <c r="MWP158" s="4"/>
      <c r="MWQ158" s="4"/>
      <c r="MWR158" s="4"/>
      <c r="MWS158" s="4"/>
      <c r="MWT158" s="4"/>
      <c r="MWU158" s="4"/>
      <c r="MWV158" s="4"/>
      <c r="MWW158" s="4"/>
      <c r="MWX158" s="4"/>
      <c r="MWY158" s="4"/>
      <c r="MWZ158" s="4"/>
      <c r="MXA158" s="4"/>
      <c r="MXB158" s="4"/>
      <c r="MXC158" s="4"/>
      <c r="MXD158" s="4"/>
      <c r="MXE158" s="4"/>
      <c r="MXF158" s="4"/>
      <c r="MXG158" s="4"/>
      <c r="MXH158" s="4"/>
      <c r="MXI158" s="4"/>
      <c r="MXJ158" s="4"/>
      <c r="MXK158" s="4"/>
      <c r="MXL158" s="4"/>
      <c r="MXM158" s="4"/>
      <c r="MXN158" s="4"/>
      <c r="MXO158" s="4"/>
      <c r="MXP158" s="4"/>
      <c r="MXQ158" s="4"/>
      <c r="MXR158" s="4"/>
      <c r="MXS158" s="4"/>
      <c r="MXT158" s="4"/>
      <c r="MXU158" s="4"/>
      <c r="MXV158" s="4"/>
      <c r="MXW158" s="4"/>
      <c r="MXX158" s="4"/>
      <c r="MXY158" s="4"/>
      <c r="MXZ158" s="4"/>
      <c r="MYA158" s="4"/>
      <c r="MYB158" s="4"/>
      <c r="MYC158" s="4"/>
      <c r="MYD158" s="4"/>
      <c r="MYE158" s="4"/>
      <c r="MYF158" s="4"/>
      <c r="MYG158" s="4"/>
      <c r="MYH158" s="4"/>
      <c r="MYI158" s="4"/>
      <c r="MYJ158" s="4"/>
      <c r="MYK158" s="4"/>
      <c r="MYL158" s="4"/>
      <c r="MYM158" s="4"/>
      <c r="MYN158" s="4"/>
      <c r="MYO158" s="4"/>
      <c r="MYP158" s="4"/>
      <c r="MYQ158" s="4"/>
      <c r="MYR158" s="4"/>
      <c r="MYS158" s="4"/>
      <c r="MYT158" s="4"/>
      <c r="MYU158" s="4"/>
      <c r="MYV158" s="4"/>
      <c r="MYW158" s="4"/>
      <c r="MYX158" s="4"/>
      <c r="MYY158" s="4"/>
      <c r="MYZ158" s="4"/>
      <c r="MZA158" s="4"/>
      <c r="MZB158" s="4"/>
      <c r="MZC158" s="4"/>
      <c r="MZD158" s="4"/>
      <c r="MZE158" s="4"/>
      <c r="MZF158" s="4"/>
      <c r="MZG158" s="4"/>
      <c r="MZH158" s="4"/>
      <c r="MZI158" s="4"/>
      <c r="MZJ158" s="4"/>
      <c r="MZK158" s="4"/>
      <c r="MZL158" s="4"/>
      <c r="MZM158" s="4"/>
      <c r="MZN158" s="4"/>
      <c r="MZO158" s="4"/>
      <c r="MZP158" s="4"/>
      <c r="MZQ158" s="4"/>
      <c r="MZR158" s="4"/>
      <c r="MZS158" s="4"/>
      <c r="MZT158" s="4"/>
      <c r="MZU158" s="4"/>
      <c r="MZV158" s="4"/>
      <c r="MZW158" s="4"/>
      <c r="MZX158" s="4"/>
      <c r="MZY158" s="4"/>
      <c r="MZZ158" s="4"/>
      <c r="NAA158" s="4"/>
      <c r="NAB158" s="4"/>
      <c r="NAC158" s="4"/>
      <c r="NAD158" s="4"/>
      <c r="NAE158" s="4"/>
      <c r="NAF158" s="4"/>
      <c r="NAG158" s="4"/>
      <c r="NAH158" s="4"/>
      <c r="NAI158" s="4"/>
      <c r="NAJ158" s="4"/>
      <c r="NAK158" s="4"/>
      <c r="NAL158" s="4"/>
      <c r="NAM158" s="4"/>
      <c r="NAN158" s="4"/>
      <c r="NAO158" s="4"/>
      <c r="NAP158" s="4"/>
      <c r="NAQ158" s="4"/>
      <c r="NAR158" s="4"/>
      <c r="NAS158" s="4"/>
      <c r="NAT158" s="4"/>
      <c r="NAU158" s="4"/>
      <c r="NAV158" s="4"/>
      <c r="NAW158" s="4"/>
      <c r="NAX158" s="4"/>
      <c r="NAY158" s="4"/>
      <c r="NAZ158" s="4"/>
      <c r="NBA158" s="4"/>
      <c r="NBB158" s="4"/>
      <c r="NBC158" s="4"/>
      <c r="NBD158" s="4"/>
      <c r="NBE158" s="4"/>
      <c r="NBF158" s="4"/>
      <c r="NBG158" s="4"/>
      <c r="NBH158" s="4"/>
      <c r="NBI158" s="4"/>
      <c r="NBJ158" s="4"/>
      <c r="NBK158" s="4"/>
      <c r="NBL158" s="4"/>
      <c r="NBM158" s="4"/>
      <c r="NBN158" s="4"/>
      <c r="NBO158" s="4"/>
      <c r="NBP158" s="4"/>
      <c r="NBQ158" s="4"/>
      <c r="NBR158" s="4"/>
      <c r="NBS158" s="4"/>
      <c r="NBT158" s="4"/>
      <c r="NBU158" s="4"/>
      <c r="NBV158" s="4"/>
      <c r="NBW158" s="4"/>
      <c r="NBX158" s="4"/>
      <c r="NBY158" s="4"/>
      <c r="NBZ158" s="4"/>
      <c r="NCA158" s="4"/>
      <c r="NCB158" s="4"/>
      <c r="NCC158" s="4"/>
      <c r="NCD158" s="4"/>
      <c r="NCE158" s="4"/>
      <c r="NCF158" s="4"/>
      <c r="NCG158" s="4"/>
      <c r="NCH158" s="4"/>
      <c r="NCI158" s="4"/>
      <c r="NCJ158" s="4"/>
      <c r="NCK158" s="4"/>
      <c r="NCL158" s="4"/>
      <c r="NCM158" s="4"/>
      <c r="NCN158" s="4"/>
      <c r="NCO158" s="4"/>
      <c r="NCP158" s="4"/>
      <c r="NCQ158" s="4"/>
      <c r="NCR158" s="4"/>
      <c r="NCS158" s="4"/>
      <c r="NCT158" s="4"/>
      <c r="NCU158" s="4"/>
      <c r="NCV158" s="4"/>
      <c r="NCW158" s="4"/>
      <c r="NCX158" s="4"/>
      <c r="NCY158" s="4"/>
      <c r="NCZ158" s="4"/>
      <c r="NDA158" s="4"/>
      <c r="NDB158" s="4"/>
      <c r="NDC158" s="4"/>
      <c r="NDD158" s="4"/>
      <c r="NDE158" s="4"/>
      <c r="NDF158" s="4"/>
      <c r="NDG158" s="4"/>
      <c r="NDH158" s="4"/>
      <c r="NDI158" s="4"/>
      <c r="NDJ158" s="4"/>
      <c r="NDK158" s="4"/>
      <c r="NDL158" s="4"/>
      <c r="NDM158" s="4"/>
      <c r="NDN158" s="4"/>
      <c r="NDO158" s="4"/>
      <c r="NDP158" s="4"/>
      <c r="NDQ158" s="4"/>
      <c r="NDR158" s="4"/>
      <c r="NDS158" s="4"/>
      <c r="NDT158" s="4"/>
      <c r="NDU158" s="4"/>
      <c r="NDV158" s="4"/>
      <c r="NDW158" s="4"/>
      <c r="NDX158" s="4"/>
      <c r="NDY158" s="4"/>
      <c r="NDZ158" s="4"/>
      <c r="NEA158" s="4"/>
      <c r="NEB158" s="4"/>
      <c r="NEC158" s="4"/>
      <c r="NED158" s="4"/>
      <c r="NEE158" s="4"/>
      <c r="NEF158" s="4"/>
      <c r="NEG158" s="4"/>
      <c r="NEH158" s="4"/>
      <c r="NEI158" s="4"/>
      <c r="NEJ158" s="4"/>
      <c r="NEK158" s="4"/>
      <c r="NEL158" s="4"/>
      <c r="NEM158" s="4"/>
      <c r="NEN158" s="4"/>
      <c r="NEO158" s="4"/>
      <c r="NEP158" s="4"/>
      <c r="NEQ158" s="4"/>
      <c r="NER158" s="4"/>
      <c r="NES158" s="4"/>
      <c r="NET158" s="4"/>
      <c r="NEU158" s="4"/>
      <c r="NEV158" s="4"/>
      <c r="NEW158" s="4"/>
      <c r="NEX158" s="4"/>
      <c r="NEY158" s="4"/>
      <c r="NEZ158" s="4"/>
      <c r="NFA158" s="4"/>
      <c r="NFB158" s="4"/>
      <c r="NFC158" s="4"/>
      <c r="NFD158" s="4"/>
      <c r="NFE158" s="4"/>
      <c r="NFF158" s="4"/>
      <c r="NFG158" s="4"/>
      <c r="NFH158" s="4"/>
      <c r="NFI158" s="4"/>
      <c r="NFJ158" s="4"/>
      <c r="NFK158" s="4"/>
      <c r="NFL158" s="4"/>
      <c r="NFM158" s="4"/>
      <c r="NFN158" s="4"/>
      <c r="NFO158" s="4"/>
      <c r="NFP158" s="4"/>
      <c r="NFQ158" s="4"/>
      <c r="NFR158" s="4"/>
      <c r="NFS158" s="4"/>
      <c r="NFT158" s="4"/>
      <c r="NFU158" s="4"/>
      <c r="NFV158" s="4"/>
      <c r="NFW158" s="4"/>
      <c r="NFX158" s="4"/>
      <c r="NFY158" s="4"/>
      <c r="NFZ158" s="4"/>
      <c r="NGA158" s="4"/>
      <c r="NGB158" s="4"/>
      <c r="NGC158" s="4"/>
      <c r="NGD158" s="4"/>
      <c r="NGE158" s="4"/>
      <c r="NGF158" s="4"/>
      <c r="NGG158" s="4"/>
      <c r="NGH158" s="4"/>
      <c r="NGI158" s="4"/>
      <c r="NGJ158" s="4"/>
      <c r="NGK158" s="4"/>
      <c r="NGL158" s="4"/>
      <c r="NGM158" s="4"/>
      <c r="NGN158" s="4"/>
      <c r="NGO158" s="4"/>
      <c r="NGP158" s="4"/>
      <c r="NGQ158" s="4"/>
      <c r="NGR158" s="4"/>
      <c r="NGS158" s="4"/>
      <c r="NGT158" s="4"/>
      <c r="NGU158" s="4"/>
      <c r="NGV158" s="4"/>
      <c r="NGW158" s="4"/>
      <c r="NGX158" s="4"/>
      <c r="NGY158" s="4"/>
      <c r="NGZ158" s="4"/>
      <c r="NHA158" s="4"/>
      <c r="NHB158" s="4"/>
      <c r="NHC158" s="4"/>
      <c r="NHD158" s="4"/>
      <c r="NHE158" s="4"/>
      <c r="NHF158" s="4"/>
      <c r="NHG158" s="4"/>
      <c r="NHH158" s="4"/>
      <c r="NHI158" s="4"/>
      <c r="NHJ158" s="4"/>
      <c r="NHK158" s="4"/>
      <c r="NHL158" s="4"/>
      <c r="NHM158" s="4"/>
      <c r="NHN158" s="4"/>
      <c r="NHO158" s="4"/>
      <c r="NHP158" s="4"/>
      <c r="NHQ158" s="4"/>
      <c r="NHR158" s="4"/>
      <c r="NHS158" s="4"/>
      <c r="NHT158" s="4"/>
      <c r="NHU158" s="4"/>
      <c r="NHV158" s="4"/>
      <c r="NHW158" s="4"/>
      <c r="NHX158" s="4"/>
      <c r="NHY158" s="4"/>
      <c r="NHZ158" s="4"/>
      <c r="NIA158" s="4"/>
      <c r="NIB158" s="4"/>
      <c r="NIC158" s="4"/>
      <c r="NID158" s="4"/>
      <c r="NIE158" s="4"/>
      <c r="NIF158" s="4"/>
      <c r="NIG158" s="4"/>
      <c r="NIH158" s="4"/>
      <c r="NII158" s="4"/>
      <c r="NIJ158" s="4"/>
      <c r="NIK158" s="4"/>
      <c r="NIL158" s="4"/>
      <c r="NIM158" s="4"/>
      <c r="NIN158" s="4"/>
      <c r="NIO158" s="4"/>
      <c r="NIP158" s="4"/>
      <c r="NIQ158" s="4"/>
      <c r="NIR158" s="4"/>
      <c r="NIS158" s="4"/>
      <c r="NIT158" s="4"/>
      <c r="NIU158" s="4"/>
      <c r="NIV158" s="4"/>
      <c r="NIW158" s="4"/>
      <c r="NIX158" s="4"/>
      <c r="NIY158" s="4"/>
      <c r="NIZ158" s="4"/>
      <c r="NJA158" s="4"/>
      <c r="NJB158" s="4"/>
      <c r="NJC158" s="4"/>
      <c r="NJD158" s="4"/>
      <c r="NJE158" s="4"/>
      <c r="NJF158" s="4"/>
      <c r="NJG158" s="4"/>
      <c r="NJH158" s="4"/>
      <c r="NJI158" s="4"/>
      <c r="NJJ158" s="4"/>
      <c r="NJK158" s="4"/>
      <c r="NJL158" s="4"/>
      <c r="NJM158" s="4"/>
      <c r="NJN158" s="4"/>
      <c r="NJO158" s="4"/>
      <c r="NJP158" s="4"/>
      <c r="NJQ158" s="4"/>
      <c r="NJR158" s="4"/>
      <c r="NJS158" s="4"/>
      <c r="NJT158" s="4"/>
      <c r="NJU158" s="4"/>
      <c r="NJV158" s="4"/>
      <c r="NJW158" s="4"/>
      <c r="NJX158" s="4"/>
      <c r="NJY158" s="4"/>
      <c r="NJZ158" s="4"/>
      <c r="NKA158" s="4"/>
      <c r="NKB158" s="4"/>
      <c r="NKC158" s="4"/>
      <c r="NKD158" s="4"/>
      <c r="NKE158" s="4"/>
      <c r="NKF158" s="4"/>
      <c r="NKG158" s="4"/>
      <c r="NKH158" s="4"/>
      <c r="NKI158" s="4"/>
      <c r="NKJ158" s="4"/>
      <c r="NKK158" s="4"/>
      <c r="NKL158" s="4"/>
      <c r="NKM158" s="4"/>
      <c r="NKN158" s="4"/>
      <c r="NKO158" s="4"/>
      <c r="NKP158" s="4"/>
      <c r="NKQ158" s="4"/>
      <c r="NKR158" s="4"/>
      <c r="NKS158" s="4"/>
      <c r="NKT158" s="4"/>
      <c r="NKU158" s="4"/>
      <c r="NKV158" s="4"/>
      <c r="NKW158" s="4"/>
      <c r="NKX158" s="4"/>
      <c r="NKY158" s="4"/>
      <c r="NKZ158" s="4"/>
      <c r="NLA158" s="4"/>
      <c r="NLB158" s="4"/>
      <c r="NLC158" s="4"/>
      <c r="NLD158" s="4"/>
      <c r="NLE158" s="4"/>
      <c r="NLF158" s="4"/>
      <c r="NLG158" s="4"/>
      <c r="NLH158" s="4"/>
      <c r="NLI158" s="4"/>
      <c r="NLJ158" s="4"/>
      <c r="NLK158" s="4"/>
      <c r="NLL158" s="4"/>
      <c r="NLM158" s="4"/>
      <c r="NLN158" s="4"/>
      <c r="NLO158" s="4"/>
      <c r="NLP158" s="4"/>
      <c r="NLQ158" s="4"/>
      <c r="NLR158" s="4"/>
      <c r="NLS158" s="4"/>
      <c r="NLT158" s="4"/>
      <c r="NLU158" s="4"/>
      <c r="NLV158" s="4"/>
      <c r="NLW158" s="4"/>
      <c r="NLX158" s="4"/>
      <c r="NLY158" s="4"/>
      <c r="NLZ158" s="4"/>
      <c r="NMA158" s="4"/>
      <c r="NMB158" s="4"/>
      <c r="NMC158" s="4"/>
      <c r="NMD158" s="4"/>
      <c r="NME158" s="4"/>
      <c r="NMF158" s="4"/>
      <c r="NMG158" s="4"/>
      <c r="NMH158" s="4"/>
      <c r="NMI158" s="4"/>
      <c r="NMJ158" s="4"/>
      <c r="NMK158" s="4"/>
      <c r="NML158" s="4"/>
      <c r="NMM158" s="4"/>
      <c r="NMN158" s="4"/>
      <c r="NMO158" s="4"/>
      <c r="NMP158" s="4"/>
      <c r="NMQ158" s="4"/>
      <c r="NMR158" s="4"/>
      <c r="NMS158" s="4"/>
      <c r="NMT158" s="4"/>
      <c r="NMU158" s="4"/>
      <c r="NMV158" s="4"/>
      <c r="NMW158" s="4"/>
      <c r="NMX158" s="4"/>
      <c r="NMY158" s="4"/>
      <c r="NMZ158" s="4"/>
      <c r="NNA158" s="4"/>
      <c r="NNB158" s="4"/>
      <c r="NNC158" s="4"/>
      <c r="NND158" s="4"/>
      <c r="NNE158" s="4"/>
      <c r="NNF158" s="4"/>
      <c r="NNG158" s="4"/>
      <c r="NNH158" s="4"/>
      <c r="NNI158" s="4"/>
      <c r="NNJ158" s="4"/>
      <c r="NNK158" s="4"/>
      <c r="NNL158" s="4"/>
      <c r="NNM158" s="4"/>
      <c r="NNN158" s="4"/>
      <c r="NNO158" s="4"/>
      <c r="NNP158" s="4"/>
      <c r="NNQ158" s="4"/>
      <c r="NNR158" s="4"/>
      <c r="NNS158" s="4"/>
      <c r="NNT158" s="4"/>
      <c r="NNU158" s="4"/>
      <c r="NNV158" s="4"/>
      <c r="NNW158" s="4"/>
      <c r="NNX158" s="4"/>
      <c r="NNY158" s="4"/>
      <c r="NNZ158" s="4"/>
      <c r="NOA158" s="4"/>
      <c r="NOB158" s="4"/>
      <c r="NOC158" s="4"/>
      <c r="NOD158" s="4"/>
      <c r="NOE158" s="4"/>
      <c r="NOF158" s="4"/>
      <c r="NOG158" s="4"/>
      <c r="NOH158" s="4"/>
      <c r="NOI158" s="4"/>
      <c r="NOJ158" s="4"/>
      <c r="NOK158" s="4"/>
      <c r="NOL158" s="4"/>
      <c r="NOM158" s="4"/>
      <c r="NON158" s="4"/>
      <c r="NOO158" s="4"/>
      <c r="NOP158" s="4"/>
      <c r="NOQ158" s="4"/>
      <c r="NOR158" s="4"/>
      <c r="NOS158" s="4"/>
      <c r="NOT158" s="4"/>
      <c r="NOU158" s="4"/>
      <c r="NOV158" s="4"/>
      <c r="NOW158" s="4"/>
      <c r="NOX158" s="4"/>
      <c r="NOY158" s="4"/>
      <c r="NOZ158" s="4"/>
      <c r="NPA158" s="4"/>
      <c r="NPB158" s="4"/>
      <c r="NPC158" s="4"/>
      <c r="NPD158" s="4"/>
      <c r="NPE158" s="4"/>
      <c r="NPF158" s="4"/>
      <c r="NPG158" s="4"/>
      <c r="NPH158" s="4"/>
      <c r="NPI158" s="4"/>
      <c r="NPJ158" s="4"/>
      <c r="NPK158" s="4"/>
      <c r="NPL158" s="4"/>
      <c r="NPM158" s="4"/>
      <c r="NPN158" s="4"/>
      <c r="NPO158" s="4"/>
      <c r="NPP158" s="4"/>
      <c r="NPQ158" s="4"/>
      <c r="NPR158" s="4"/>
      <c r="NPS158" s="4"/>
      <c r="NPT158" s="4"/>
      <c r="NPU158" s="4"/>
      <c r="NPV158" s="4"/>
      <c r="NPW158" s="4"/>
      <c r="NPX158" s="4"/>
      <c r="NPY158" s="4"/>
      <c r="NPZ158" s="4"/>
      <c r="NQA158" s="4"/>
      <c r="NQB158" s="4"/>
      <c r="NQC158" s="4"/>
      <c r="NQD158" s="4"/>
      <c r="NQE158" s="4"/>
      <c r="NQF158" s="4"/>
      <c r="NQG158" s="4"/>
      <c r="NQH158" s="4"/>
      <c r="NQI158" s="4"/>
      <c r="NQJ158" s="4"/>
      <c r="NQK158" s="4"/>
      <c r="NQL158" s="4"/>
      <c r="NQM158" s="4"/>
      <c r="NQN158" s="4"/>
      <c r="NQO158" s="4"/>
      <c r="NQP158" s="4"/>
      <c r="NQQ158" s="4"/>
      <c r="NQR158" s="4"/>
      <c r="NQS158" s="4"/>
      <c r="NQT158" s="4"/>
      <c r="NQU158" s="4"/>
      <c r="NQV158" s="4"/>
      <c r="NQW158" s="4"/>
      <c r="NQX158" s="4"/>
      <c r="NQY158" s="4"/>
      <c r="NQZ158" s="4"/>
      <c r="NRA158" s="4"/>
      <c r="NRB158" s="4"/>
      <c r="NRC158" s="4"/>
      <c r="NRD158" s="4"/>
      <c r="NRE158" s="4"/>
      <c r="NRF158" s="4"/>
      <c r="NRG158" s="4"/>
      <c r="NRH158" s="4"/>
      <c r="NRI158" s="4"/>
      <c r="NRJ158" s="4"/>
      <c r="NRK158" s="4"/>
      <c r="NRL158" s="4"/>
      <c r="NRM158" s="4"/>
      <c r="NRN158" s="4"/>
      <c r="NRO158" s="4"/>
      <c r="NRP158" s="4"/>
      <c r="NRQ158" s="4"/>
      <c r="NRR158" s="4"/>
      <c r="NRS158" s="4"/>
      <c r="NRT158" s="4"/>
      <c r="NRU158" s="4"/>
      <c r="NRV158" s="4"/>
      <c r="NRW158" s="4"/>
      <c r="NRX158" s="4"/>
      <c r="NRY158" s="4"/>
      <c r="NRZ158" s="4"/>
      <c r="NSA158" s="4"/>
      <c r="NSB158" s="4"/>
      <c r="NSC158" s="4"/>
      <c r="NSD158" s="4"/>
      <c r="NSE158" s="4"/>
      <c r="NSF158" s="4"/>
      <c r="NSG158" s="4"/>
      <c r="NSH158" s="4"/>
      <c r="NSI158" s="4"/>
      <c r="NSJ158" s="4"/>
      <c r="NSK158" s="4"/>
      <c r="NSL158" s="4"/>
      <c r="NSM158" s="4"/>
      <c r="NSN158" s="4"/>
      <c r="NSO158" s="4"/>
      <c r="NSP158" s="4"/>
      <c r="NSQ158" s="4"/>
      <c r="NSR158" s="4"/>
      <c r="NSS158" s="4"/>
      <c r="NST158" s="4"/>
      <c r="NSU158" s="4"/>
      <c r="NSV158" s="4"/>
      <c r="NSW158" s="4"/>
      <c r="NSX158" s="4"/>
      <c r="NSY158" s="4"/>
      <c r="NSZ158" s="4"/>
      <c r="NTA158" s="4"/>
      <c r="NTB158" s="4"/>
      <c r="NTC158" s="4"/>
      <c r="NTD158" s="4"/>
      <c r="NTE158" s="4"/>
      <c r="NTF158" s="4"/>
      <c r="NTG158" s="4"/>
      <c r="NTH158" s="4"/>
      <c r="NTI158" s="4"/>
      <c r="NTJ158" s="4"/>
      <c r="NTK158" s="4"/>
      <c r="NTL158" s="4"/>
      <c r="NTM158" s="4"/>
      <c r="NTN158" s="4"/>
      <c r="NTO158" s="4"/>
      <c r="NTP158" s="4"/>
      <c r="NTQ158" s="4"/>
      <c r="NTR158" s="4"/>
      <c r="NTS158" s="4"/>
      <c r="NTT158" s="4"/>
      <c r="NTU158" s="4"/>
      <c r="NTV158" s="4"/>
      <c r="NTW158" s="4"/>
      <c r="NTX158" s="4"/>
      <c r="NTY158" s="4"/>
      <c r="NTZ158" s="4"/>
      <c r="NUA158" s="4"/>
      <c r="NUB158" s="4"/>
      <c r="NUC158" s="4"/>
      <c r="NUD158" s="4"/>
      <c r="NUE158" s="4"/>
      <c r="NUF158" s="4"/>
      <c r="NUG158" s="4"/>
      <c r="NUH158" s="4"/>
      <c r="NUI158" s="4"/>
      <c r="NUJ158" s="4"/>
      <c r="NUK158" s="4"/>
      <c r="NUL158" s="4"/>
      <c r="NUM158" s="4"/>
      <c r="NUN158" s="4"/>
      <c r="NUO158" s="4"/>
      <c r="NUP158" s="4"/>
      <c r="NUQ158" s="4"/>
      <c r="NUR158" s="4"/>
      <c r="NUS158" s="4"/>
      <c r="NUT158" s="4"/>
      <c r="NUU158" s="4"/>
      <c r="NUV158" s="4"/>
      <c r="NUW158" s="4"/>
      <c r="NUX158" s="4"/>
      <c r="NUY158" s="4"/>
      <c r="NUZ158" s="4"/>
      <c r="NVA158" s="4"/>
      <c r="NVB158" s="4"/>
      <c r="NVC158" s="4"/>
      <c r="NVD158" s="4"/>
      <c r="NVE158" s="4"/>
      <c r="NVF158" s="4"/>
      <c r="NVG158" s="4"/>
      <c r="NVH158" s="4"/>
      <c r="NVI158" s="4"/>
      <c r="NVJ158" s="4"/>
      <c r="NVK158" s="4"/>
      <c r="NVL158" s="4"/>
      <c r="NVM158" s="4"/>
      <c r="NVN158" s="4"/>
      <c r="NVO158" s="4"/>
      <c r="NVP158" s="4"/>
      <c r="NVQ158" s="4"/>
      <c r="NVR158" s="4"/>
      <c r="NVS158" s="4"/>
      <c r="NVT158" s="4"/>
      <c r="NVU158" s="4"/>
      <c r="NVV158" s="4"/>
      <c r="NVW158" s="4"/>
      <c r="NVX158" s="4"/>
      <c r="NVY158" s="4"/>
      <c r="NVZ158" s="4"/>
      <c r="NWA158" s="4"/>
      <c r="NWB158" s="4"/>
      <c r="NWC158" s="4"/>
      <c r="NWD158" s="4"/>
      <c r="NWE158" s="4"/>
      <c r="NWF158" s="4"/>
      <c r="NWG158" s="4"/>
      <c r="NWH158" s="4"/>
      <c r="NWI158" s="4"/>
      <c r="NWJ158" s="4"/>
      <c r="NWK158" s="4"/>
      <c r="NWL158" s="4"/>
      <c r="NWM158" s="4"/>
      <c r="NWN158" s="4"/>
      <c r="NWO158" s="4"/>
      <c r="NWP158" s="4"/>
      <c r="NWQ158" s="4"/>
      <c r="NWR158" s="4"/>
      <c r="NWS158" s="4"/>
      <c r="NWT158" s="4"/>
      <c r="NWU158" s="4"/>
      <c r="NWV158" s="4"/>
      <c r="NWW158" s="4"/>
      <c r="NWX158" s="4"/>
      <c r="NWY158" s="4"/>
      <c r="NWZ158" s="4"/>
      <c r="NXA158" s="4"/>
      <c r="NXB158" s="4"/>
      <c r="NXC158" s="4"/>
      <c r="NXD158" s="4"/>
      <c r="NXE158" s="4"/>
      <c r="NXF158" s="4"/>
      <c r="NXG158" s="4"/>
      <c r="NXH158" s="4"/>
      <c r="NXI158" s="4"/>
      <c r="NXJ158" s="4"/>
      <c r="NXK158" s="4"/>
      <c r="NXL158" s="4"/>
      <c r="NXM158" s="4"/>
      <c r="NXN158" s="4"/>
      <c r="NXO158" s="4"/>
      <c r="NXP158" s="4"/>
      <c r="NXQ158" s="4"/>
      <c r="NXR158" s="4"/>
      <c r="NXS158" s="4"/>
      <c r="NXT158" s="4"/>
      <c r="NXU158" s="4"/>
      <c r="NXV158" s="4"/>
      <c r="NXW158" s="4"/>
      <c r="NXX158" s="4"/>
      <c r="NXY158" s="4"/>
      <c r="NXZ158" s="4"/>
      <c r="NYA158" s="4"/>
      <c r="NYB158" s="4"/>
      <c r="NYC158" s="4"/>
      <c r="NYD158" s="4"/>
      <c r="NYE158" s="4"/>
      <c r="NYF158" s="4"/>
      <c r="NYG158" s="4"/>
      <c r="NYH158" s="4"/>
      <c r="NYI158" s="4"/>
      <c r="NYJ158" s="4"/>
      <c r="NYK158" s="4"/>
      <c r="NYL158" s="4"/>
      <c r="NYM158" s="4"/>
      <c r="NYN158" s="4"/>
      <c r="NYO158" s="4"/>
      <c r="NYP158" s="4"/>
      <c r="NYQ158" s="4"/>
      <c r="NYR158" s="4"/>
      <c r="NYS158" s="4"/>
      <c r="NYT158" s="4"/>
      <c r="NYU158" s="4"/>
      <c r="NYV158" s="4"/>
      <c r="NYW158" s="4"/>
      <c r="NYX158" s="4"/>
      <c r="NYY158" s="4"/>
      <c r="NYZ158" s="4"/>
      <c r="NZA158" s="4"/>
      <c r="NZB158" s="4"/>
      <c r="NZC158" s="4"/>
      <c r="NZD158" s="4"/>
      <c r="NZE158" s="4"/>
      <c r="NZF158" s="4"/>
      <c r="NZG158" s="4"/>
      <c r="NZH158" s="4"/>
      <c r="NZI158" s="4"/>
      <c r="NZJ158" s="4"/>
      <c r="NZK158" s="4"/>
      <c r="NZL158" s="4"/>
      <c r="NZM158" s="4"/>
      <c r="NZN158" s="4"/>
      <c r="NZO158" s="4"/>
      <c r="NZP158" s="4"/>
      <c r="NZQ158" s="4"/>
      <c r="NZR158" s="4"/>
      <c r="NZS158" s="4"/>
      <c r="NZT158" s="4"/>
      <c r="NZU158" s="4"/>
      <c r="NZV158" s="4"/>
      <c r="NZW158" s="4"/>
      <c r="NZX158" s="4"/>
      <c r="NZY158" s="4"/>
      <c r="NZZ158" s="4"/>
      <c r="OAA158" s="4"/>
      <c r="OAB158" s="4"/>
      <c r="OAC158" s="4"/>
      <c r="OAD158" s="4"/>
      <c r="OAE158" s="4"/>
      <c r="OAF158" s="4"/>
      <c r="OAG158" s="4"/>
      <c r="OAH158" s="4"/>
      <c r="OAI158" s="4"/>
      <c r="OAJ158" s="4"/>
      <c r="OAK158" s="4"/>
      <c r="OAL158" s="4"/>
      <c r="OAM158" s="4"/>
      <c r="OAN158" s="4"/>
      <c r="OAO158" s="4"/>
      <c r="OAP158" s="4"/>
      <c r="OAQ158" s="4"/>
      <c r="OAR158" s="4"/>
      <c r="OAS158" s="4"/>
      <c r="OAT158" s="4"/>
      <c r="OAU158" s="4"/>
      <c r="OAV158" s="4"/>
      <c r="OAW158" s="4"/>
      <c r="OAX158" s="4"/>
      <c r="OAY158" s="4"/>
      <c r="OAZ158" s="4"/>
      <c r="OBA158" s="4"/>
      <c r="OBB158" s="4"/>
      <c r="OBC158" s="4"/>
      <c r="OBD158" s="4"/>
      <c r="OBE158" s="4"/>
      <c r="OBF158" s="4"/>
      <c r="OBG158" s="4"/>
      <c r="OBH158" s="4"/>
      <c r="OBI158" s="4"/>
      <c r="OBJ158" s="4"/>
      <c r="OBK158" s="4"/>
      <c r="OBL158" s="4"/>
      <c r="OBM158" s="4"/>
      <c r="OBN158" s="4"/>
      <c r="OBO158" s="4"/>
      <c r="OBP158" s="4"/>
      <c r="OBQ158" s="4"/>
      <c r="OBR158" s="4"/>
      <c r="OBS158" s="4"/>
      <c r="OBT158" s="4"/>
      <c r="OBU158" s="4"/>
      <c r="OBV158" s="4"/>
      <c r="OBW158" s="4"/>
      <c r="OBX158" s="4"/>
      <c r="OBY158" s="4"/>
      <c r="OBZ158" s="4"/>
      <c r="OCA158" s="4"/>
      <c r="OCB158" s="4"/>
      <c r="OCC158" s="4"/>
      <c r="OCD158" s="4"/>
      <c r="OCE158" s="4"/>
      <c r="OCF158" s="4"/>
      <c r="OCG158" s="4"/>
      <c r="OCH158" s="4"/>
      <c r="OCI158" s="4"/>
      <c r="OCJ158" s="4"/>
      <c r="OCK158" s="4"/>
      <c r="OCL158" s="4"/>
      <c r="OCM158" s="4"/>
      <c r="OCN158" s="4"/>
      <c r="OCO158" s="4"/>
      <c r="OCP158" s="4"/>
      <c r="OCQ158" s="4"/>
      <c r="OCR158" s="4"/>
      <c r="OCS158" s="4"/>
      <c r="OCT158" s="4"/>
      <c r="OCU158" s="4"/>
      <c r="OCV158" s="4"/>
      <c r="OCW158" s="4"/>
      <c r="OCX158" s="4"/>
      <c r="OCY158" s="4"/>
      <c r="OCZ158" s="4"/>
      <c r="ODA158" s="4"/>
      <c r="ODB158" s="4"/>
      <c r="ODC158" s="4"/>
      <c r="ODD158" s="4"/>
      <c r="ODE158" s="4"/>
      <c r="ODF158" s="4"/>
      <c r="ODG158" s="4"/>
      <c r="ODH158" s="4"/>
      <c r="ODI158" s="4"/>
      <c r="ODJ158" s="4"/>
      <c r="ODK158" s="4"/>
      <c r="ODL158" s="4"/>
      <c r="ODM158" s="4"/>
      <c r="ODN158" s="4"/>
      <c r="ODO158" s="4"/>
      <c r="ODP158" s="4"/>
      <c r="ODQ158" s="4"/>
      <c r="ODR158" s="4"/>
      <c r="ODS158" s="4"/>
      <c r="ODT158" s="4"/>
      <c r="ODU158" s="4"/>
      <c r="ODV158" s="4"/>
      <c r="ODW158" s="4"/>
      <c r="ODX158" s="4"/>
      <c r="ODY158" s="4"/>
      <c r="ODZ158" s="4"/>
      <c r="OEA158" s="4"/>
      <c r="OEB158" s="4"/>
      <c r="OEC158" s="4"/>
      <c r="OED158" s="4"/>
      <c r="OEE158" s="4"/>
      <c r="OEF158" s="4"/>
      <c r="OEG158" s="4"/>
      <c r="OEH158" s="4"/>
      <c r="OEI158" s="4"/>
      <c r="OEJ158" s="4"/>
      <c r="OEK158" s="4"/>
      <c r="OEL158" s="4"/>
      <c r="OEM158" s="4"/>
      <c r="OEN158" s="4"/>
      <c r="OEO158" s="4"/>
      <c r="OEP158" s="4"/>
      <c r="OEQ158" s="4"/>
      <c r="OER158" s="4"/>
      <c r="OES158" s="4"/>
      <c r="OET158" s="4"/>
      <c r="OEU158" s="4"/>
      <c r="OEV158" s="4"/>
      <c r="OEW158" s="4"/>
      <c r="OEX158" s="4"/>
      <c r="OEY158" s="4"/>
      <c r="OEZ158" s="4"/>
      <c r="OFA158" s="4"/>
      <c r="OFB158" s="4"/>
      <c r="OFC158" s="4"/>
      <c r="OFD158" s="4"/>
      <c r="OFE158" s="4"/>
      <c r="OFF158" s="4"/>
      <c r="OFG158" s="4"/>
      <c r="OFH158" s="4"/>
      <c r="OFI158" s="4"/>
      <c r="OFJ158" s="4"/>
      <c r="OFK158" s="4"/>
      <c r="OFL158" s="4"/>
      <c r="OFM158" s="4"/>
      <c r="OFN158" s="4"/>
      <c r="OFO158" s="4"/>
      <c r="OFP158" s="4"/>
      <c r="OFQ158" s="4"/>
      <c r="OFR158" s="4"/>
      <c r="OFS158" s="4"/>
      <c r="OFT158" s="4"/>
      <c r="OFU158" s="4"/>
      <c r="OFV158" s="4"/>
      <c r="OFW158" s="4"/>
      <c r="OFX158" s="4"/>
      <c r="OFY158" s="4"/>
      <c r="OFZ158" s="4"/>
      <c r="OGA158" s="4"/>
      <c r="OGB158" s="4"/>
      <c r="OGC158" s="4"/>
      <c r="OGD158" s="4"/>
      <c r="OGE158" s="4"/>
      <c r="OGF158" s="4"/>
      <c r="OGG158" s="4"/>
      <c r="OGH158" s="4"/>
      <c r="OGI158" s="4"/>
      <c r="OGJ158" s="4"/>
      <c r="OGK158" s="4"/>
      <c r="OGL158" s="4"/>
      <c r="OGM158" s="4"/>
      <c r="OGN158" s="4"/>
      <c r="OGO158" s="4"/>
      <c r="OGP158" s="4"/>
      <c r="OGQ158" s="4"/>
      <c r="OGR158" s="4"/>
      <c r="OGS158" s="4"/>
      <c r="OGT158" s="4"/>
      <c r="OGU158" s="4"/>
      <c r="OGV158" s="4"/>
      <c r="OGW158" s="4"/>
      <c r="OGX158" s="4"/>
      <c r="OGY158" s="4"/>
      <c r="OGZ158" s="4"/>
      <c r="OHA158" s="4"/>
      <c r="OHB158" s="4"/>
      <c r="OHC158" s="4"/>
      <c r="OHD158" s="4"/>
      <c r="OHE158" s="4"/>
      <c r="OHF158" s="4"/>
      <c r="OHG158" s="4"/>
      <c r="OHH158" s="4"/>
      <c r="OHI158" s="4"/>
      <c r="OHJ158" s="4"/>
      <c r="OHK158" s="4"/>
      <c r="OHL158" s="4"/>
      <c r="OHM158" s="4"/>
      <c r="OHN158" s="4"/>
      <c r="OHO158" s="4"/>
      <c r="OHP158" s="4"/>
      <c r="OHQ158" s="4"/>
      <c r="OHR158" s="4"/>
      <c r="OHS158" s="4"/>
      <c r="OHT158" s="4"/>
      <c r="OHU158" s="4"/>
      <c r="OHV158" s="4"/>
      <c r="OHW158" s="4"/>
      <c r="OHX158" s="4"/>
      <c r="OHY158" s="4"/>
      <c r="OHZ158" s="4"/>
      <c r="OIA158" s="4"/>
      <c r="OIB158" s="4"/>
      <c r="OIC158" s="4"/>
      <c r="OID158" s="4"/>
      <c r="OIE158" s="4"/>
      <c r="OIF158" s="4"/>
      <c r="OIG158" s="4"/>
      <c r="OIH158" s="4"/>
      <c r="OII158" s="4"/>
      <c r="OIJ158" s="4"/>
      <c r="OIK158" s="4"/>
      <c r="OIL158" s="4"/>
      <c r="OIM158" s="4"/>
      <c r="OIN158" s="4"/>
      <c r="OIO158" s="4"/>
      <c r="OIP158" s="4"/>
      <c r="OIQ158" s="4"/>
      <c r="OIR158" s="4"/>
      <c r="OIS158" s="4"/>
      <c r="OIT158" s="4"/>
      <c r="OIU158" s="4"/>
      <c r="OIV158" s="4"/>
      <c r="OIW158" s="4"/>
      <c r="OIX158" s="4"/>
      <c r="OIY158" s="4"/>
      <c r="OIZ158" s="4"/>
      <c r="OJA158" s="4"/>
      <c r="OJB158" s="4"/>
      <c r="OJC158" s="4"/>
      <c r="OJD158" s="4"/>
      <c r="OJE158" s="4"/>
      <c r="OJF158" s="4"/>
      <c r="OJG158" s="4"/>
      <c r="OJH158" s="4"/>
      <c r="OJI158" s="4"/>
      <c r="OJJ158" s="4"/>
      <c r="OJK158" s="4"/>
      <c r="OJL158" s="4"/>
      <c r="OJM158" s="4"/>
      <c r="OJN158" s="4"/>
      <c r="OJO158" s="4"/>
      <c r="OJP158" s="4"/>
      <c r="OJQ158" s="4"/>
      <c r="OJR158" s="4"/>
      <c r="OJS158" s="4"/>
      <c r="OJT158" s="4"/>
      <c r="OJU158" s="4"/>
      <c r="OJV158" s="4"/>
      <c r="OJW158" s="4"/>
      <c r="OJX158" s="4"/>
      <c r="OJY158" s="4"/>
      <c r="OJZ158" s="4"/>
      <c r="OKA158" s="4"/>
      <c r="OKB158" s="4"/>
      <c r="OKC158" s="4"/>
      <c r="OKD158" s="4"/>
      <c r="OKE158" s="4"/>
      <c r="OKF158" s="4"/>
      <c r="OKG158" s="4"/>
      <c r="OKH158" s="4"/>
      <c r="OKI158" s="4"/>
      <c r="OKJ158" s="4"/>
      <c r="OKK158" s="4"/>
      <c r="OKL158" s="4"/>
      <c r="OKM158" s="4"/>
      <c r="OKN158" s="4"/>
      <c r="OKO158" s="4"/>
      <c r="OKP158" s="4"/>
      <c r="OKQ158" s="4"/>
      <c r="OKR158" s="4"/>
      <c r="OKS158" s="4"/>
      <c r="OKT158" s="4"/>
      <c r="OKU158" s="4"/>
      <c r="OKV158" s="4"/>
      <c r="OKW158" s="4"/>
      <c r="OKX158" s="4"/>
      <c r="OKY158" s="4"/>
      <c r="OKZ158" s="4"/>
      <c r="OLA158" s="4"/>
      <c r="OLB158" s="4"/>
      <c r="OLC158" s="4"/>
      <c r="OLD158" s="4"/>
      <c r="OLE158" s="4"/>
      <c r="OLF158" s="4"/>
      <c r="OLG158" s="4"/>
      <c r="OLH158" s="4"/>
      <c r="OLI158" s="4"/>
      <c r="OLJ158" s="4"/>
      <c r="OLK158" s="4"/>
      <c r="OLL158" s="4"/>
      <c r="OLM158" s="4"/>
      <c r="OLN158" s="4"/>
      <c r="OLO158" s="4"/>
      <c r="OLP158" s="4"/>
      <c r="OLQ158" s="4"/>
      <c r="OLR158" s="4"/>
      <c r="OLS158" s="4"/>
      <c r="OLT158" s="4"/>
      <c r="OLU158" s="4"/>
      <c r="OLV158" s="4"/>
      <c r="OLW158" s="4"/>
      <c r="OLX158" s="4"/>
      <c r="OLY158" s="4"/>
      <c r="OLZ158" s="4"/>
      <c r="OMA158" s="4"/>
      <c r="OMB158" s="4"/>
      <c r="OMC158" s="4"/>
      <c r="OMD158" s="4"/>
      <c r="OME158" s="4"/>
      <c r="OMF158" s="4"/>
      <c r="OMG158" s="4"/>
      <c r="OMH158" s="4"/>
      <c r="OMI158" s="4"/>
      <c r="OMJ158" s="4"/>
      <c r="OMK158" s="4"/>
      <c r="OML158" s="4"/>
      <c r="OMM158" s="4"/>
      <c r="OMN158" s="4"/>
      <c r="OMO158" s="4"/>
      <c r="OMP158" s="4"/>
      <c r="OMQ158" s="4"/>
      <c r="OMR158" s="4"/>
      <c r="OMS158" s="4"/>
      <c r="OMT158" s="4"/>
      <c r="OMU158" s="4"/>
      <c r="OMV158" s="4"/>
      <c r="OMW158" s="4"/>
      <c r="OMX158" s="4"/>
      <c r="OMY158" s="4"/>
      <c r="OMZ158" s="4"/>
      <c r="ONA158" s="4"/>
      <c r="ONB158" s="4"/>
      <c r="ONC158" s="4"/>
      <c r="OND158" s="4"/>
      <c r="ONE158" s="4"/>
      <c r="ONF158" s="4"/>
      <c r="ONG158" s="4"/>
      <c r="ONH158" s="4"/>
      <c r="ONI158" s="4"/>
      <c r="ONJ158" s="4"/>
      <c r="ONK158" s="4"/>
      <c r="ONL158" s="4"/>
      <c r="ONM158" s="4"/>
      <c r="ONN158" s="4"/>
      <c r="ONO158" s="4"/>
      <c r="ONP158" s="4"/>
      <c r="ONQ158" s="4"/>
      <c r="ONR158" s="4"/>
      <c r="ONS158" s="4"/>
      <c r="ONT158" s="4"/>
      <c r="ONU158" s="4"/>
      <c r="ONV158" s="4"/>
      <c r="ONW158" s="4"/>
      <c r="ONX158" s="4"/>
      <c r="ONY158" s="4"/>
      <c r="ONZ158" s="4"/>
      <c r="OOA158" s="4"/>
      <c r="OOB158" s="4"/>
      <c r="OOC158" s="4"/>
      <c r="OOD158" s="4"/>
      <c r="OOE158" s="4"/>
      <c r="OOF158" s="4"/>
      <c r="OOG158" s="4"/>
      <c r="OOH158" s="4"/>
      <c r="OOI158" s="4"/>
      <c r="OOJ158" s="4"/>
      <c r="OOK158" s="4"/>
      <c r="OOL158" s="4"/>
      <c r="OOM158" s="4"/>
      <c r="OON158" s="4"/>
      <c r="OOO158" s="4"/>
      <c r="OOP158" s="4"/>
      <c r="OOQ158" s="4"/>
      <c r="OOR158" s="4"/>
      <c r="OOS158" s="4"/>
      <c r="OOT158" s="4"/>
      <c r="OOU158" s="4"/>
      <c r="OOV158" s="4"/>
      <c r="OOW158" s="4"/>
      <c r="OOX158" s="4"/>
      <c r="OOY158" s="4"/>
      <c r="OOZ158" s="4"/>
      <c r="OPA158" s="4"/>
      <c r="OPB158" s="4"/>
      <c r="OPC158" s="4"/>
      <c r="OPD158" s="4"/>
      <c r="OPE158" s="4"/>
      <c r="OPF158" s="4"/>
      <c r="OPG158" s="4"/>
      <c r="OPH158" s="4"/>
      <c r="OPI158" s="4"/>
      <c r="OPJ158" s="4"/>
      <c r="OPK158" s="4"/>
      <c r="OPL158" s="4"/>
      <c r="OPM158" s="4"/>
      <c r="OPN158" s="4"/>
      <c r="OPO158" s="4"/>
      <c r="OPP158" s="4"/>
      <c r="OPQ158" s="4"/>
      <c r="OPR158" s="4"/>
      <c r="OPS158" s="4"/>
      <c r="OPT158" s="4"/>
      <c r="OPU158" s="4"/>
      <c r="OPV158" s="4"/>
      <c r="OPW158" s="4"/>
      <c r="OPX158" s="4"/>
      <c r="OPY158" s="4"/>
      <c r="OPZ158" s="4"/>
      <c r="OQA158" s="4"/>
      <c r="OQB158" s="4"/>
      <c r="OQC158" s="4"/>
      <c r="OQD158" s="4"/>
      <c r="OQE158" s="4"/>
      <c r="OQF158" s="4"/>
      <c r="OQG158" s="4"/>
      <c r="OQH158" s="4"/>
      <c r="OQI158" s="4"/>
      <c r="OQJ158" s="4"/>
      <c r="OQK158" s="4"/>
      <c r="OQL158" s="4"/>
      <c r="OQM158" s="4"/>
      <c r="OQN158" s="4"/>
      <c r="OQO158" s="4"/>
      <c r="OQP158" s="4"/>
      <c r="OQQ158" s="4"/>
      <c r="OQR158" s="4"/>
      <c r="OQS158" s="4"/>
      <c r="OQT158" s="4"/>
      <c r="OQU158" s="4"/>
      <c r="OQV158" s="4"/>
      <c r="OQW158" s="4"/>
      <c r="OQX158" s="4"/>
      <c r="OQY158" s="4"/>
      <c r="OQZ158" s="4"/>
      <c r="ORA158" s="4"/>
      <c r="ORB158" s="4"/>
      <c r="ORC158" s="4"/>
      <c r="ORD158" s="4"/>
      <c r="ORE158" s="4"/>
      <c r="ORF158" s="4"/>
      <c r="ORG158" s="4"/>
      <c r="ORH158" s="4"/>
      <c r="ORI158" s="4"/>
      <c r="ORJ158" s="4"/>
      <c r="ORK158" s="4"/>
      <c r="ORL158" s="4"/>
      <c r="ORM158" s="4"/>
      <c r="ORN158" s="4"/>
      <c r="ORO158" s="4"/>
      <c r="ORP158" s="4"/>
      <c r="ORQ158" s="4"/>
      <c r="ORR158" s="4"/>
      <c r="ORS158" s="4"/>
      <c r="ORT158" s="4"/>
      <c r="ORU158" s="4"/>
      <c r="ORV158" s="4"/>
      <c r="ORW158" s="4"/>
      <c r="ORX158" s="4"/>
      <c r="ORY158" s="4"/>
      <c r="ORZ158" s="4"/>
      <c r="OSA158" s="4"/>
      <c r="OSB158" s="4"/>
      <c r="OSC158" s="4"/>
      <c r="OSD158" s="4"/>
      <c r="OSE158" s="4"/>
      <c r="OSF158" s="4"/>
      <c r="OSG158" s="4"/>
      <c r="OSH158" s="4"/>
      <c r="OSI158" s="4"/>
      <c r="OSJ158" s="4"/>
      <c r="OSK158" s="4"/>
      <c r="OSL158" s="4"/>
      <c r="OSM158" s="4"/>
      <c r="OSN158" s="4"/>
      <c r="OSO158" s="4"/>
      <c r="OSP158" s="4"/>
      <c r="OSQ158" s="4"/>
      <c r="OSR158" s="4"/>
      <c r="OSS158" s="4"/>
      <c r="OST158" s="4"/>
      <c r="OSU158" s="4"/>
      <c r="OSV158" s="4"/>
      <c r="OSW158" s="4"/>
      <c r="OSX158" s="4"/>
      <c r="OSY158" s="4"/>
      <c r="OSZ158" s="4"/>
      <c r="OTA158" s="4"/>
      <c r="OTB158" s="4"/>
      <c r="OTC158" s="4"/>
      <c r="OTD158" s="4"/>
      <c r="OTE158" s="4"/>
      <c r="OTF158" s="4"/>
      <c r="OTG158" s="4"/>
      <c r="OTH158" s="4"/>
      <c r="OTI158" s="4"/>
      <c r="OTJ158" s="4"/>
      <c r="OTK158" s="4"/>
      <c r="OTL158" s="4"/>
      <c r="OTM158" s="4"/>
      <c r="OTN158" s="4"/>
      <c r="OTO158" s="4"/>
      <c r="OTP158" s="4"/>
      <c r="OTQ158" s="4"/>
      <c r="OTR158" s="4"/>
      <c r="OTS158" s="4"/>
      <c r="OTT158" s="4"/>
      <c r="OTU158" s="4"/>
      <c r="OTV158" s="4"/>
      <c r="OTW158" s="4"/>
      <c r="OTX158" s="4"/>
      <c r="OTY158" s="4"/>
      <c r="OTZ158" s="4"/>
      <c r="OUA158" s="4"/>
      <c r="OUB158" s="4"/>
      <c r="OUC158" s="4"/>
      <c r="OUD158" s="4"/>
      <c r="OUE158" s="4"/>
      <c r="OUF158" s="4"/>
      <c r="OUG158" s="4"/>
      <c r="OUH158" s="4"/>
      <c r="OUI158" s="4"/>
      <c r="OUJ158" s="4"/>
      <c r="OUK158" s="4"/>
      <c r="OUL158" s="4"/>
      <c r="OUM158" s="4"/>
      <c r="OUN158" s="4"/>
      <c r="OUO158" s="4"/>
      <c r="OUP158" s="4"/>
      <c r="OUQ158" s="4"/>
      <c r="OUR158" s="4"/>
      <c r="OUS158" s="4"/>
      <c r="OUT158" s="4"/>
      <c r="OUU158" s="4"/>
      <c r="OUV158" s="4"/>
      <c r="OUW158" s="4"/>
      <c r="OUX158" s="4"/>
      <c r="OUY158" s="4"/>
      <c r="OUZ158" s="4"/>
      <c r="OVA158" s="4"/>
      <c r="OVB158" s="4"/>
      <c r="OVC158" s="4"/>
      <c r="OVD158" s="4"/>
      <c r="OVE158" s="4"/>
      <c r="OVF158" s="4"/>
      <c r="OVG158" s="4"/>
      <c r="OVH158" s="4"/>
      <c r="OVI158" s="4"/>
      <c r="OVJ158" s="4"/>
      <c r="OVK158" s="4"/>
      <c r="OVL158" s="4"/>
      <c r="OVM158" s="4"/>
      <c r="OVN158" s="4"/>
      <c r="OVO158" s="4"/>
      <c r="OVP158" s="4"/>
      <c r="OVQ158" s="4"/>
      <c r="OVR158" s="4"/>
      <c r="OVS158" s="4"/>
      <c r="OVT158" s="4"/>
      <c r="OVU158" s="4"/>
      <c r="OVV158" s="4"/>
      <c r="OVW158" s="4"/>
      <c r="OVX158" s="4"/>
      <c r="OVY158" s="4"/>
      <c r="OVZ158" s="4"/>
      <c r="OWA158" s="4"/>
      <c r="OWB158" s="4"/>
      <c r="OWC158" s="4"/>
      <c r="OWD158" s="4"/>
      <c r="OWE158" s="4"/>
      <c r="OWF158" s="4"/>
      <c r="OWG158" s="4"/>
      <c r="OWH158" s="4"/>
      <c r="OWI158" s="4"/>
      <c r="OWJ158" s="4"/>
      <c r="OWK158" s="4"/>
      <c r="OWL158" s="4"/>
      <c r="OWM158" s="4"/>
      <c r="OWN158" s="4"/>
      <c r="OWO158" s="4"/>
      <c r="OWP158" s="4"/>
      <c r="OWQ158" s="4"/>
      <c r="OWR158" s="4"/>
      <c r="OWS158" s="4"/>
      <c r="OWT158" s="4"/>
      <c r="OWU158" s="4"/>
      <c r="OWV158" s="4"/>
      <c r="OWW158" s="4"/>
      <c r="OWX158" s="4"/>
      <c r="OWY158" s="4"/>
      <c r="OWZ158" s="4"/>
      <c r="OXA158" s="4"/>
      <c r="OXB158" s="4"/>
      <c r="OXC158" s="4"/>
      <c r="OXD158" s="4"/>
      <c r="OXE158" s="4"/>
      <c r="OXF158" s="4"/>
      <c r="OXG158" s="4"/>
      <c r="OXH158" s="4"/>
      <c r="OXI158" s="4"/>
      <c r="OXJ158" s="4"/>
      <c r="OXK158" s="4"/>
      <c r="OXL158" s="4"/>
      <c r="OXM158" s="4"/>
      <c r="OXN158" s="4"/>
      <c r="OXO158" s="4"/>
      <c r="OXP158" s="4"/>
      <c r="OXQ158" s="4"/>
      <c r="OXR158" s="4"/>
      <c r="OXS158" s="4"/>
      <c r="OXT158" s="4"/>
      <c r="OXU158" s="4"/>
      <c r="OXV158" s="4"/>
      <c r="OXW158" s="4"/>
      <c r="OXX158" s="4"/>
      <c r="OXY158" s="4"/>
      <c r="OXZ158" s="4"/>
      <c r="OYA158" s="4"/>
      <c r="OYB158" s="4"/>
      <c r="OYC158" s="4"/>
      <c r="OYD158" s="4"/>
      <c r="OYE158" s="4"/>
      <c r="OYF158" s="4"/>
      <c r="OYG158" s="4"/>
      <c r="OYH158" s="4"/>
      <c r="OYI158" s="4"/>
      <c r="OYJ158" s="4"/>
      <c r="OYK158" s="4"/>
      <c r="OYL158" s="4"/>
      <c r="OYM158" s="4"/>
      <c r="OYN158" s="4"/>
      <c r="OYO158" s="4"/>
      <c r="OYP158" s="4"/>
      <c r="OYQ158" s="4"/>
      <c r="OYR158" s="4"/>
      <c r="OYS158" s="4"/>
      <c r="OYT158" s="4"/>
      <c r="OYU158" s="4"/>
      <c r="OYV158" s="4"/>
      <c r="OYW158" s="4"/>
      <c r="OYX158" s="4"/>
      <c r="OYY158" s="4"/>
      <c r="OYZ158" s="4"/>
      <c r="OZA158" s="4"/>
      <c r="OZB158" s="4"/>
      <c r="OZC158" s="4"/>
      <c r="OZD158" s="4"/>
      <c r="OZE158" s="4"/>
      <c r="OZF158" s="4"/>
      <c r="OZG158" s="4"/>
      <c r="OZH158" s="4"/>
      <c r="OZI158" s="4"/>
      <c r="OZJ158" s="4"/>
      <c r="OZK158" s="4"/>
      <c r="OZL158" s="4"/>
      <c r="OZM158" s="4"/>
      <c r="OZN158" s="4"/>
      <c r="OZO158" s="4"/>
      <c r="OZP158" s="4"/>
      <c r="OZQ158" s="4"/>
      <c r="OZR158" s="4"/>
      <c r="OZS158" s="4"/>
      <c r="OZT158" s="4"/>
      <c r="OZU158" s="4"/>
      <c r="OZV158" s="4"/>
      <c r="OZW158" s="4"/>
      <c r="OZX158" s="4"/>
      <c r="OZY158" s="4"/>
      <c r="OZZ158" s="4"/>
      <c r="PAA158" s="4"/>
      <c r="PAB158" s="4"/>
      <c r="PAC158" s="4"/>
      <c r="PAD158" s="4"/>
      <c r="PAE158" s="4"/>
      <c r="PAF158" s="4"/>
      <c r="PAG158" s="4"/>
      <c r="PAH158" s="4"/>
      <c r="PAI158" s="4"/>
      <c r="PAJ158" s="4"/>
      <c r="PAK158" s="4"/>
      <c r="PAL158" s="4"/>
      <c r="PAM158" s="4"/>
      <c r="PAN158" s="4"/>
      <c r="PAO158" s="4"/>
      <c r="PAP158" s="4"/>
      <c r="PAQ158" s="4"/>
      <c r="PAR158" s="4"/>
      <c r="PAS158" s="4"/>
      <c r="PAT158" s="4"/>
      <c r="PAU158" s="4"/>
      <c r="PAV158" s="4"/>
      <c r="PAW158" s="4"/>
      <c r="PAX158" s="4"/>
      <c r="PAY158" s="4"/>
      <c r="PAZ158" s="4"/>
      <c r="PBA158" s="4"/>
      <c r="PBB158" s="4"/>
      <c r="PBC158" s="4"/>
      <c r="PBD158" s="4"/>
      <c r="PBE158" s="4"/>
      <c r="PBF158" s="4"/>
      <c r="PBG158" s="4"/>
      <c r="PBH158" s="4"/>
      <c r="PBI158" s="4"/>
      <c r="PBJ158" s="4"/>
      <c r="PBK158" s="4"/>
      <c r="PBL158" s="4"/>
      <c r="PBM158" s="4"/>
      <c r="PBN158" s="4"/>
      <c r="PBO158" s="4"/>
      <c r="PBP158" s="4"/>
      <c r="PBQ158" s="4"/>
      <c r="PBR158" s="4"/>
      <c r="PBS158" s="4"/>
      <c r="PBT158" s="4"/>
      <c r="PBU158" s="4"/>
      <c r="PBV158" s="4"/>
      <c r="PBW158" s="4"/>
      <c r="PBX158" s="4"/>
      <c r="PBY158" s="4"/>
      <c r="PBZ158" s="4"/>
      <c r="PCA158" s="4"/>
      <c r="PCB158" s="4"/>
      <c r="PCC158" s="4"/>
      <c r="PCD158" s="4"/>
      <c r="PCE158" s="4"/>
      <c r="PCF158" s="4"/>
      <c r="PCG158" s="4"/>
      <c r="PCH158" s="4"/>
      <c r="PCI158" s="4"/>
      <c r="PCJ158" s="4"/>
      <c r="PCK158" s="4"/>
      <c r="PCL158" s="4"/>
      <c r="PCM158" s="4"/>
      <c r="PCN158" s="4"/>
      <c r="PCO158" s="4"/>
      <c r="PCP158" s="4"/>
      <c r="PCQ158" s="4"/>
      <c r="PCR158" s="4"/>
      <c r="PCS158" s="4"/>
      <c r="PCT158" s="4"/>
      <c r="PCU158" s="4"/>
      <c r="PCV158" s="4"/>
      <c r="PCW158" s="4"/>
      <c r="PCX158" s="4"/>
      <c r="PCY158" s="4"/>
      <c r="PCZ158" s="4"/>
      <c r="PDA158" s="4"/>
      <c r="PDB158" s="4"/>
      <c r="PDC158" s="4"/>
      <c r="PDD158" s="4"/>
      <c r="PDE158" s="4"/>
      <c r="PDF158" s="4"/>
      <c r="PDG158" s="4"/>
      <c r="PDH158" s="4"/>
      <c r="PDI158" s="4"/>
      <c r="PDJ158" s="4"/>
      <c r="PDK158" s="4"/>
      <c r="PDL158" s="4"/>
      <c r="PDM158" s="4"/>
      <c r="PDN158" s="4"/>
      <c r="PDO158" s="4"/>
      <c r="PDP158" s="4"/>
      <c r="PDQ158" s="4"/>
      <c r="PDR158" s="4"/>
      <c r="PDS158" s="4"/>
      <c r="PDT158" s="4"/>
      <c r="PDU158" s="4"/>
      <c r="PDV158" s="4"/>
      <c r="PDW158" s="4"/>
      <c r="PDX158" s="4"/>
      <c r="PDY158" s="4"/>
      <c r="PDZ158" s="4"/>
      <c r="PEA158" s="4"/>
      <c r="PEB158" s="4"/>
      <c r="PEC158" s="4"/>
      <c r="PED158" s="4"/>
      <c r="PEE158" s="4"/>
      <c r="PEF158" s="4"/>
      <c r="PEG158" s="4"/>
      <c r="PEH158" s="4"/>
      <c r="PEI158" s="4"/>
      <c r="PEJ158" s="4"/>
      <c r="PEK158" s="4"/>
      <c r="PEL158" s="4"/>
      <c r="PEM158" s="4"/>
      <c r="PEN158" s="4"/>
      <c r="PEO158" s="4"/>
      <c r="PEP158" s="4"/>
      <c r="PEQ158" s="4"/>
      <c r="PER158" s="4"/>
      <c r="PES158" s="4"/>
      <c r="PET158" s="4"/>
      <c r="PEU158" s="4"/>
      <c r="PEV158" s="4"/>
      <c r="PEW158" s="4"/>
      <c r="PEX158" s="4"/>
      <c r="PEY158" s="4"/>
      <c r="PEZ158" s="4"/>
      <c r="PFA158" s="4"/>
      <c r="PFB158" s="4"/>
      <c r="PFC158" s="4"/>
      <c r="PFD158" s="4"/>
      <c r="PFE158" s="4"/>
      <c r="PFF158" s="4"/>
      <c r="PFG158" s="4"/>
      <c r="PFH158" s="4"/>
      <c r="PFI158" s="4"/>
      <c r="PFJ158" s="4"/>
      <c r="PFK158" s="4"/>
      <c r="PFL158" s="4"/>
      <c r="PFM158" s="4"/>
      <c r="PFN158" s="4"/>
      <c r="PFO158" s="4"/>
      <c r="PFP158" s="4"/>
      <c r="PFQ158" s="4"/>
      <c r="PFR158" s="4"/>
      <c r="PFS158" s="4"/>
      <c r="PFT158" s="4"/>
      <c r="PFU158" s="4"/>
      <c r="PFV158" s="4"/>
      <c r="PFW158" s="4"/>
      <c r="PFX158" s="4"/>
      <c r="PFY158" s="4"/>
      <c r="PFZ158" s="4"/>
      <c r="PGA158" s="4"/>
      <c r="PGB158" s="4"/>
      <c r="PGC158" s="4"/>
      <c r="PGD158" s="4"/>
      <c r="PGE158" s="4"/>
      <c r="PGF158" s="4"/>
      <c r="PGG158" s="4"/>
      <c r="PGH158" s="4"/>
      <c r="PGI158" s="4"/>
      <c r="PGJ158" s="4"/>
      <c r="PGK158" s="4"/>
      <c r="PGL158" s="4"/>
      <c r="PGM158" s="4"/>
      <c r="PGN158" s="4"/>
      <c r="PGO158" s="4"/>
      <c r="PGP158" s="4"/>
      <c r="PGQ158" s="4"/>
      <c r="PGR158" s="4"/>
      <c r="PGS158" s="4"/>
      <c r="PGT158" s="4"/>
      <c r="PGU158" s="4"/>
      <c r="PGV158" s="4"/>
      <c r="PGW158" s="4"/>
      <c r="PGX158" s="4"/>
      <c r="PGY158" s="4"/>
      <c r="PGZ158" s="4"/>
      <c r="PHA158" s="4"/>
      <c r="PHB158" s="4"/>
      <c r="PHC158" s="4"/>
      <c r="PHD158" s="4"/>
      <c r="PHE158" s="4"/>
      <c r="PHF158" s="4"/>
      <c r="PHG158" s="4"/>
      <c r="PHH158" s="4"/>
      <c r="PHI158" s="4"/>
      <c r="PHJ158" s="4"/>
      <c r="PHK158" s="4"/>
      <c r="PHL158" s="4"/>
      <c r="PHM158" s="4"/>
      <c r="PHN158" s="4"/>
      <c r="PHO158" s="4"/>
      <c r="PHP158" s="4"/>
      <c r="PHQ158" s="4"/>
      <c r="PHR158" s="4"/>
      <c r="PHS158" s="4"/>
      <c r="PHT158" s="4"/>
      <c r="PHU158" s="4"/>
      <c r="PHV158" s="4"/>
      <c r="PHW158" s="4"/>
      <c r="PHX158" s="4"/>
      <c r="PHY158" s="4"/>
      <c r="PHZ158" s="4"/>
      <c r="PIA158" s="4"/>
      <c r="PIB158" s="4"/>
      <c r="PIC158" s="4"/>
      <c r="PID158" s="4"/>
      <c r="PIE158" s="4"/>
      <c r="PIF158" s="4"/>
      <c r="PIG158" s="4"/>
      <c r="PIH158" s="4"/>
      <c r="PII158" s="4"/>
      <c r="PIJ158" s="4"/>
      <c r="PIK158" s="4"/>
      <c r="PIL158" s="4"/>
      <c r="PIM158" s="4"/>
      <c r="PIN158" s="4"/>
      <c r="PIO158" s="4"/>
      <c r="PIP158" s="4"/>
      <c r="PIQ158" s="4"/>
      <c r="PIR158" s="4"/>
      <c r="PIS158" s="4"/>
      <c r="PIT158" s="4"/>
      <c r="PIU158" s="4"/>
      <c r="PIV158" s="4"/>
      <c r="PIW158" s="4"/>
      <c r="PIX158" s="4"/>
      <c r="PIY158" s="4"/>
      <c r="PIZ158" s="4"/>
      <c r="PJA158" s="4"/>
      <c r="PJB158" s="4"/>
      <c r="PJC158" s="4"/>
      <c r="PJD158" s="4"/>
      <c r="PJE158" s="4"/>
      <c r="PJF158" s="4"/>
      <c r="PJG158" s="4"/>
      <c r="PJH158" s="4"/>
      <c r="PJI158" s="4"/>
      <c r="PJJ158" s="4"/>
      <c r="PJK158" s="4"/>
      <c r="PJL158" s="4"/>
      <c r="PJM158" s="4"/>
      <c r="PJN158" s="4"/>
      <c r="PJO158" s="4"/>
      <c r="PJP158" s="4"/>
      <c r="PJQ158" s="4"/>
      <c r="PJR158" s="4"/>
      <c r="PJS158" s="4"/>
      <c r="PJT158" s="4"/>
      <c r="PJU158" s="4"/>
      <c r="PJV158" s="4"/>
      <c r="PJW158" s="4"/>
      <c r="PJX158" s="4"/>
      <c r="PJY158" s="4"/>
      <c r="PJZ158" s="4"/>
      <c r="PKA158" s="4"/>
      <c r="PKB158" s="4"/>
      <c r="PKC158" s="4"/>
      <c r="PKD158" s="4"/>
      <c r="PKE158" s="4"/>
      <c r="PKF158" s="4"/>
      <c r="PKG158" s="4"/>
      <c r="PKH158" s="4"/>
      <c r="PKI158" s="4"/>
      <c r="PKJ158" s="4"/>
      <c r="PKK158" s="4"/>
      <c r="PKL158" s="4"/>
      <c r="PKM158" s="4"/>
      <c r="PKN158" s="4"/>
      <c r="PKO158" s="4"/>
      <c r="PKP158" s="4"/>
      <c r="PKQ158" s="4"/>
      <c r="PKR158" s="4"/>
      <c r="PKS158" s="4"/>
      <c r="PKT158" s="4"/>
      <c r="PKU158" s="4"/>
      <c r="PKV158" s="4"/>
      <c r="PKW158" s="4"/>
      <c r="PKX158" s="4"/>
      <c r="PKY158" s="4"/>
      <c r="PKZ158" s="4"/>
      <c r="PLA158" s="4"/>
      <c r="PLB158" s="4"/>
      <c r="PLC158" s="4"/>
      <c r="PLD158" s="4"/>
      <c r="PLE158" s="4"/>
      <c r="PLF158" s="4"/>
      <c r="PLG158" s="4"/>
      <c r="PLH158" s="4"/>
      <c r="PLI158" s="4"/>
      <c r="PLJ158" s="4"/>
      <c r="PLK158" s="4"/>
      <c r="PLL158" s="4"/>
      <c r="PLM158" s="4"/>
      <c r="PLN158" s="4"/>
      <c r="PLO158" s="4"/>
      <c r="PLP158" s="4"/>
      <c r="PLQ158" s="4"/>
      <c r="PLR158" s="4"/>
      <c r="PLS158" s="4"/>
      <c r="PLT158" s="4"/>
      <c r="PLU158" s="4"/>
      <c r="PLV158" s="4"/>
      <c r="PLW158" s="4"/>
      <c r="PLX158" s="4"/>
      <c r="PLY158" s="4"/>
      <c r="PLZ158" s="4"/>
      <c r="PMA158" s="4"/>
      <c r="PMB158" s="4"/>
      <c r="PMC158" s="4"/>
      <c r="PMD158" s="4"/>
      <c r="PME158" s="4"/>
      <c r="PMF158" s="4"/>
      <c r="PMG158" s="4"/>
      <c r="PMH158" s="4"/>
      <c r="PMI158" s="4"/>
      <c r="PMJ158" s="4"/>
      <c r="PMK158" s="4"/>
      <c r="PML158" s="4"/>
      <c r="PMM158" s="4"/>
      <c r="PMN158" s="4"/>
      <c r="PMO158" s="4"/>
      <c r="PMP158" s="4"/>
      <c r="PMQ158" s="4"/>
      <c r="PMR158" s="4"/>
      <c r="PMS158" s="4"/>
      <c r="PMT158" s="4"/>
      <c r="PMU158" s="4"/>
      <c r="PMV158" s="4"/>
      <c r="PMW158" s="4"/>
      <c r="PMX158" s="4"/>
      <c r="PMY158" s="4"/>
      <c r="PMZ158" s="4"/>
      <c r="PNA158" s="4"/>
      <c r="PNB158" s="4"/>
      <c r="PNC158" s="4"/>
      <c r="PND158" s="4"/>
      <c r="PNE158" s="4"/>
      <c r="PNF158" s="4"/>
      <c r="PNG158" s="4"/>
      <c r="PNH158" s="4"/>
      <c r="PNI158" s="4"/>
      <c r="PNJ158" s="4"/>
      <c r="PNK158" s="4"/>
      <c r="PNL158" s="4"/>
      <c r="PNM158" s="4"/>
      <c r="PNN158" s="4"/>
      <c r="PNO158" s="4"/>
      <c r="PNP158" s="4"/>
      <c r="PNQ158" s="4"/>
      <c r="PNR158" s="4"/>
      <c r="PNS158" s="4"/>
      <c r="PNT158" s="4"/>
      <c r="PNU158" s="4"/>
      <c r="PNV158" s="4"/>
      <c r="PNW158" s="4"/>
      <c r="PNX158" s="4"/>
      <c r="PNY158" s="4"/>
      <c r="PNZ158" s="4"/>
      <c r="POA158" s="4"/>
      <c r="POB158" s="4"/>
      <c r="POC158" s="4"/>
      <c r="POD158" s="4"/>
      <c r="POE158" s="4"/>
      <c r="POF158" s="4"/>
      <c r="POG158" s="4"/>
      <c r="POH158" s="4"/>
      <c r="POI158" s="4"/>
      <c r="POJ158" s="4"/>
      <c r="POK158" s="4"/>
      <c r="POL158" s="4"/>
      <c r="POM158" s="4"/>
      <c r="PON158" s="4"/>
      <c r="POO158" s="4"/>
      <c r="POP158" s="4"/>
      <c r="POQ158" s="4"/>
      <c r="POR158" s="4"/>
      <c r="POS158" s="4"/>
      <c r="POT158" s="4"/>
      <c r="POU158" s="4"/>
      <c r="POV158" s="4"/>
      <c r="POW158" s="4"/>
      <c r="POX158" s="4"/>
      <c r="POY158" s="4"/>
      <c r="POZ158" s="4"/>
      <c r="PPA158" s="4"/>
      <c r="PPB158" s="4"/>
      <c r="PPC158" s="4"/>
      <c r="PPD158" s="4"/>
      <c r="PPE158" s="4"/>
      <c r="PPF158" s="4"/>
      <c r="PPG158" s="4"/>
      <c r="PPH158" s="4"/>
      <c r="PPI158" s="4"/>
      <c r="PPJ158" s="4"/>
      <c r="PPK158" s="4"/>
      <c r="PPL158" s="4"/>
      <c r="PPM158" s="4"/>
      <c r="PPN158" s="4"/>
      <c r="PPO158" s="4"/>
      <c r="PPP158" s="4"/>
      <c r="PPQ158" s="4"/>
      <c r="PPR158" s="4"/>
      <c r="PPS158" s="4"/>
      <c r="PPT158" s="4"/>
      <c r="PPU158" s="4"/>
      <c r="PPV158" s="4"/>
      <c r="PPW158" s="4"/>
      <c r="PPX158" s="4"/>
      <c r="PPY158" s="4"/>
      <c r="PPZ158" s="4"/>
      <c r="PQA158" s="4"/>
      <c r="PQB158" s="4"/>
      <c r="PQC158" s="4"/>
      <c r="PQD158" s="4"/>
      <c r="PQE158" s="4"/>
      <c r="PQF158" s="4"/>
      <c r="PQG158" s="4"/>
      <c r="PQH158" s="4"/>
      <c r="PQI158" s="4"/>
      <c r="PQJ158" s="4"/>
      <c r="PQK158" s="4"/>
      <c r="PQL158" s="4"/>
      <c r="PQM158" s="4"/>
      <c r="PQN158" s="4"/>
      <c r="PQO158" s="4"/>
      <c r="PQP158" s="4"/>
      <c r="PQQ158" s="4"/>
      <c r="PQR158" s="4"/>
      <c r="PQS158" s="4"/>
      <c r="PQT158" s="4"/>
      <c r="PQU158" s="4"/>
      <c r="PQV158" s="4"/>
      <c r="PQW158" s="4"/>
      <c r="PQX158" s="4"/>
      <c r="PQY158" s="4"/>
      <c r="PQZ158" s="4"/>
      <c r="PRA158" s="4"/>
      <c r="PRB158" s="4"/>
      <c r="PRC158" s="4"/>
      <c r="PRD158" s="4"/>
      <c r="PRE158" s="4"/>
      <c r="PRF158" s="4"/>
      <c r="PRG158" s="4"/>
      <c r="PRH158" s="4"/>
      <c r="PRI158" s="4"/>
      <c r="PRJ158" s="4"/>
      <c r="PRK158" s="4"/>
      <c r="PRL158" s="4"/>
      <c r="PRM158" s="4"/>
      <c r="PRN158" s="4"/>
      <c r="PRO158" s="4"/>
      <c r="PRP158" s="4"/>
      <c r="PRQ158" s="4"/>
      <c r="PRR158" s="4"/>
      <c r="PRS158" s="4"/>
      <c r="PRT158" s="4"/>
      <c r="PRU158" s="4"/>
      <c r="PRV158" s="4"/>
      <c r="PRW158" s="4"/>
      <c r="PRX158" s="4"/>
      <c r="PRY158" s="4"/>
      <c r="PRZ158" s="4"/>
      <c r="PSA158" s="4"/>
      <c r="PSB158" s="4"/>
      <c r="PSC158" s="4"/>
      <c r="PSD158" s="4"/>
      <c r="PSE158" s="4"/>
      <c r="PSF158" s="4"/>
      <c r="PSG158" s="4"/>
      <c r="PSH158" s="4"/>
      <c r="PSI158" s="4"/>
      <c r="PSJ158" s="4"/>
      <c r="PSK158" s="4"/>
      <c r="PSL158" s="4"/>
      <c r="PSM158" s="4"/>
      <c r="PSN158" s="4"/>
      <c r="PSO158" s="4"/>
      <c r="PSP158" s="4"/>
      <c r="PSQ158" s="4"/>
      <c r="PSR158" s="4"/>
      <c r="PSS158" s="4"/>
      <c r="PST158" s="4"/>
      <c r="PSU158" s="4"/>
      <c r="PSV158" s="4"/>
      <c r="PSW158" s="4"/>
      <c r="PSX158" s="4"/>
      <c r="PSY158" s="4"/>
      <c r="PSZ158" s="4"/>
      <c r="PTA158" s="4"/>
      <c r="PTB158" s="4"/>
      <c r="PTC158" s="4"/>
      <c r="PTD158" s="4"/>
      <c r="PTE158" s="4"/>
      <c r="PTF158" s="4"/>
      <c r="PTG158" s="4"/>
      <c r="PTH158" s="4"/>
      <c r="PTI158" s="4"/>
      <c r="PTJ158" s="4"/>
      <c r="PTK158" s="4"/>
      <c r="PTL158" s="4"/>
      <c r="PTM158" s="4"/>
      <c r="PTN158" s="4"/>
      <c r="PTO158" s="4"/>
      <c r="PTP158" s="4"/>
      <c r="PTQ158" s="4"/>
      <c r="PTR158" s="4"/>
      <c r="PTS158" s="4"/>
      <c r="PTT158" s="4"/>
      <c r="PTU158" s="4"/>
      <c r="PTV158" s="4"/>
      <c r="PTW158" s="4"/>
      <c r="PTX158" s="4"/>
      <c r="PTY158" s="4"/>
      <c r="PTZ158" s="4"/>
      <c r="PUA158" s="4"/>
      <c r="PUB158" s="4"/>
      <c r="PUC158" s="4"/>
      <c r="PUD158" s="4"/>
      <c r="PUE158" s="4"/>
      <c r="PUF158" s="4"/>
      <c r="PUG158" s="4"/>
      <c r="PUH158" s="4"/>
      <c r="PUI158" s="4"/>
      <c r="PUJ158" s="4"/>
      <c r="PUK158" s="4"/>
      <c r="PUL158" s="4"/>
      <c r="PUM158" s="4"/>
      <c r="PUN158" s="4"/>
      <c r="PUO158" s="4"/>
      <c r="PUP158" s="4"/>
      <c r="PUQ158" s="4"/>
      <c r="PUR158" s="4"/>
      <c r="PUS158" s="4"/>
      <c r="PUT158" s="4"/>
      <c r="PUU158" s="4"/>
      <c r="PUV158" s="4"/>
      <c r="PUW158" s="4"/>
      <c r="PUX158" s="4"/>
      <c r="PUY158" s="4"/>
      <c r="PUZ158" s="4"/>
      <c r="PVA158" s="4"/>
      <c r="PVB158" s="4"/>
      <c r="PVC158" s="4"/>
      <c r="PVD158" s="4"/>
      <c r="PVE158" s="4"/>
      <c r="PVF158" s="4"/>
      <c r="PVG158" s="4"/>
      <c r="PVH158" s="4"/>
      <c r="PVI158" s="4"/>
      <c r="PVJ158" s="4"/>
      <c r="PVK158" s="4"/>
      <c r="PVL158" s="4"/>
      <c r="PVM158" s="4"/>
      <c r="PVN158" s="4"/>
      <c r="PVO158" s="4"/>
      <c r="PVP158" s="4"/>
      <c r="PVQ158" s="4"/>
      <c r="PVR158" s="4"/>
      <c r="PVS158" s="4"/>
      <c r="PVT158" s="4"/>
      <c r="PVU158" s="4"/>
      <c r="PVV158" s="4"/>
      <c r="PVW158" s="4"/>
      <c r="PVX158" s="4"/>
      <c r="PVY158" s="4"/>
      <c r="PVZ158" s="4"/>
      <c r="PWA158" s="4"/>
      <c r="PWB158" s="4"/>
      <c r="PWC158" s="4"/>
      <c r="PWD158" s="4"/>
      <c r="PWE158" s="4"/>
      <c r="PWF158" s="4"/>
      <c r="PWG158" s="4"/>
      <c r="PWH158" s="4"/>
      <c r="PWI158" s="4"/>
      <c r="PWJ158" s="4"/>
      <c r="PWK158" s="4"/>
      <c r="PWL158" s="4"/>
      <c r="PWM158" s="4"/>
      <c r="PWN158" s="4"/>
      <c r="PWO158" s="4"/>
      <c r="PWP158" s="4"/>
      <c r="PWQ158" s="4"/>
      <c r="PWR158" s="4"/>
      <c r="PWS158" s="4"/>
      <c r="PWT158" s="4"/>
      <c r="PWU158" s="4"/>
      <c r="PWV158" s="4"/>
      <c r="PWW158" s="4"/>
      <c r="PWX158" s="4"/>
      <c r="PWY158" s="4"/>
      <c r="PWZ158" s="4"/>
      <c r="PXA158" s="4"/>
      <c r="PXB158" s="4"/>
      <c r="PXC158" s="4"/>
      <c r="PXD158" s="4"/>
      <c r="PXE158" s="4"/>
      <c r="PXF158" s="4"/>
      <c r="PXG158" s="4"/>
      <c r="PXH158" s="4"/>
      <c r="PXI158" s="4"/>
      <c r="PXJ158" s="4"/>
      <c r="PXK158" s="4"/>
      <c r="PXL158" s="4"/>
      <c r="PXM158" s="4"/>
      <c r="PXN158" s="4"/>
      <c r="PXO158" s="4"/>
      <c r="PXP158" s="4"/>
      <c r="PXQ158" s="4"/>
      <c r="PXR158" s="4"/>
      <c r="PXS158" s="4"/>
      <c r="PXT158" s="4"/>
      <c r="PXU158" s="4"/>
      <c r="PXV158" s="4"/>
      <c r="PXW158" s="4"/>
      <c r="PXX158" s="4"/>
      <c r="PXY158" s="4"/>
      <c r="PXZ158" s="4"/>
      <c r="PYA158" s="4"/>
      <c r="PYB158" s="4"/>
      <c r="PYC158" s="4"/>
      <c r="PYD158" s="4"/>
      <c r="PYE158" s="4"/>
      <c r="PYF158" s="4"/>
      <c r="PYG158" s="4"/>
      <c r="PYH158" s="4"/>
      <c r="PYI158" s="4"/>
      <c r="PYJ158" s="4"/>
      <c r="PYK158" s="4"/>
      <c r="PYL158" s="4"/>
      <c r="PYM158" s="4"/>
      <c r="PYN158" s="4"/>
      <c r="PYO158" s="4"/>
      <c r="PYP158" s="4"/>
      <c r="PYQ158" s="4"/>
      <c r="PYR158" s="4"/>
      <c r="PYS158" s="4"/>
      <c r="PYT158" s="4"/>
      <c r="PYU158" s="4"/>
      <c r="PYV158" s="4"/>
      <c r="PYW158" s="4"/>
      <c r="PYX158" s="4"/>
      <c r="PYY158" s="4"/>
      <c r="PYZ158" s="4"/>
      <c r="PZA158" s="4"/>
      <c r="PZB158" s="4"/>
      <c r="PZC158" s="4"/>
      <c r="PZD158" s="4"/>
      <c r="PZE158" s="4"/>
      <c r="PZF158" s="4"/>
      <c r="PZG158" s="4"/>
      <c r="PZH158" s="4"/>
      <c r="PZI158" s="4"/>
      <c r="PZJ158" s="4"/>
      <c r="PZK158" s="4"/>
      <c r="PZL158" s="4"/>
      <c r="PZM158" s="4"/>
      <c r="PZN158" s="4"/>
      <c r="PZO158" s="4"/>
      <c r="PZP158" s="4"/>
      <c r="PZQ158" s="4"/>
      <c r="PZR158" s="4"/>
      <c r="PZS158" s="4"/>
      <c r="PZT158" s="4"/>
      <c r="PZU158" s="4"/>
      <c r="PZV158" s="4"/>
      <c r="PZW158" s="4"/>
      <c r="PZX158" s="4"/>
      <c r="PZY158" s="4"/>
      <c r="PZZ158" s="4"/>
      <c r="QAA158" s="4"/>
      <c r="QAB158" s="4"/>
      <c r="QAC158" s="4"/>
      <c r="QAD158" s="4"/>
      <c r="QAE158" s="4"/>
      <c r="QAF158" s="4"/>
      <c r="QAG158" s="4"/>
      <c r="QAH158" s="4"/>
      <c r="QAI158" s="4"/>
      <c r="QAJ158" s="4"/>
      <c r="QAK158" s="4"/>
      <c r="QAL158" s="4"/>
      <c r="QAM158" s="4"/>
      <c r="QAN158" s="4"/>
      <c r="QAO158" s="4"/>
      <c r="QAP158" s="4"/>
      <c r="QAQ158" s="4"/>
      <c r="QAR158" s="4"/>
      <c r="QAS158" s="4"/>
      <c r="QAT158" s="4"/>
      <c r="QAU158" s="4"/>
      <c r="QAV158" s="4"/>
      <c r="QAW158" s="4"/>
      <c r="QAX158" s="4"/>
      <c r="QAY158" s="4"/>
      <c r="QAZ158" s="4"/>
      <c r="QBA158" s="4"/>
      <c r="QBB158" s="4"/>
      <c r="QBC158" s="4"/>
      <c r="QBD158" s="4"/>
      <c r="QBE158" s="4"/>
      <c r="QBF158" s="4"/>
      <c r="QBG158" s="4"/>
      <c r="QBH158" s="4"/>
      <c r="QBI158" s="4"/>
      <c r="QBJ158" s="4"/>
      <c r="QBK158" s="4"/>
      <c r="QBL158" s="4"/>
      <c r="QBM158" s="4"/>
      <c r="QBN158" s="4"/>
      <c r="QBO158" s="4"/>
      <c r="QBP158" s="4"/>
      <c r="QBQ158" s="4"/>
      <c r="QBR158" s="4"/>
      <c r="QBS158" s="4"/>
      <c r="QBT158" s="4"/>
      <c r="QBU158" s="4"/>
      <c r="QBV158" s="4"/>
      <c r="QBW158" s="4"/>
      <c r="QBX158" s="4"/>
      <c r="QBY158" s="4"/>
      <c r="QBZ158" s="4"/>
      <c r="QCA158" s="4"/>
      <c r="QCB158" s="4"/>
      <c r="QCC158" s="4"/>
      <c r="QCD158" s="4"/>
      <c r="QCE158" s="4"/>
      <c r="QCF158" s="4"/>
      <c r="QCG158" s="4"/>
      <c r="QCH158" s="4"/>
      <c r="QCI158" s="4"/>
      <c r="QCJ158" s="4"/>
      <c r="QCK158" s="4"/>
      <c r="QCL158" s="4"/>
      <c r="QCM158" s="4"/>
      <c r="QCN158" s="4"/>
      <c r="QCO158" s="4"/>
      <c r="QCP158" s="4"/>
      <c r="QCQ158" s="4"/>
      <c r="QCR158" s="4"/>
      <c r="QCS158" s="4"/>
      <c r="QCT158" s="4"/>
      <c r="QCU158" s="4"/>
      <c r="QCV158" s="4"/>
      <c r="QCW158" s="4"/>
      <c r="QCX158" s="4"/>
      <c r="QCY158" s="4"/>
      <c r="QCZ158" s="4"/>
      <c r="QDA158" s="4"/>
      <c r="QDB158" s="4"/>
      <c r="QDC158" s="4"/>
      <c r="QDD158" s="4"/>
      <c r="QDE158" s="4"/>
      <c r="QDF158" s="4"/>
      <c r="QDG158" s="4"/>
      <c r="QDH158" s="4"/>
      <c r="QDI158" s="4"/>
      <c r="QDJ158" s="4"/>
      <c r="QDK158" s="4"/>
      <c r="QDL158" s="4"/>
      <c r="QDM158" s="4"/>
      <c r="QDN158" s="4"/>
      <c r="QDO158" s="4"/>
      <c r="QDP158" s="4"/>
      <c r="QDQ158" s="4"/>
      <c r="QDR158" s="4"/>
      <c r="QDS158" s="4"/>
      <c r="QDT158" s="4"/>
      <c r="QDU158" s="4"/>
      <c r="QDV158" s="4"/>
      <c r="QDW158" s="4"/>
      <c r="QDX158" s="4"/>
      <c r="QDY158" s="4"/>
      <c r="QDZ158" s="4"/>
      <c r="QEA158" s="4"/>
      <c r="QEB158" s="4"/>
      <c r="QEC158" s="4"/>
      <c r="QED158" s="4"/>
      <c r="QEE158" s="4"/>
      <c r="QEF158" s="4"/>
      <c r="QEG158" s="4"/>
      <c r="QEH158" s="4"/>
      <c r="QEI158" s="4"/>
      <c r="QEJ158" s="4"/>
      <c r="QEK158" s="4"/>
      <c r="QEL158" s="4"/>
      <c r="QEM158" s="4"/>
      <c r="QEN158" s="4"/>
      <c r="QEO158" s="4"/>
      <c r="QEP158" s="4"/>
      <c r="QEQ158" s="4"/>
      <c r="QER158" s="4"/>
      <c r="QES158" s="4"/>
      <c r="QET158" s="4"/>
      <c r="QEU158" s="4"/>
      <c r="QEV158" s="4"/>
      <c r="QEW158" s="4"/>
      <c r="QEX158" s="4"/>
      <c r="QEY158" s="4"/>
      <c r="QEZ158" s="4"/>
      <c r="QFA158" s="4"/>
      <c r="QFB158" s="4"/>
      <c r="QFC158" s="4"/>
      <c r="QFD158" s="4"/>
      <c r="QFE158" s="4"/>
      <c r="QFF158" s="4"/>
      <c r="QFG158" s="4"/>
      <c r="QFH158" s="4"/>
      <c r="QFI158" s="4"/>
      <c r="QFJ158" s="4"/>
      <c r="QFK158" s="4"/>
      <c r="QFL158" s="4"/>
      <c r="QFM158" s="4"/>
      <c r="QFN158" s="4"/>
      <c r="QFO158" s="4"/>
      <c r="QFP158" s="4"/>
      <c r="QFQ158" s="4"/>
      <c r="QFR158" s="4"/>
      <c r="QFS158" s="4"/>
      <c r="QFT158" s="4"/>
      <c r="QFU158" s="4"/>
      <c r="QFV158" s="4"/>
      <c r="QFW158" s="4"/>
      <c r="QFX158" s="4"/>
      <c r="QFY158" s="4"/>
      <c r="QFZ158" s="4"/>
      <c r="QGA158" s="4"/>
      <c r="QGB158" s="4"/>
      <c r="QGC158" s="4"/>
      <c r="QGD158" s="4"/>
      <c r="QGE158" s="4"/>
      <c r="QGF158" s="4"/>
      <c r="QGG158" s="4"/>
      <c r="QGH158" s="4"/>
      <c r="QGI158" s="4"/>
      <c r="QGJ158" s="4"/>
      <c r="QGK158" s="4"/>
      <c r="QGL158" s="4"/>
      <c r="QGM158" s="4"/>
      <c r="QGN158" s="4"/>
      <c r="QGO158" s="4"/>
      <c r="QGP158" s="4"/>
      <c r="QGQ158" s="4"/>
      <c r="QGR158" s="4"/>
      <c r="QGS158" s="4"/>
      <c r="QGT158" s="4"/>
      <c r="QGU158" s="4"/>
      <c r="QGV158" s="4"/>
      <c r="QGW158" s="4"/>
      <c r="QGX158" s="4"/>
      <c r="QGY158" s="4"/>
      <c r="QGZ158" s="4"/>
      <c r="QHA158" s="4"/>
      <c r="QHB158" s="4"/>
      <c r="QHC158" s="4"/>
      <c r="QHD158" s="4"/>
      <c r="QHE158" s="4"/>
      <c r="QHF158" s="4"/>
      <c r="QHG158" s="4"/>
      <c r="QHH158" s="4"/>
      <c r="QHI158" s="4"/>
      <c r="QHJ158" s="4"/>
      <c r="QHK158" s="4"/>
      <c r="QHL158" s="4"/>
      <c r="QHM158" s="4"/>
      <c r="QHN158" s="4"/>
      <c r="QHO158" s="4"/>
      <c r="QHP158" s="4"/>
      <c r="QHQ158" s="4"/>
      <c r="QHR158" s="4"/>
      <c r="QHS158" s="4"/>
      <c r="QHT158" s="4"/>
      <c r="QHU158" s="4"/>
      <c r="QHV158" s="4"/>
      <c r="QHW158" s="4"/>
      <c r="QHX158" s="4"/>
      <c r="QHY158" s="4"/>
      <c r="QHZ158" s="4"/>
      <c r="QIA158" s="4"/>
      <c r="QIB158" s="4"/>
      <c r="QIC158" s="4"/>
      <c r="QID158" s="4"/>
      <c r="QIE158" s="4"/>
      <c r="QIF158" s="4"/>
      <c r="QIG158" s="4"/>
      <c r="QIH158" s="4"/>
      <c r="QII158" s="4"/>
      <c r="QIJ158" s="4"/>
      <c r="QIK158" s="4"/>
      <c r="QIL158" s="4"/>
      <c r="QIM158" s="4"/>
      <c r="QIN158" s="4"/>
      <c r="QIO158" s="4"/>
      <c r="QIP158" s="4"/>
      <c r="QIQ158" s="4"/>
      <c r="QIR158" s="4"/>
      <c r="QIS158" s="4"/>
      <c r="QIT158" s="4"/>
      <c r="QIU158" s="4"/>
      <c r="QIV158" s="4"/>
      <c r="QIW158" s="4"/>
      <c r="QIX158" s="4"/>
      <c r="QIY158" s="4"/>
      <c r="QIZ158" s="4"/>
      <c r="QJA158" s="4"/>
      <c r="QJB158" s="4"/>
      <c r="QJC158" s="4"/>
      <c r="QJD158" s="4"/>
      <c r="QJE158" s="4"/>
      <c r="QJF158" s="4"/>
      <c r="QJG158" s="4"/>
      <c r="QJH158" s="4"/>
      <c r="QJI158" s="4"/>
      <c r="QJJ158" s="4"/>
      <c r="QJK158" s="4"/>
      <c r="QJL158" s="4"/>
      <c r="QJM158" s="4"/>
      <c r="QJN158" s="4"/>
      <c r="QJO158" s="4"/>
      <c r="QJP158" s="4"/>
      <c r="QJQ158" s="4"/>
      <c r="QJR158" s="4"/>
      <c r="QJS158" s="4"/>
      <c r="QJT158" s="4"/>
      <c r="QJU158" s="4"/>
      <c r="QJV158" s="4"/>
      <c r="QJW158" s="4"/>
      <c r="QJX158" s="4"/>
      <c r="QJY158" s="4"/>
      <c r="QJZ158" s="4"/>
      <c r="QKA158" s="4"/>
      <c r="QKB158" s="4"/>
      <c r="QKC158" s="4"/>
      <c r="QKD158" s="4"/>
      <c r="QKE158" s="4"/>
      <c r="QKF158" s="4"/>
      <c r="QKG158" s="4"/>
      <c r="QKH158" s="4"/>
      <c r="QKI158" s="4"/>
      <c r="QKJ158" s="4"/>
      <c r="QKK158" s="4"/>
      <c r="QKL158" s="4"/>
      <c r="QKM158" s="4"/>
      <c r="QKN158" s="4"/>
      <c r="QKO158" s="4"/>
      <c r="QKP158" s="4"/>
      <c r="QKQ158" s="4"/>
      <c r="QKR158" s="4"/>
      <c r="QKS158" s="4"/>
      <c r="QKT158" s="4"/>
      <c r="QKU158" s="4"/>
      <c r="QKV158" s="4"/>
      <c r="QKW158" s="4"/>
      <c r="QKX158" s="4"/>
      <c r="QKY158" s="4"/>
      <c r="QKZ158" s="4"/>
      <c r="QLA158" s="4"/>
      <c r="QLB158" s="4"/>
      <c r="QLC158" s="4"/>
      <c r="QLD158" s="4"/>
      <c r="QLE158" s="4"/>
      <c r="QLF158" s="4"/>
      <c r="QLG158" s="4"/>
      <c r="QLH158" s="4"/>
      <c r="QLI158" s="4"/>
      <c r="QLJ158" s="4"/>
      <c r="QLK158" s="4"/>
      <c r="QLL158" s="4"/>
      <c r="QLM158" s="4"/>
      <c r="QLN158" s="4"/>
      <c r="QLO158" s="4"/>
      <c r="QLP158" s="4"/>
      <c r="QLQ158" s="4"/>
      <c r="QLR158" s="4"/>
      <c r="QLS158" s="4"/>
      <c r="QLT158" s="4"/>
      <c r="QLU158" s="4"/>
      <c r="QLV158" s="4"/>
      <c r="QLW158" s="4"/>
      <c r="QLX158" s="4"/>
      <c r="QLY158" s="4"/>
      <c r="QLZ158" s="4"/>
      <c r="QMA158" s="4"/>
      <c r="QMB158" s="4"/>
      <c r="QMC158" s="4"/>
      <c r="QMD158" s="4"/>
      <c r="QME158" s="4"/>
      <c r="QMF158" s="4"/>
      <c r="QMG158" s="4"/>
      <c r="QMH158" s="4"/>
      <c r="QMI158" s="4"/>
      <c r="QMJ158" s="4"/>
      <c r="QMK158" s="4"/>
      <c r="QML158" s="4"/>
      <c r="QMM158" s="4"/>
      <c r="QMN158" s="4"/>
      <c r="QMO158" s="4"/>
      <c r="QMP158" s="4"/>
      <c r="QMQ158" s="4"/>
      <c r="QMR158" s="4"/>
      <c r="QMS158" s="4"/>
      <c r="QMT158" s="4"/>
      <c r="QMU158" s="4"/>
      <c r="QMV158" s="4"/>
      <c r="QMW158" s="4"/>
      <c r="QMX158" s="4"/>
      <c r="QMY158" s="4"/>
      <c r="QMZ158" s="4"/>
      <c r="QNA158" s="4"/>
      <c r="QNB158" s="4"/>
      <c r="QNC158" s="4"/>
      <c r="QND158" s="4"/>
      <c r="QNE158" s="4"/>
      <c r="QNF158" s="4"/>
      <c r="QNG158" s="4"/>
      <c r="QNH158" s="4"/>
      <c r="QNI158" s="4"/>
      <c r="QNJ158" s="4"/>
      <c r="QNK158" s="4"/>
      <c r="QNL158" s="4"/>
      <c r="QNM158" s="4"/>
      <c r="QNN158" s="4"/>
      <c r="QNO158" s="4"/>
      <c r="QNP158" s="4"/>
      <c r="QNQ158" s="4"/>
      <c r="QNR158" s="4"/>
      <c r="QNS158" s="4"/>
      <c r="QNT158" s="4"/>
      <c r="QNU158" s="4"/>
      <c r="QNV158" s="4"/>
      <c r="QNW158" s="4"/>
      <c r="QNX158" s="4"/>
      <c r="QNY158" s="4"/>
      <c r="QNZ158" s="4"/>
      <c r="QOA158" s="4"/>
      <c r="QOB158" s="4"/>
      <c r="QOC158" s="4"/>
      <c r="QOD158" s="4"/>
      <c r="QOE158" s="4"/>
      <c r="QOF158" s="4"/>
      <c r="QOG158" s="4"/>
      <c r="QOH158" s="4"/>
      <c r="QOI158" s="4"/>
      <c r="QOJ158" s="4"/>
      <c r="QOK158" s="4"/>
      <c r="QOL158" s="4"/>
      <c r="QOM158" s="4"/>
      <c r="QON158" s="4"/>
      <c r="QOO158" s="4"/>
      <c r="QOP158" s="4"/>
      <c r="QOQ158" s="4"/>
      <c r="QOR158" s="4"/>
      <c r="QOS158" s="4"/>
      <c r="QOT158" s="4"/>
      <c r="QOU158" s="4"/>
      <c r="QOV158" s="4"/>
      <c r="QOW158" s="4"/>
      <c r="QOX158" s="4"/>
      <c r="QOY158" s="4"/>
      <c r="QOZ158" s="4"/>
      <c r="QPA158" s="4"/>
      <c r="QPB158" s="4"/>
      <c r="QPC158" s="4"/>
      <c r="QPD158" s="4"/>
      <c r="QPE158" s="4"/>
      <c r="QPF158" s="4"/>
      <c r="QPG158" s="4"/>
      <c r="QPH158" s="4"/>
      <c r="QPI158" s="4"/>
      <c r="QPJ158" s="4"/>
      <c r="QPK158" s="4"/>
      <c r="QPL158" s="4"/>
      <c r="QPM158" s="4"/>
      <c r="QPN158" s="4"/>
      <c r="QPO158" s="4"/>
      <c r="QPP158" s="4"/>
      <c r="QPQ158" s="4"/>
      <c r="QPR158" s="4"/>
      <c r="QPS158" s="4"/>
      <c r="QPT158" s="4"/>
      <c r="QPU158" s="4"/>
      <c r="QPV158" s="4"/>
      <c r="QPW158" s="4"/>
      <c r="QPX158" s="4"/>
      <c r="QPY158" s="4"/>
      <c r="QPZ158" s="4"/>
      <c r="QQA158" s="4"/>
      <c r="QQB158" s="4"/>
      <c r="QQC158" s="4"/>
      <c r="QQD158" s="4"/>
      <c r="QQE158" s="4"/>
      <c r="QQF158" s="4"/>
      <c r="QQG158" s="4"/>
      <c r="QQH158" s="4"/>
      <c r="QQI158" s="4"/>
      <c r="QQJ158" s="4"/>
      <c r="QQK158" s="4"/>
      <c r="QQL158" s="4"/>
      <c r="QQM158" s="4"/>
      <c r="QQN158" s="4"/>
      <c r="QQO158" s="4"/>
      <c r="QQP158" s="4"/>
      <c r="QQQ158" s="4"/>
      <c r="QQR158" s="4"/>
      <c r="QQS158" s="4"/>
      <c r="QQT158" s="4"/>
      <c r="QQU158" s="4"/>
      <c r="QQV158" s="4"/>
      <c r="QQW158" s="4"/>
      <c r="QQX158" s="4"/>
      <c r="QQY158" s="4"/>
      <c r="QQZ158" s="4"/>
      <c r="QRA158" s="4"/>
      <c r="QRB158" s="4"/>
      <c r="QRC158" s="4"/>
      <c r="QRD158" s="4"/>
      <c r="QRE158" s="4"/>
      <c r="QRF158" s="4"/>
      <c r="QRG158" s="4"/>
      <c r="QRH158" s="4"/>
      <c r="QRI158" s="4"/>
      <c r="QRJ158" s="4"/>
      <c r="QRK158" s="4"/>
      <c r="QRL158" s="4"/>
      <c r="QRM158" s="4"/>
      <c r="QRN158" s="4"/>
      <c r="QRO158" s="4"/>
      <c r="QRP158" s="4"/>
      <c r="QRQ158" s="4"/>
      <c r="QRR158" s="4"/>
      <c r="QRS158" s="4"/>
      <c r="QRT158" s="4"/>
      <c r="QRU158" s="4"/>
      <c r="QRV158" s="4"/>
      <c r="QRW158" s="4"/>
      <c r="QRX158" s="4"/>
      <c r="QRY158" s="4"/>
      <c r="QRZ158" s="4"/>
      <c r="QSA158" s="4"/>
      <c r="QSB158" s="4"/>
      <c r="QSC158" s="4"/>
      <c r="QSD158" s="4"/>
      <c r="QSE158" s="4"/>
      <c r="QSF158" s="4"/>
      <c r="QSG158" s="4"/>
      <c r="QSH158" s="4"/>
      <c r="QSI158" s="4"/>
      <c r="QSJ158" s="4"/>
      <c r="QSK158" s="4"/>
      <c r="QSL158" s="4"/>
      <c r="QSM158" s="4"/>
      <c r="QSN158" s="4"/>
      <c r="QSO158" s="4"/>
      <c r="QSP158" s="4"/>
      <c r="QSQ158" s="4"/>
      <c r="QSR158" s="4"/>
      <c r="QSS158" s="4"/>
      <c r="QST158" s="4"/>
      <c r="QSU158" s="4"/>
      <c r="QSV158" s="4"/>
      <c r="QSW158" s="4"/>
      <c r="QSX158" s="4"/>
      <c r="QSY158" s="4"/>
      <c r="QSZ158" s="4"/>
      <c r="QTA158" s="4"/>
      <c r="QTB158" s="4"/>
      <c r="QTC158" s="4"/>
      <c r="QTD158" s="4"/>
      <c r="QTE158" s="4"/>
      <c r="QTF158" s="4"/>
      <c r="QTG158" s="4"/>
      <c r="QTH158" s="4"/>
      <c r="QTI158" s="4"/>
      <c r="QTJ158" s="4"/>
      <c r="QTK158" s="4"/>
      <c r="QTL158" s="4"/>
      <c r="QTM158" s="4"/>
      <c r="QTN158" s="4"/>
      <c r="QTO158" s="4"/>
      <c r="QTP158" s="4"/>
      <c r="QTQ158" s="4"/>
      <c r="QTR158" s="4"/>
      <c r="QTS158" s="4"/>
      <c r="QTT158" s="4"/>
      <c r="QTU158" s="4"/>
      <c r="QTV158" s="4"/>
      <c r="QTW158" s="4"/>
      <c r="QTX158" s="4"/>
      <c r="QTY158" s="4"/>
      <c r="QTZ158" s="4"/>
      <c r="QUA158" s="4"/>
      <c r="QUB158" s="4"/>
      <c r="QUC158" s="4"/>
      <c r="QUD158" s="4"/>
      <c r="QUE158" s="4"/>
      <c r="QUF158" s="4"/>
      <c r="QUG158" s="4"/>
      <c r="QUH158" s="4"/>
      <c r="QUI158" s="4"/>
      <c r="QUJ158" s="4"/>
      <c r="QUK158" s="4"/>
      <c r="QUL158" s="4"/>
      <c r="QUM158" s="4"/>
      <c r="QUN158" s="4"/>
      <c r="QUO158" s="4"/>
      <c r="QUP158" s="4"/>
      <c r="QUQ158" s="4"/>
      <c r="QUR158" s="4"/>
      <c r="QUS158" s="4"/>
      <c r="QUT158" s="4"/>
      <c r="QUU158" s="4"/>
      <c r="QUV158" s="4"/>
      <c r="QUW158" s="4"/>
      <c r="QUX158" s="4"/>
      <c r="QUY158" s="4"/>
      <c r="QUZ158" s="4"/>
      <c r="QVA158" s="4"/>
      <c r="QVB158" s="4"/>
      <c r="QVC158" s="4"/>
      <c r="QVD158" s="4"/>
      <c r="QVE158" s="4"/>
      <c r="QVF158" s="4"/>
      <c r="QVG158" s="4"/>
      <c r="QVH158" s="4"/>
      <c r="QVI158" s="4"/>
      <c r="QVJ158" s="4"/>
      <c r="QVK158" s="4"/>
      <c r="QVL158" s="4"/>
      <c r="QVM158" s="4"/>
      <c r="QVN158" s="4"/>
      <c r="QVO158" s="4"/>
      <c r="QVP158" s="4"/>
      <c r="QVQ158" s="4"/>
      <c r="QVR158" s="4"/>
      <c r="QVS158" s="4"/>
      <c r="QVT158" s="4"/>
      <c r="QVU158" s="4"/>
      <c r="QVV158" s="4"/>
      <c r="QVW158" s="4"/>
      <c r="QVX158" s="4"/>
      <c r="QVY158" s="4"/>
      <c r="QVZ158" s="4"/>
      <c r="QWA158" s="4"/>
      <c r="QWB158" s="4"/>
      <c r="QWC158" s="4"/>
      <c r="QWD158" s="4"/>
      <c r="QWE158" s="4"/>
      <c r="QWF158" s="4"/>
      <c r="QWG158" s="4"/>
      <c r="QWH158" s="4"/>
      <c r="QWI158" s="4"/>
      <c r="QWJ158" s="4"/>
      <c r="QWK158" s="4"/>
      <c r="QWL158" s="4"/>
      <c r="QWM158" s="4"/>
      <c r="QWN158" s="4"/>
      <c r="QWO158" s="4"/>
      <c r="QWP158" s="4"/>
      <c r="QWQ158" s="4"/>
      <c r="QWR158" s="4"/>
      <c r="QWS158" s="4"/>
      <c r="QWT158" s="4"/>
      <c r="QWU158" s="4"/>
      <c r="QWV158" s="4"/>
      <c r="QWW158" s="4"/>
      <c r="QWX158" s="4"/>
      <c r="QWY158" s="4"/>
      <c r="QWZ158" s="4"/>
      <c r="QXA158" s="4"/>
      <c r="QXB158" s="4"/>
      <c r="QXC158" s="4"/>
      <c r="QXD158" s="4"/>
      <c r="QXE158" s="4"/>
      <c r="QXF158" s="4"/>
      <c r="QXG158" s="4"/>
      <c r="QXH158" s="4"/>
      <c r="QXI158" s="4"/>
      <c r="QXJ158" s="4"/>
      <c r="QXK158" s="4"/>
      <c r="QXL158" s="4"/>
      <c r="QXM158" s="4"/>
      <c r="QXN158" s="4"/>
      <c r="QXO158" s="4"/>
      <c r="QXP158" s="4"/>
      <c r="QXQ158" s="4"/>
      <c r="QXR158" s="4"/>
      <c r="QXS158" s="4"/>
      <c r="QXT158" s="4"/>
      <c r="QXU158" s="4"/>
      <c r="QXV158" s="4"/>
      <c r="QXW158" s="4"/>
      <c r="QXX158" s="4"/>
      <c r="QXY158" s="4"/>
      <c r="QXZ158" s="4"/>
      <c r="QYA158" s="4"/>
      <c r="QYB158" s="4"/>
      <c r="QYC158" s="4"/>
      <c r="QYD158" s="4"/>
      <c r="QYE158" s="4"/>
      <c r="QYF158" s="4"/>
      <c r="QYG158" s="4"/>
      <c r="QYH158" s="4"/>
      <c r="QYI158" s="4"/>
      <c r="QYJ158" s="4"/>
      <c r="QYK158" s="4"/>
      <c r="QYL158" s="4"/>
      <c r="QYM158" s="4"/>
      <c r="QYN158" s="4"/>
      <c r="QYO158" s="4"/>
      <c r="QYP158" s="4"/>
      <c r="QYQ158" s="4"/>
      <c r="QYR158" s="4"/>
      <c r="QYS158" s="4"/>
      <c r="QYT158" s="4"/>
      <c r="QYU158" s="4"/>
      <c r="QYV158" s="4"/>
      <c r="QYW158" s="4"/>
      <c r="QYX158" s="4"/>
      <c r="QYY158" s="4"/>
      <c r="QYZ158" s="4"/>
      <c r="QZA158" s="4"/>
      <c r="QZB158" s="4"/>
      <c r="QZC158" s="4"/>
      <c r="QZD158" s="4"/>
      <c r="QZE158" s="4"/>
      <c r="QZF158" s="4"/>
      <c r="QZG158" s="4"/>
      <c r="QZH158" s="4"/>
      <c r="QZI158" s="4"/>
      <c r="QZJ158" s="4"/>
      <c r="QZK158" s="4"/>
      <c r="QZL158" s="4"/>
      <c r="QZM158" s="4"/>
      <c r="QZN158" s="4"/>
      <c r="QZO158" s="4"/>
      <c r="QZP158" s="4"/>
      <c r="QZQ158" s="4"/>
      <c r="QZR158" s="4"/>
      <c r="QZS158" s="4"/>
      <c r="QZT158" s="4"/>
      <c r="QZU158" s="4"/>
      <c r="QZV158" s="4"/>
      <c r="QZW158" s="4"/>
      <c r="QZX158" s="4"/>
      <c r="QZY158" s="4"/>
      <c r="QZZ158" s="4"/>
      <c r="RAA158" s="4"/>
      <c r="RAB158" s="4"/>
      <c r="RAC158" s="4"/>
      <c r="RAD158" s="4"/>
      <c r="RAE158" s="4"/>
      <c r="RAF158" s="4"/>
      <c r="RAG158" s="4"/>
      <c r="RAH158" s="4"/>
      <c r="RAI158" s="4"/>
      <c r="RAJ158" s="4"/>
      <c r="RAK158" s="4"/>
      <c r="RAL158" s="4"/>
      <c r="RAM158" s="4"/>
      <c r="RAN158" s="4"/>
      <c r="RAO158" s="4"/>
      <c r="RAP158" s="4"/>
      <c r="RAQ158" s="4"/>
      <c r="RAR158" s="4"/>
      <c r="RAS158" s="4"/>
      <c r="RAT158" s="4"/>
      <c r="RAU158" s="4"/>
      <c r="RAV158" s="4"/>
      <c r="RAW158" s="4"/>
      <c r="RAX158" s="4"/>
      <c r="RAY158" s="4"/>
      <c r="RAZ158" s="4"/>
      <c r="RBA158" s="4"/>
      <c r="RBB158" s="4"/>
      <c r="RBC158" s="4"/>
      <c r="RBD158" s="4"/>
      <c r="RBE158" s="4"/>
      <c r="RBF158" s="4"/>
      <c r="RBG158" s="4"/>
      <c r="RBH158" s="4"/>
      <c r="RBI158" s="4"/>
      <c r="RBJ158" s="4"/>
      <c r="RBK158" s="4"/>
      <c r="RBL158" s="4"/>
      <c r="RBM158" s="4"/>
      <c r="RBN158" s="4"/>
      <c r="RBO158" s="4"/>
      <c r="RBP158" s="4"/>
      <c r="RBQ158" s="4"/>
      <c r="RBR158" s="4"/>
      <c r="RBS158" s="4"/>
      <c r="RBT158" s="4"/>
      <c r="RBU158" s="4"/>
      <c r="RBV158" s="4"/>
      <c r="RBW158" s="4"/>
      <c r="RBX158" s="4"/>
      <c r="RBY158" s="4"/>
      <c r="RBZ158" s="4"/>
      <c r="RCA158" s="4"/>
      <c r="RCB158" s="4"/>
      <c r="RCC158" s="4"/>
      <c r="RCD158" s="4"/>
      <c r="RCE158" s="4"/>
      <c r="RCF158" s="4"/>
      <c r="RCG158" s="4"/>
      <c r="RCH158" s="4"/>
      <c r="RCI158" s="4"/>
      <c r="RCJ158" s="4"/>
      <c r="RCK158" s="4"/>
      <c r="RCL158" s="4"/>
      <c r="RCM158" s="4"/>
      <c r="RCN158" s="4"/>
      <c r="RCO158" s="4"/>
      <c r="RCP158" s="4"/>
      <c r="RCQ158" s="4"/>
      <c r="RCR158" s="4"/>
      <c r="RCS158" s="4"/>
      <c r="RCT158" s="4"/>
      <c r="RCU158" s="4"/>
      <c r="RCV158" s="4"/>
      <c r="RCW158" s="4"/>
      <c r="RCX158" s="4"/>
      <c r="RCY158" s="4"/>
      <c r="RCZ158" s="4"/>
      <c r="RDA158" s="4"/>
      <c r="RDB158" s="4"/>
      <c r="RDC158" s="4"/>
      <c r="RDD158" s="4"/>
      <c r="RDE158" s="4"/>
      <c r="RDF158" s="4"/>
      <c r="RDG158" s="4"/>
      <c r="RDH158" s="4"/>
      <c r="RDI158" s="4"/>
      <c r="RDJ158" s="4"/>
      <c r="RDK158" s="4"/>
      <c r="RDL158" s="4"/>
      <c r="RDM158" s="4"/>
      <c r="RDN158" s="4"/>
      <c r="RDO158" s="4"/>
      <c r="RDP158" s="4"/>
      <c r="RDQ158" s="4"/>
      <c r="RDR158" s="4"/>
      <c r="RDS158" s="4"/>
      <c r="RDT158" s="4"/>
      <c r="RDU158" s="4"/>
      <c r="RDV158" s="4"/>
      <c r="RDW158" s="4"/>
      <c r="RDX158" s="4"/>
      <c r="RDY158" s="4"/>
      <c r="RDZ158" s="4"/>
      <c r="REA158" s="4"/>
      <c r="REB158" s="4"/>
      <c r="REC158" s="4"/>
      <c r="RED158" s="4"/>
      <c r="REE158" s="4"/>
      <c r="REF158" s="4"/>
      <c r="REG158" s="4"/>
      <c r="REH158" s="4"/>
      <c r="REI158" s="4"/>
      <c r="REJ158" s="4"/>
      <c r="REK158" s="4"/>
      <c r="REL158" s="4"/>
      <c r="REM158" s="4"/>
      <c r="REN158" s="4"/>
      <c r="REO158" s="4"/>
      <c r="REP158" s="4"/>
      <c r="REQ158" s="4"/>
      <c r="RER158" s="4"/>
      <c r="RES158" s="4"/>
      <c r="RET158" s="4"/>
      <c r="REU158" s="4"/>
      <c r="REV158" s="4"/>
      <c r="REW158" s="4"/>
      <c r="REX158" s="4"/>
      <c r="REY158" s="4"/>
      <c r="REZ158" s="4"/>
      <c r="RFA158" s="4"/>
      <c r="RFB158" s="4"/>
      <c r="RFC158" s="4"/>
      <c r="RFD158" s="4"/>
      <c r="RFE158" s="4"/>
      <c r="RFF158" s="4"/>
      <c r="RFG158" s="4"/>
      <c r="RFH158" s="4"/>
      <c r="RFI158" s="4"/>
      <c r="RFJ158" s="4"/>
      <c r="RFK158" s="4"/>
      <c r="RFL158" s="4"/>
      <c r="RFM158" s="4"/>
      <c r="RFN158" s="4"/>
      <c r="RFO158" s="4"/>
      <c r="RFP158" s="4"/>
      <c r="RFQ158" s="4"/>
      <c r="RFR158" s="4"/>
      <c r="RFS158" s="4"/>
      <c r="RFT158" s="4"/>
      <c r="RFU158" s="4"/>
      <c r="RFV158" s="4"/>
      <c r="RFW158" s="4"/>
      <c r="RFX158" s="4"/>
      <c r="RFY158" s="4"/>
      <c r="RFZ158" s="4"/>
      <c r="RGA158" s="4"/>
      <c r="RGB158" s="4"/>
      <c r="RGC158" s="4"/>
      <c r="RGD158" s="4"/>
      <c r="RGE158" s="4"/>
      <c r="RGF158" s="4"/>
      <c r="RGG158" s="4"/>
      <c r="RGH158" s="4"/>
      <c r="RGI158" s="4"/>
      <c r="RGJ158" s="4"/>
      <c r="RGK158" s="4"/>
      <c r="RGL158" s="4"/>
      <c r="RGM158" s="4"/>
      <c r="RGN158" s="4"/>
      <c r="RGO158" s="4"/>
      <c r="RGP158" s="4"/>
      <c r="RGQ158" s="4"/>
      <c r="RGR158" s="4"/>
      <c r="RGS158" s="4"/>
      <c r="RGT158" s="4"/>
      <c r="RGU158" s="4"/>
      <c r="RGV158" s="4"/>
      <c r="RGW158" s="4"/>
      <c r="RGX158" s="4"/>
      <c r="RGY158" s="4"/>
      <c r="RGZ158" s="4"/>
      <c r="RHA158" s="4"/>
      <c r="RHB158" s="4"/>
      <c r="RHC158" s="4"/>
      <c r="RHD158" s="4"/>
      <c r="RHE158" s="4"/>
      <c r="RHF158" s="4"/>
      <c r="RHG158" s="4"/>
      <c r="RHH158" s="4"/>
      <c r="RHI158" s="4"/>
      <c r="RHJ158" s="4"/>
      <c r="RHK158" s="4"/>
      <c r="RHL158" s="4"/>
      <c r="RHM158" s="4"/>
      <c r="RHN158" s="4"/>
      <c r="RHO158" s="4"/>
      <c r="RHP158" s="4"/>
      <c r="RHQ158" s="4"/>
      <c r="RHR158" s="4"/>
      <c r="RHS158" s="4"/>
      <c r="RHT158" s="4"/>
      <c r="RHU158" s="4"/>
      <c r="RHV158" s="4"/>
      <c r="RHW158" s="4"/>
      <c r="RHX158" s="4"/>
      <c r="RHY158" s="4"/>
      <c r="RHZ158" s="4"/>
      <c r="RIA158" s="4"/>
      <c r="RIB158" s="4"/>
      <c r="RIC158" s="4"/>
      <c r="RID158" s="4"/>
      <c r="RIE158" s="4"/>
      <c r="RIF158" s="4"/>
      <c r="RIG158" s="4"/>
      <c r="RIH158" s="4"/>
      <c r="RII158" s="4"/>
      <c r="RIJ158" s="4"/>
      <c r="RIK158" s="4"/>
      <c r="RIL158" s="4"/>
      <c r="RIM158" s="4"/>
      <c r="RIN158" s="4"/>
      <c r="RIO158" s="4"/>
      <c r="RIP158" s="4"/>
      <c r="RIQ158" s="4"/>
      <c r="RIR158" s="4"/>
      <c r="RIS158" s="4"/>
      <c r="RIT158" s="4"/>
      <c r="RIU158" s="4"/>
      <c r="RIV158" s="4"/>
      <c r="RIW158" s="4"/>
      <c r="RIX158" s="4"/>
      <c r="RIY158" s="4"/>
      <c r="RIZ158" s="4"/>
      <c r="RJA158" s="4"/>
      <c r="RJB158" s="4"/>
      <c r="RJC158" s="4"/>
      <c r="RJD158" s="4"/>
      <c r="RJE158" s="4"/>
      <c r="RJF158" s="4"/>
      <c r="RJG158" s="4"/>
      <c r="RJH158" s="4"/>
      <c r="RJI158" s="4"/>
      <c r="RJJ158" s="4"/>
      <c r="RJK158" s="4"/>
      <c r="RJL158" s="4"/>
      <c r="RJM158" s="4"/>
      <c r="RJN158" s="4"/>
      <c r="RJO158" s="4"/>
      <c r="RJP158" s="4"/>
      <c r="RJQ158" s="4"/>
      <c r="RJR158" s="4"/>
      <c r="RJS158" s="4"/>
      <c r="RJT158" s="4"/>
      <c r="RJU158" s="4"/>
      <c r="RJV158" s="4"/>
      <c r="RJW158" s="4"/>
      <c r="RJX158" s="4"/>
      <c r="RJY158" s="4"/>
      <c r="RJZ158" s="4"/>
      <c r="RKA158" s="4"/>
      <c r="RKB158" s="4"/>
      <c r="RKC158" s="4"/>
      <c r="RKD158" s="4"/>
      <c r="RKE158" s="4"/>
      <c r="RKF158" s="4"/>
      <c r="RKG158" s="4"/>
      <c r="RKH158" s="4"/>
      <c r="RKI158" s="4"/>
      <c r="RKJ158" s="4"/>
      <c r="RKK158" s="4"/>
      <c r="RKL158" s="4"/>
      <c r="RKM158" s="4"/>
      <c r="RKN158" s="4"/>
      <c r="RKO158" s="4"/>
      <c r="RKP158" s="4"/>
      <c r="RKQ158" s="4"/>
      <c r="RKR158" s="4"/>
      <c r="RKS158" s="4"/>
      <c r="RKT158" s="4"/>
      <c r="RKU158" s="4"/>
      <c r="RKV158" s="4"/>
      <c r="RKW158" s="4"/>
      <c r="RKX158" s="4"/>
      <c r="RKY158" s="4"/>
      <c r="RKZ158" s="4"/>
      <c r="RLA158" s="4"/>
      <c r="RLB158" s="4"/>
      <c r="RLC158" s="4"/>
      <c r="RLD158" s="4"/>
      <c r="RLE158" s="4"/>
      <c r="RLF158" s="4"/>
      <c r="RLG158" s="4"/>
      <c r="RLH158" s="4"/>
      <c r="RLI158" s="4"/>
      <c r="RLJ158" s="4"/>
      <c r="RLK158" s="4"/>
      <c r="RLL158" s="4"/>
      <c r="RLM158" s="4"/>
      <c r="RLN158" s="4"/>
      <c r="RLO158" s="4"/>
      <c r="RLP158" s="4"/>
      <c r="RLQ158" s="4"/>
      <c r="RLR158" s="4"/>
      <c r="RLS158" s="4"/>
      <c r="RLT158" s="4"/>
      <c r="RLU158" s="4"/>
      <c r="RLV158" s="4"/>
      <c r="RLW158" s="4"/>
      <c r="RLX158" s="4"/>
      <c r="RLY158" s="4"/>
      <c r="RLZ158" s="4"/>
      <c r="RMA158" s="4"/>
      <c r="RMB158" s="4"/>
      <c r="RMC158" s="4"/>
      <c r="RMD158" s="4"/>
      <c r="RME158" s="4"/>
      <c r="RMF158" s="4"/>
      <c r="RMG158" s="4"/>
      <c r="RMH158" s="4"/>
      <c r="RMI158" s="4"/>
      <c r="RMJ158" s="4"/>
      <c r="RMK158" s="4"/>
      <c r="RML158" s="4"/>
      <c r="RMM158" s="4"/>
      <c r="RMN158" s="4"/>
      <c r="RMO158" s="4"/>
      <c r="RMP158" s="4"/>
      <c r="RMQ158" s="4"/>
      <c r="RMR158" s="4"/>
      <c r="RMS158" s="4"/>
      <c r="RMT158" s="4"/>
      <c r="RMU158" s="4"/>
      <c r="RMV158" s="4"/>
      <c r="RMW158" s="4"/>
      <c r="RMX158" s="4"/>
      <c r="RMY158" s="4"/>
      <c r="RMZ158" s="4"/>
      <c r="RNA158" s="4"/>
      <c r="RNB158" s="4"/>
      <c r="RNC158" s="4"/>
      <c r="RND158" s="4"/>
      <c r="RNE158" s="4"/>
      <c r="RNF158" s="4"/>
      <c r="RNG158" s="4"/>
      <c r="RNH158" s="4"/>
      <c r="RNI158" s="4"/>
      <c r="RNJ158" s="4"/>
      <c r="RNK158" s="4"/>
      <c r="RNL158" s="4"/>
      <c r="RNM158" s="4"/>
      <c r="RNN158" s="4"/>
      <c r="RNO158" s="4"/>
      <c r="RNP158" s="4"/>
      <c r="RNQ158" s="4"/>
      <c r="RNR158" s="4"/>
      <c r="RNS158" s="4"/>
      <c r="RNT158" s="4"/>
      <c r="RNU158" s="4"/>
      <c r="RNV158" s="4"/>
      <c r="RNW158" s="4"/>
      <c r="RNX158" s="4"/>
      <c r="RNY158" s="4"/>
      <c r="RNZ158" s="4"/>
      <c r="ROA158" s="4"/>
      <c r="ROB158" s="4"/>
      <c r="ROC158" s="4"/>
      <c r="ROD158" s="4"/>
      <c r="ROE158" s="4"/>
      <c r="ROF158" s="4"/>
      <c r="ROG158" s="4"/>
      <c r="ROH158" s="4"/>
      <c r="ROI158" s="4"/>
      <c r="ROJ158" s="4"/>
      <c r="ROK158" s="4"/>
      <c r="ROL158" s="4"/>
      <c r="ROM158" s="4"/>
      <c r="RON158" s="4"/>
      <c r="ROO158" s="4"/>
      <c r="ROP158" s="4"/>
      <c r="ROQ158" s="4"/>
      <c r="ROR158" s="4"/>
      <c r="ROS158" s="4"/>
      <c r="ROT158" s="4"/>
      <c r="ROU158" s="4"/>
      <c r="ROV158" s="4"/>
      <c r="ROW158" s="4"/>
      <c r="ROX158" s="4"/>
      <c r="ROY158" s="4"/>
      <c r="ROZ158" s="4"/>
      <c r="RPA158" s="4"/>
      <c r="RPB158" s="4"/>
      <c r="RPC158" s="4"/>
      <c r="RPD158" s="4"/>
      <c r="RPE158" s="4"/>
      <c r="RPF158" s="4"/>
      <c r="RPG158" s="4"/>
      <c r="RPH158" s="4"/>
      <c r="RPI158" s="4"/>
      <c r="RPJ158" s="4"/>
      <c r="RPK158" s="4"/>
      <c r="RPL158" s="4"/>
      <c r="RPM158" s="4"/>
      <c r="RPN158" s="4"/>
      <c r="RPO158" s="4"/>
      <c r="RPP158" s="4"/>
      <c r="RPQ158" s="4"/>
      <c r="RPR158" s="4"/>
      <c r="RPS158" s="4"/>
      <c r="RPT158" s="4"/>
      <c r="RPU158" s="4"/>
      <c r="RPV158" s="4"/>
      <c r="RPW158" s="4"/>
      <c r="RPX158" s="4"/>
      <c r="RPY158" s="4"/>
      <c r="RPZ158" s="4"/>
      <c r="RQA158" s="4"/>
      <c r="RQB158" s="4"/>
      <c r="RQC158" s="4"/>
      <c r="RQD158" s="4"/>
      <c r="RQE158" s="4"/>
      <c r="RQF158" s="4"/>
      <c r="RQG158" s="4"/>
      <c r="RQH158" s="4"/>
      <c r="RQI158" s="4"/>
      <c r="RQJ158" s="4"/>
      <c r="RQK158" s="4"/>
      <c r="RQL158" s="4"/>
      <c r="RQM158" s="4"/>
      <c r="RQN158" s="4"/>
      <c r="RQO158" s="4"/>
      <c r="RQP158" s="4"/>
      <c r="RQQ158" s="4"/>
      <c r="RQR158" s="4"/>
      <c r="RQS158" s="4"/>
      <c r="RQT158" s="4"/>
      <c r="RQU158" s="4"/>
      <c r="RQV158" s="4"/>
      <c r="RQW158" s="4"/>
      <c r="RQX158" s="4"/>
      <c r="RQY158" s="4"/>
      <c r="RQZ158" s="4"/>
      <c r="RRA158" s="4"/>
      <c r="RRB158" s="4"/>
      <c r="RRC158" s="4"/>
      <c r="RRD158" s="4"/>
      <c r="RRE158" s="4"/>
      <c r="RRF158" s="4"/>
      <c r="RRG158" s="4"/>
      <c r="RRH158" s="4"/>
      <c r="RRI158" s="4"/>
      <c r="RRJ158" s="4"/>
      <c r="RRK158" s="4"/>
      <c r="RRL158" s="4"/>
      <c r="RRM158" s="4"/>
      <c r="RRN158" s="4"/>
      <c r="RRO158" s="4"/>
      <c r="RRP158" s="4"/>
      <c r="RRQ158" s="4"/>
      <c r="RRR158" s="4"/>
      <c r="RRS158" s="4"/>
      <c r="RRT158" s="4"/>
      <c r="RRU158" s="4"/>
      <c r="RRV158" s="4"/>
      <c r="RRW158" s="4"/>
      <c r="RRX158" s="4"/>
      <c r="RRY158" s="4"/>
      <c r="RRZ158" s="4"/>
      <c r="RSA158" s="4"/>
      <c r="RSB158" s="4"/>
      <c r="RSC158" s="4"/>
      <c r="RSD158" s="4"/>
      <c r="RSE158" s="4"/>
      <c r="RSF158" s="4"/>
      <c r="RSG158" s="4"/>
      <c r="RSH158" s="4"/>
      <c r="RSI158" s="4"/>
      <c r="RSJ158" s="4"/>
      <c r="RSK158" s="4"/>
      <c r="RSL158" s="4"/>
      <c r="RSM158" s="4"/>
      <c r="RSN158" s="4"/>
      <c r="RSO158" s="4"/>
      <c r="RSP158" s="4"/>
      <c r="RSQ158" s="4"/>
      <c r="RSR158" s="4"/>
      <c r="RSS158" s="4"/>
      <c r="RST158" s="4"/>
      <c r="RSU158" s="4"/>
      <c r="RSV158" s="4"/>
      <c r="RSW158" s="4"/>
      <c r="RSX158" s="4"/>
      <c r="RSY158" s="4"/>
      <c r="RSZ158" s="4"/>
      <c r="RTA158" s="4"/>
      <c r="RTB158" s="4"/>
      <c r="RTC158" s="4"/>
      <c r="RTD158" s="4"/>
      <c r="RTE158" s="4"/>
      <c r="RTF158" s="4"/>
      <c r="RTG158" s="4"/>
      <c r="RTH158" s="4"/>
      <c r="RTI158" s="4"/>
      <c r="RTJ158" s="4"/>
      <c r="RTK158" s="4"/>
      <c r="RTL158" s="4"/>
      <c r="RTM158" s="4"/>
      <c r="RTN158" s="4"/>
      <c r="RTO158" s="4"/>
      <c r="RTP158" s="4"/>
      <c r="RTQ158" s="4"/>
      <c r="RTR158" s="4"/>
      <c r="RTS158" s="4"/>
      <c r="RTT158" s="4"/>
      <c r="RTU158" s="4"/>
      <c r="RTV158" s="4"/>
      <c r="RTW158" s="4"/>
      <c r="RTX158" s="4"/>
      <c r="RTY158" s="4"/>
      <c r="RTZ158" s="4"/>
      <c r="RUA158" s="4"/>
      <c r="RUB158" s="4"/>
      <c r="RUC158" s="4"/>
      <c r="RUD158" s="4"/>
      <c r="RUE158" s="4"/>
      <c r="RUF158" s="4"/>
      <c r="RUG158" s="4"/>
      <c r="RUH158" s="4"/>
      <c r="RUI158" s="4"/>
      <c r="RUJ158" s="4"/>
      <c r="RUK158" s="4"/>
      <c r="RUL158" s="4"/>
      <c r="RUM158" s="4"/>
      <c r="RUN158" s="4"/>
      <c r="RUO158" s="4"/>
      <c r="RUP158" s="4"/>
      <c r="RUQ158" s="4"/>
      <c r="RUR158" s="4"/>
      <c r="RUS158" s="4"/>
      <c r="RUT158" s="4"/>
      <c r="RUU158" s="4"/>
      <c r="RUV158" s="4"/>
      <c r="RUW158" s="4"/>
      <c r="RUX158" s="4"/>
      <c r="RUY158" s="4"/>
      <c r="RUZ158" s="4"/>
      <c r="RVA158" s="4"/>
      <c r="RVB158" s="4"/>
      <c r="RVC158" s="4"/>
      <c r="RVD158" s="4"/>
      <c r="RVE158" s="4"/>
      <c r="RVF158" s="4"/>
      <c r="RVG158" s="4"/>
      <c r="RVH158" s="4"/>
      <c r="RVI158" s="4"/>
      <c r="RVJ158" s="4"/>
      <c r="RVK158" s="4"/>
      <c r="RVL158" s="4"/>
      <c r="RVM158" s="4"/>
      <c r="RVN158" s="4"/>
      <c r="RVO158" s="4"/>
      <c r="RVP158" s="4"/>
      <c r="RVQ158" s="4"/>
      <c r="RVR158" s="4"/>
      <c r="RVS158" s="4"/>
      <c r="RVT158" s="4"/>
      <c r="RVU158" s="4"/>
      <c r="RVV158" s="4"/>
      <c r="RVW158" s="4"/>
      <c r="RVX158" s="4"/>
      <c r="RVY158" s="4"/>
      <c r="RVZ158" s="4"/>
      <c r="RWA158" s="4"/>
      <c r="RWB158" s="4"/>
      <c r="RWC158" s="4"/>
      <c r="RWD158" s="4"/>
      <c r="RWE158" s="4"/>
      <c r="RWF158" s="4"/>
      <c r="RWG158" s="4"/>
      <c r="RWH158" s="4"/>
      <c r="RWI158" s="4"/>
      <c r="RWJ158" s="4"/>
      <c r="RWK158" s="4"/>
      <c r="RWL158" s="4"/>
      <c r="RWM158" s="4"/>
      <c r="RWN158" s="4"/>
      <c r="RWO158" s="4"/>
      <c r="RWP158" s="4"/>
      <c r="RWQ158" s="4"/>
      <c r="RWR158" s="4"/>
      <c r="RWS158" s="4"/>
      <c r="RWT158" s="4"/>
      <c r="RWU158" s="4"/>
      <c r="RWV158" s="4"/>
      <c r="RWW158" s="4"/>
      <c r="RWX158" s="4"/>
      <c r="RWY158" s="4"/>
      <c r="RWZ158" s="4"/>
      <c r="RXA158" s="4"/>
      <c r="RXB158" s="4"/>
      <c r="RXC158" s="4"/>
      <c r="RXD158" s="4"/>
      <c r="RXE158" s="4"/>
      <c r="RXF158" s="4"/>
      <c r="RXG158" s="4"/>
      <c r="RXH158" s="4"/>
      <c r="RXI158" s="4"/>
      <c r="RXJ158" s="4"/>
      <c r="RXK158" s="4"/>
      <c r="RXL158" s="4"/>
      <c r="RXM158" s="4"/>
      <c r="RXN158" s="4"/>
      <c r="RXO158" s="4"/>
      <c r="RXP158" s="4"/>
      <c r="RXQ158" s="4"/>
      <c r="RXR158" s="4"/>
      <c r="RXS158" s="4"/>
      <c r="RXT158" s="4"/>
      <c r="RXU158" s="4"/>
      <c r="RXV158" s="4"/>
      <c r="RXW158" s="4"/>
      <c r="RXX158" s="4"/>
      <c r="RXY158" s="4"/>
      <c r="RXZ158" s="4"/>
      <c r="RYA158" s="4"/>
      <c r="RYB158" s="4"/>
      <c r="RYC158" s="4"/>
      <c r="RYD158" s="4"/>
      <c r="RYE158" s="4"/>
      <c r="RYF158" s="4"/>
      <c r="RYG158" s="4"/>
      <c r="RYH158" s="4"/>
      <c r="RYI158" s="4"/>
      <c r="RYJ158" s="4"/>
      <c r="RYK158" s="4"/>
      <c r="RYL158" s="4"/>
      <c r="RYM158" s="4"/>
      <c r="RYN158" s="4"/>
      <c r="RYO158" s="4"/>
      <c r="RYP158" s="4"/>
      <c r="RYQ158" s="4"/>
      <c r="RYR158" s="4"/>
      <c r="RYS158" s="4"/>
      <c r="RYT158" s="4"/>
      <c r="RYU158" s="4"/>
      <c r="RYV158" s="4"/>
      <c r="RYW158" s="4"/>
      <c r="RYX158" s="4"/>
      <c r="RYY158" s="4"/>
      <c r="RYZ158" s="4"/>
      <c r="RZA158" s="4"/>
      <c r="RZB158" s="4"/>
      <c r="RZC158" s="4"/>
      <c r="RZD158" s="4"/>
      <c r="RZE158" s="4"/>
      <c r="RZF158" s="4"/>
      <c r="RZG158" s="4"/>
      <c r="RZH158" s="4"/>
      <c r="RZI158" s="4"/>
      <c r="RZJ158" s="4"/>
      <c r="RZK158" s="4"/>
      <c r="RZL158" s="4"/>
      <c r="RZM158" s="4"/>
      <c r="RZN158" s="4"/>
      <c r="RZO158" s="4"/>
      <c r="RZP158" s="4"/>
      <c r="RZQ158" s="4"/>
      <c r="RZR158" s="4"/>
      <c r="RZS158" s="4"/>
      <c r="RZT158" s="4"/>
      <c r="RZU158" s="4"/>
      <c r="RZV158" s="4"/>
      <c r="RZW158" s="4"/>
      <c r="RZX158" s="4"/>
      <c r="RZY158" s="4"/>
      <c r="RZZ158" s="4"/>
      <c r="SAA158" s="4"/>
      <c r="SAB158" s="4"/>
      <c r="SAC158" s="4"/>
      <c r="SAD158" s="4"/>
      <c r="SAE158" s="4"/>
      <c r="SAF158" s="4"/>
      <c r="SAG158" s="4"/>
      <c r="SAH158" s="4"/>
      <c r="SAI158" s="4"/>
      <c r="SAJ158" s="4"/>
      <c r="SAK158" s="4"/>
      <c r="SAL158" s="4"/>
      <c r="SAM158" s="4"/>
      <c r="SAN158" s="4"/>
      <c r="SAO158" s="4"/>
      <c r="SAP158" s="4"/>
      <c r="SAQ158" s="4"/>
      <c r="SAR158" s="4"/>
      <c r="SAS158" s="4"/>
      <c r="SAT158" s="4"/>
      <c r="SAU158" s="4"/>
      <c r="SAV158" s="4"/>
      <c r="SAW158" s="4"/>
      <c r="SAX158" s="4"/>
      <c r="SAY158" s="4"/>
      <c r="SAZ158" s="4"/>
      <c r="SBA158" s="4"/>
      <c r="SBB158" s="4"/>
      <c r="SBC158" s="4"/>
      <c r="SBD158" s="4"/>
      <c r="SBE158" s="4"/>
      <c r="SBF158" s="4"/>
      <c r="SBG158" s="4"/>
      <c r="SBH158" s="4"/>
      <c r="SBI158" s="4"/>
      <c r="SBJ158" s="4"/>
      <c r="SBK158" s="4"/>
      <c r="SBL158" s="4"/>
      <c r="SBM158" s="4"/>
      <c r="SBN158" s="4"/>
      <c r="SBO158" s="4"/>
      <c r="SBP158" s="4"/>
      <c r="SBQ158" s="4"/>
      <c r="SBR158" s="4"/>
      <c r="SBS158" s="4"/>
      <c r="SBT158" s="4"/>
      <c r="SBU158" s="4"/>
      <c r="SBV158" s="4"/>
      <c r="SBW158" s="4"/>
      <c r="SBX158" s="4"/>
      <c r="SBY158" s="4"/>
      <c r="SBZ158" s="4"/>
      <c r="SCA158" s="4"/>
      <c r="SCB158" s="4"/>
      <c r="SCC158" s="4"/>
      <c r="SCD158" s="4"/>
      <c r="SCE158" s="4"/>
      <c r="SCF158" s="4"/>
      <c r="SCG158" s="4"/>
      <c r="SCH158" s="4"/>
      <c r="SCI158" s="4"/>
      <c r="SCJ158" s="4"/>
      <c r="SCK158" s="4"/>
      <c r="SCL158" s="4"/>
      <c r="SCM158" s="4"/>
      <c r="SCN158" s="4"/>
      <c r="SCO158" s="4"/>
      <c r="SCP158" s="4"/>
      <c r="SCQ158" s="4"/>
      <c r="SCR158" s="4"/>
      <c r="SCS158" s="4"/>
      <c r="SCT158" s="4"/>
      <c r="SCU158" s="4"/>
      <c r="SCV158" s="4"/>
      <c r="SCW158" s="4"/>
      <c r="SCX158" s="4"/>
      <c r="SCY158" s="4"/>
      <c r="SCZ158" s="4"/>
      <c r="SDA158" s="4"/>
      <c r="SDB158" s="4"/>
      <c r="SDC158" s="4"/>
      <c r="SDD158" s="4"/>
      <c r="SDE158" s="4"/>
      <c r="SDF158" s="4"/>
      <c r="SDG158" s="4"/>
      <c r="SDH158" s="4"/>
      <c r="SDI158" s="4"/>
      <c r="SDJ158" s="4"/>
      <c r="SDK158" s="4"/>
      <c r="SDL158" s="4"/>
      <c r="SDM158" s="4"/>
      <c r="SDN158" s="4"/>
      <c r="SDO158" s="4"/>
      <c r="SDP158" s="4"/>
      <c r="SDQ158" s="4"/>
      <c r="SDR158" s="4"/>
      <c r="SDS158" s="4"/>
      <c r="SDT158" s="4"/>
      <c r="SDU158" s="4"/>
      <c r="SDV158" s="4"/>
      <c r="SDW158" s="4"/>
      <c r="SDX158" s="4"/>
      <c r="SDY158" s="4"/>
      <c r="SDZ158" s="4"/>
      <c r="SEA158" s="4"/>
      <c r="SEB158" s="4"/>
      <c r="SEC158" s="4"/>
      <c r="SED158" s="4"/>
      <c r="SEE158" s="4"/>
      <c r="SEF158" s="4"/>
      <c r="SEG158" s="4"/>
      <c r="SEH158" s="4"/>
      <c r="SEI158" s="4"/>
      <c r="SEJ158" s="4"/>
      <c r="SEK158" s="4"/>
      <c r="SEL158" s="4"/>
      <c r="SEM158" s="4"/>
      <c r="SEN158" s="4"/>
      <c r="SEO158" s="4"/>
      <c r="SEP158" s="4"/>
      <c r="SEQ158" s="4"/>
      <c r="SER158" s="4"/>
      <c r="SES158" s="4"/>
      <c r="SET158" s="4"/>
      <c r="SEU158" s="4"/>
      <c r="SEV158" s="4"/>
      <c r="SEW158" s="4"/>
      <c r="SEX158" s="4"/>
      <c r="SEY158" s="4"/>
      <c r="SEZ158" s="4"/>
      <c r="SFA158" s="4"/>
      <c r="SFB158" s="4"/>
      <c r="SFC158" s="4"/>
      <c r="SFD158" s="4"/>
      <c r="SFE158" s="4"/>
      <c r="SFF158" s="4"/>
      <c r="SFG158" s="4"/>
      <c r="SFH158" s="4"/>
      <c r="SFI158" s="4"/>
      <c r="SFJ158" s="4"/>
      <c r="SFK158" s="4"/>
      <c r="SFL158" s="4"/>
      <c r="SFM158" s="4"/>
      <c r="SFN158" s="4"/>
      <c r="SFO158" s="4"/>
      <c r="SFP158" s="4"/>
      <c r="SFQ158" s="4"/>
      <c r="SFR158" s="4"/>
      <c r="SFS158" s="4"/>
      <c r="SFT158" s="4"/>
      <c r="SFU158" s="4"/>
      <c r="SFV158" s="4"/>
      <c r="SFW158" s="4"/>
      <c r="SFX158" s="4"/>
      <c r="SFY158" s="4"/>
      <c r="SFZ158" s="4"/>
      <c r="SGA158" s="4"/>
      <c r="SGB158" s="4"/>
      <c r="SGC158" s="4"/>
      <c r="SGD158" s="4"/>
      <c r="SGE158" s="4"/>
      <c r="SGF158" s="4"/>
      <c r="SGG158" s="4"/>
      <c r="SGH158" s="4"/>
      <c r="SGI158" s="4"/>
      <c r="SGJ158" s="4"/>
      <c r="SGK158" s="4"/>
      <c r="SGL158" s="4"/>
      <c r="SGM158" s="4"/>
      <c r="SGN158" s="4"/>
      <c r="SGO158" s="4"/>
      <c r="SGP158" s="4"/>
      <c r="SGQ158" s="4"/>
      <c r="SGR158" s="4"/>
      <c r="SGS158" s="4"/>
      <c r="SGT158" s="4"/>
      <c r="SGU158" s="4"/>
      <c r="SGV158" s="4"/>
      <c r="SGW158" s="4"/>
      <c r="SGX158" s="4"/>
      <c r="SGY158" s="4"/>
      <c r="SGZ158" s="4"/>
      <c r="SHA158" s="4"/>
      <c r="SHB158" s="4"/>
      <c r="SHC158" s="4"/>
      <c r="SHD158" s="4"/>
      <c r="SHE158" s="4"/>
      <c r="SHF158" s="4"/>
      <c r="SHG158" s="4"/>
      <c r="SHH158" s="4"/>
      <c r="SHI158" s="4"/>
      <c r="SHJ158" s="4"/>
      <c r="SHK158" s="4"/>
      <c r="SHL158" s="4"/>
      <c r="SHM158" s="4"/>
      <c r="SHN158" s="4"/>
      <c r="SHO158" s="4"/>
      <c r="SHP158" s="4"/>
      <c r="SHQ158" s="4"/>
      <c r="SHR158" s="4"/>
      <c r="SHS158" s="4"/>
      <c r="SHT158" s="4"/>
      <c r="SHU158" s="4"/>
      <c r="SHV158" s="4"/>
      <c r="SHW158" s="4"/>
      <c r="SHX158" s="4"/>
      <c r="SHY158" s="4"/>
      <c r="SHZ158" s="4"/>
      <c r="SIA158" s="4"/>
      <c r="SIB158" s="4"/>
      <c r="SIC158" s="4"/>
      <c r="SID158" s="4"/>
      <c r="SIE158" s="4"/>
      <c r="SIF158" s="4"/>
      <c r="SIG158" s="4"/>
      <c r="SIH158" s="4"/>
      <c r="SII158" s="4"/>
      <c r="SIJ158" s="4"/>
      <c r="SIK158" s="4"/>
      <c r="SIL158" s="4"/>
      <c r="SIM158" s="4"/>
      <c r="SIN158" s="4"/>
      <c r="SIO158" s="4"/>
      <c r="SIP158" s="4"/>
      <c r="SIQ158" s="4"/>
      <c r="SIR158" s="4"/>
      <c r="SIS158" s="4"/>
      <c r="SIT158" s="4"/>
      <c r="SIU158" s="4"/>
      <c r="SIV158" s="4"/>
      <c r="SIW158" s="4"/>
      <c r="SIX158" s="4"/>
      <c r="SIY158" s="4"/>
      <c r="SIZ158" s="4"/>
      <c r="SJA158" s="4"/>
      <c r="SJB158" s="4"/>
      <c r="SJC158" s="4"/>
      <c r="SJD158" s="4"/>
      <c r="SJE158" s="4"/>
      <c r="SJF158" s="4"/>
      <c r="SJG158" s="4"/>
      <c r="SJH158" s="4"/>
      <c r="SJI158" s="4"/>
      <c r="SJJ158" s="4"/>
      <c r="SJK158" s="4"/>
      <c r="SJL158" s="4"/>
      <c r="SJM158" s="4"/>
      <c r="SJN158" s="4"/>
      <c r="SJO158" s="4"/>
      <c r="SJP158" s="4"/>
      <c r="SJQ158" s="4"/>
      <c r="SJR158" s="4"/>
      <c r="SJS158" s="4"/>
      <c r="SJT158" s="4"/>
      <c r="SJU158" s="4"/>
      <c r="SJV158" s="4"/>
      <c r="SJW158" s="4"/>
      <c r="SJX158" s="4"/>
      <c r="SJY158" s="4"/>
      <c r="SJZ158" s="4"/>
      <c r="SKA158" s="4"/>
      <c r="SKB158" s="4"/>
      <c r="SKC158" s="4"/>
      <c r="SKD158" s="4"/>
      <c r="SKE158" s="4"/>
      <c r="SKF158" s="4"/>
      <c r="SKG158" s="4"/>
      <c r="SKH158" s="4"/>
      <c r="SKI158" s="4"/>
      <c r="SKJ158" s="4"/>
      <c r="SKK158" s="4"/>
      <c r="SKL158" s="4"/>
      <c r="SKM158" s="4"/>
      <c r="SKN158" s="4"/>
      <c r="SKO158" s="4"/>
      <c r="SKP158" s="4"/>
      <c r="SKQ158" s="4"/>
      <c r="SKR158" s="4"/>
      <c r="SKS158" s="4"/>
      <c r="SKT158" s="4"/>
      <c r="SKU158" s="4"/>
      <c r="SKV158" s="4"/>
      <c r="SKW158" s="4"/>
      <c r="SKX158" s="4"/>
      <c r="SKY158" s="4"/>
      <c r="SKZ158" s="4"/>
      <c r="SLA158" s="4"/>
      <c r="SLB158" s="4"/>
      <c r="SLC158" s="4"/>
      <c r="SLD158" s="4"/>
      <c r="SLE158" s="4"/>
      <c r="SLF158" s="4"/>
      <c r="SLG158" s="4"/>
      <c r="SLH158" s="4"/>
      <c r="SLI158" s="4"/>
      <c r="SLJ158" s="4"/>
      <c r="SLK158" s="4"/>
      <c r="SLL158" s="4"/>
      <c r="SLM158" s="4"/>
      <c r="SLN158" s="4"/>
      <c r="SLO158" s="4"/>
      <c r="SLP158" s="4"/>
      <c r="SLQ158" s="4"/>
      <c r="SLR158" s="4"/>
      <c r="SLS158" s="4"/>
      <c r="SLT158" s="4"/>
      <c r="SLU158" s="4"/>
      <c r="SLV158" s="4"/>
      <c r="SLW158" s="4"/>
      <c r="SLX158" s="4"/>
      <c r="SLY158" s="4"/>
      <c r="SLZ158" s="4"/>
      <c r="SMA158" s="4"/>
      <c r="SMB158" s="4"/>
      <c r="SMC158" s="4"/>
      <c r="SMD158" s="4"/>
      <c r="SME158" s="4"/>
      <c r="SMF158" s="4"/>
      <c r="SMG158" s="4"/>
      <c r="SMH158" s="4"/>
      <c r="SMI158" s="4"/>
      <c r="SMJ158" s="4"/>
      <c r="SMK158" s="4"/>
      <c r="SML158" s="4"/>
      <c r="SMM158" s="4"/>
      <c r="SMN158" s="4"/>
      <c r="SMO158" s="4"/>
      <c r="SMP158" s="4"/>
      <c r="SMQ158" s="4"/>
      <c r="SMR158" s="4"/>
      <c r="SMS158" s="4"/>
      <c r="SMT158" s="4"/>
      <c r="SMU158" s="4"/>
      <c r="SMV158" s="4"/>
      <c r="SMW158" s="4"/>
      <c r="SMX158" s="4"/>
      <c r="SMY158" s="4"/>
      <c r="SMZ158" s="4"/>
      <c r="SNA158" s="4"/>
      <c r="SNB158" s="4"/>
      <c r="SNC158" s="4"/>
      <c r="SND158" s="4"/>
      <c r="SNE158" s="4"/>
      <c r="SNF158" s="4"/>
      <c r="SNG158" s="4"/>
      <c r="SNH158" s="4"/>
      <c r="SNI158" s="4"/>
      <c r="SNJ158" s="4"/>
      <c r="SNK158" s="4"/>
      <c r="SNL158" s="4"/>
      <c r="SNM158" s="4"/>
      <c r="SNN158" s="4"/>
      <c r="SNO158" s="4"/>
      <c r="SNP158" s="4"/>
      <c r="SNQ158" s="4"/>
      <c r="SNR158" s="4"/>
      <c r="SNS158" s="4"/>
      <c r="SNT158" s="4"/>
      <c r="SNU158" s="4"/>
      <c r="SNV158" s="4"/>
      <c r="SNW158" s="4"/>
      <c r="SNX158" s="4"/>
      <c r="SNY158" s="4"/>
      <c r="SNZ158" s="4"/>
      <c r="SOA158" s="4"/>
      <c r="SOB158" s="4"/>
      <c r="SOC158" s="4"/>
      <c r="SOD158" s="4"/>
      <c r="SOE158" s="4"/>
      <c r="SOF158" s="4"/>
      <c r="SOG158" s="4"/>
      <c r="SOH158" s="4"/>
      <c r="SOI158" s="4"/>
      <c r="SOJ158" s="4"/>
      <c r="SOK158" s="4"/>
      <c r="SOL158" s="4"/>
      <c r="SOM158" s="4"/>
      <c r="SON158" s="4"/>
      <c r="SOO158" s="4"/>
      <c r="SOP158" s="4"/>
      <c r="SOQ158" s="4"/>
      <c r="SOR158" s="4"/>
      <c r="SOS158" s="4"/>
      <c r="SOT158" s="4"/>
      <c r="SOU158" s="4"/>
      <c r="SOV158" s="4"/>
      <c r="SOW158" s="4"/>
      <c r="SOX158" s="4"/>
      <c r="SOY158" s="4"/>
      <c r="SOZ158" s="4"/>
      <c r="SPA158" s="4"/>
      <c r="SPB158" s="4"/>
      <c r="SPC158" s="4"/>
      <c r="SPD158" s="4"/>
      <c r="SPE158" s="4"/>
      <c r="SPF158" s="4"/>
      <c r="SPG158" s="4"/>
      <c r="SPH158" s="4"/>
      <c r="SPI158" s="4"/>
      <c r="SPJ158" s="4"/>
      <c r="SPK158" s="4"/>
      <c r="SPL158" s="4"/>
      <c r="SPM158" s="4"/>
      <c r="SPN158" s="4"/>
      <c r="SPO158" s="4"/>
      <c r="SPP158" s="4"/>
      <c r="SPQ158" s="4"/>
      <c r="SPR158" s="4"/>
      <c r="SPS158" s="4"/>
      <c r="SPT158" s="4"/>
      <c r="SPU158" s="4"/>
      <c r="SPV158" s="4"/>
      <c r="SPW158" s="4"/>
      <c r="SPX158" s="4"/>
      <c r="SPY158" s="4"/>
      <c r="SPZ158" s="4"/>
      <c r="SQA158" s="4"/>
      <c r="SQB158" s="4"/>
      <c r="SQC158" s="4"/>
      <c r="SQD158" s="4"/>
      <c r="SQE158" s="4"/>
      <c r="SQF158" s="4"/>
      <c r="SQG158" s="4"/>
      <c r="SQH158" s="4"/>
      <c r="SQI158" s="4"/>
      <c r="SQJ158" s="4"/>
      <c r="SQK158" s="4"/>
      <c r="SQL158" s="4"/>
      <c r="SQM158" s="4"/>
      <c r="SQN158" s="4"/>
      <c r="SQO158" s="4"/>
      <c r="SQP158" s="4"/>
      <c r="SQQ158" s="4"/>
      <c r="SQR158" s="4"/>
      <c r="SQS158" s="4"/>
      <c r="SQT158" s="4"/>
      <c r="SQU158" s="4"/>
      <c r="SQV158" s="4"/>
      <c r="SQW158" s="4"/>
      <c r="SQX158" s="4"/>
      <c r="SQY158" s="4"/>
      <c r="SQZ158" s="4"/>
      <c r="SRA158" s="4"/>
      <c r="SRB158" s="4"/>
      <c r="SRC158" s="4"/>
      <c r="SRD158" s="4"/>
      <c r="SRE158" s="4"/>
      <c r="SRF158" s="4"/>
      <c r="SRG158" s="4"/>
      <c r="SRH158" s="4"/>
      <c r="SRI158" s="4"/>
      <c r="SRJ158" s="4"/>
      <c r="SRK158" s="4"/>
      <c r="SRL158" s="4"/>
      <c r="SRM158" s="4"/>
      <c r="SRN158" s="4"/>
      <c r="SRO158" s="4"/>
      <c r="SRP158" s="4"/>
      <c r="SRQ158" s="4"/>
      <c r="SRR158" s="4"/>
      <c r="SRS158" s="4"/>
      <c r="SRT158" s="4"/>
      <c r="SRU158" s="4"/>
      <c r="SRV158" s="4"/>
      <c r="SRW158" s="4"/>
      <c r="SRX158" s="4"/>
      <c r="SRY158" s="4"/>
      <c r="SRZ158" s="4"/>
      <c r="SSA158" s="4"/>
      <c r="SSB158" s="4"/>
      <c r="SSC158" s="4"/>
      <c r="SSD158" s="4"/>
      <c r="SSE158" s="4"/>
      <c r="SSF158" s="4"/>
      <c r="SSG158" s="4"/>
      <c r="SSH158" s="4"/>
      <c r="SSI158" s="4"/>
      <c r="SSJ158" s="4"/>
      <c r="SSK158" s="4"/>
      <c r="SSL158" s="4"/>
      <c r="SSM158" s="4"/>
      <c r="SSN158" s="4"/>
      <c r="SSO158" s="4"/>
      <c r="SSP158" s="4"/>
      <c r="SSQ158" s="4"/>
      <c r="SSR158" s="4"/>
      <c r="SSS158" s="4"/>
      <c r="SST158" s="4"/>
      <c r="SSU158" s="4"/>
      <c r="SSV158" s="4"/>
      <c r="SSW158" s="4"/>
      <c r="SSX158" s="4"/>
      <c r="SSY158" s="4"/>
      <c r="SSZ158" s="4"/>
      <c r="STA158" s="4"/>
      <c r="STB158" s="4"/>
      <c r="STC158" s="4"/>
      <c r="STD158" s="4"/>
      <c r="STE158" s="4"/>
      <c r="STF158" s="4"/>
      <c r="STG158" s="4"/>
      <c r="STH158" s="4"/>
      <c r="STI158" s="4"/>
      <c r="STJ158" s="4"/>
      <c r="STK158" s="4"/>
      <c r="STL158" s="4"/>
      <c r="STM158" s="4"/>
      <c r="STN158" s="4"/>
      <c r="STO158" s="4"/>
      <c r="STP158" s="4"/>
      <c r="STQ158" s="4"/>
      <c r="STR158" s="4"/>
      <c r="STS158" s="4"/>
      <c r="STT158" s="4"/>
      <c r="STU158" s="4"/>
      <c r="STV158" s="4"/>
      <c r="STW158" s="4"/>
      <c r="STX158" s="4"/>
      <c r="STY158" s="4"/>
      <c r="STZ158" s="4"/>
      <c r="SUA158" s="4"/>
      <c r="SUB158" s="4"/>
      <c r="SUC158" s="4"/>
      <c r="SUD158" s="4"/>
      <c r="SUE158" s="4"/>
      <c r="SUF158" s="4"/>
      <c r="SUG158" s="4"/>
      <c r="SUH158" s="4"/>
      <c r="SUI158" s="4"/>
      <c r="SUJ158" s="4"/>
      <c r="SUK158" s="4"/>
      <c r="SUL158" s="4"/>
      <c r="SUM158" s="4"/>
      <c r="SUN158" s="4"/>
      <c r="SUO158" s="4"/>
      <c r="SUP158" s="4"/>
      <c r="SUQ158" s="4"/>
      <c r="SUR158" s="4"/>
      <c r="SUS158" s="4"/>
      <c r="SUT158" s="4"/>
      <c r="SUU158" s="4"/>
      <c r="SUV158" s="4"/>
      <c r="SUW158" s="4"/>
      <c r="SUX158" s="4"/>
      <c r="SUY158" s="4"/>
      <c r="SUZ158" s="4"/>
      <c r="SVA158" s="4"/>
      <c r="SVB158" s="4"/>
      <c r="SVC158" s="4"/>
      <c r="SVD158" s="4"/>
      <c r="SVE158" s="4"/>
      <c r="SVF158" s="4"/>
      <c r="SVG158" s="4"/>
      <c r="SVH158" s="4"/>
      <c r="SVI158" s="4"/>
      <c r="SVJ158" s="4"/>
      <c r="SVK158" s="4"/>
      <c r="SVL158" s="4"/>
      <c r="SVM158" s="4"/>
      <c r="SVN158" s="4"/>
      <c r="SVO158" s="4"/>
      <c r="SVP158" s="4"/>
      <c r="SVQ158" s="4"/>
      <c r="SVR158" s="4"/>
      <c r="SVS158" s="4"/>
      <c r="SVT158" s="4"/>
      <c r="SVU158" s="4"/>
      <c r="SVV158" s="4"/>
      <c r="SVW158" s="4"/>
      <c r="SVX158" s="4"/>
      <c r="SVY158" s="4"/>
      <c r="SVZ158" s="4"/>
      <c r="SWA158" s="4"/>
      <c r="SWB158" s="4"/>
      <c r="SWC158" s="4"/>
      <c r="SWD158" s="4"/>
      <c r="SWE158" s="4"/>
      <c r="SWF158" s="4"/>
      <c r="SWG158" s="4"/>
      <c r="SWH158" s="4"/>
      <c r="SWI158" s="4"/>
      <c r="SWJ158" s="4"/>
      <c r="SWK158" s="4"/>
      <c r="SWL158" s="4"/>
      <c r="SWM158" s="4"/>
      <c r="SWN158" s="4"/>
      <c r="SWO158" s="4"/>
      <c r="SWP158" s="4"/>
      <c r="SWQ158" s="4"/>
      <c r="SWR158" s="4"/>
      <c r="SWS158" s="4"/>
      <c r="SWT158" s="4"/>
      <c r="SWU158" s="4"/>
      <c r="SWV158" s="4"/>
      <c r="SWW158" s="4"/>
      <c r="SWX158" s="4"/>
      <c r="SWY158" s="4"/>
      <c r="SWZ158" s="4"/>
      <c r="SXA158" s="4"/>
      <c r="SXB158" s="4"/>
      <c r="SXC158" s="4"/>
      <c r="SXD158" s="4"/>
      <c r="SXE158" s="4"/>
      <c r="SXF158" s="4"/>
      <c r="SXG158" s="4"/>
      <c r="SXH158" s="4"/>
      <c r="SXI158" s="4"/>
      <c r="SXJ158" s="4"/>
      <c r="SXK158" s="4"/>
      <c r="SXL158" s="4"/>
      <c r="SXM158" s="4"/>
      <c r="SXN158" s="4"/>
      <c r="SXO158" s="4"/>
      <c r="SXP158" s="4"/>
      <c r="SXQ158" s="4"/>
      <c r="SXR158" s="4"/>
      <c r="SXS158" s="4"/>
      <c r="SXT158" s="4"/>
      <c r="SXU158" s="4"/>
      <c r="SXV158" s="4"/>
      <c r="SXW158" s="4"/>
      <c r="SXX158" s="4"/>
      <c r="SXY158" s="4"/>
      <c r="SXZ158" s="4"/>
      <c r="SYA158" s="4"/>
      <c r="SYB158" s="4"/>
      <c r="SYC158" s="4"/>
      <c r="SYD158" s="4"/>
      <c r="SYE158" s="4"/>
      <c r="SYF158" s="4"/>
      <c r="SYG158" s="4"/>
      <c r="SYH158" s="4"/>
      <c r="SYI158" s="4"/>
      <c r="SYJ158" s="4"/>
      <c r="SYK158" s="4"/>
      <c r="SYL158" s="4"/>
      <c r="SYM158" s="4"/>
      <c r="SYN158" s="4"/>
      <c r="SYO158" s="4"/>
      <c r="SYP158" s="4"/>
      <c r="SYQ158" s="4"/>
      <c r="SYR158" s="4"/>
      <c r="SYS158" s="4"/>
      <c r="SYT158" s="4"/>
      <c r="SYU158" s="4"/>
      <c r="SYV158" s="4"/>
      <c r="SYW158" s="4"/>
      <c r="SYX158" s="4"/>
      <c r="SYY158" s="4"/>
      <c r="SYZ158" s="4"/>
      <c r="SZA158" s="4"/>
      <c r="SZB158" s="4"/>
      <c r="SZC158" s="4"/>
      <c r="SZD158" s="4"/>
      <c r="SZE158" s="4"/>
      <c r="SZF158" s="4"/>
      <c r="SZG158" s="4"/>
      <c r="SZH158" s="4"/>
      <c r="SZI158" s="4"/>
      <c r="SZJ158" s="4"/>
      <c r="SZK158" s="4"/>
      <c r="SZL158" s="4"/>
      <c r="SZM158" s="4"/>
      <c r="SZN158" s="4"/>
      <c r="SZO158" s="4"/>
      <c r="SZP158" s="4"/>
      <c r="SZQ158" s="4"/>
      <c r="SZR158" s="4"/>
      <c r="SZS158" s="4"/>
      <c r="SZT158" s="4"/>
      <c r="SZU158" s="4"/>
      <c r="SZV158" s="4"/>
      <c r="SZW158" s="4"/>
      <c r="SZX158" s="4"/>
      <c r="SZY158" s="4"/>
      <c r="SZZ158" s="4"/>
      <c r="TAA158" s="4"/>
      <c r="TAB158" s="4"/>
      <c r="TAC158" s="4"/>
      <c r="TAD158" s="4"/>
      <c r="TAE158" s="4"/>
      <c r="TAF158" s="4"/>
      <c r="TAG158" s="4"/>
      <c r="TAH158" s="4"/>
      <c r="TAI158" s="4"/>
      <c r="TAJ158" s="4"/>
      <c r="TAK158" s="4"/>
      <c r="TAL158" s="4"/>
      <c r="TAM158" s="4"/>
      <c r="TAN158" s="4"/>
      <c r="TAO158" s="4"/>
      <c r="TAP158" s="4"/>
      <c r="TAQ158" s="4"/>
      <c r="TAR158" s="4"/>
      <c r="TAS158" s="4"/>
      <c r="TAT158" s="4"/>
      <c r="TAU158" s="4"/>
      <c r="TAV158" s="4"/>
      <c r="TAW158" s="4"/>
      <c r="TAX158" s="4"/>
      <c r="TAY158" s="4"/>
      <c r="TAZ158" s="4"/>
      <c r="TBA158" s="4"/>
      <c r="TBB158" s="4"/>
      <c r="TBC158" s="4"/>
      <c r="TBD158" s="4"/>
      <c r="TBE158" s="4"/>
      <c r="TBF158" s="4"/>
      <c r="TBG158" s="4"/>
      <c r="TBH158" s="4"/>
      <c r="TBI158" s="4"/>
      <c r="TBJ158" s="4"/>
      <c r="TBK158" s="4"/>
      <c r="TBL158" s="4"/>
      <c r="TBM158" s="4"/>
      <c r="TBN158" s="4"/>
      <c r="TBO158" s="4"/>
      <c r="TBP158" s="4"/>
      <c r="TBQ158" s="4"/>
      <c r="TBR158" s="4"/>
      <c r="TBS158" s="4"/>
      <c r="TBT158" s="4"/>
      <c r="TBU158" s="4"/>
      <c r="TBV158" s="4"/>
      <c r="TBW158" s="4"/>
      <c r="TBX158" s="4"/>
      <c r="TBY158" s="4"/>
      <c r="TBZ158" s="4"/>
      <c r="TCA158" s="4"/>
      <c r="TCB158" s="4"/>
      <c r="TCC158" s="4"/>
      <c r="TCD158" s="4"/>
      <c r="TCE158" s="4"/>
      <c r="TCF158" s="4"/>
      <c r="TCG158" s="4"/>
      <c r="TCH158" s="4"/>
      <c r="TCI158" s="4"/>
      <c r="TCJ158" s="4"/>
      <c r="TCK158" s="4"/>
      <c r="TCL158" s="4"/>
      <c r="TCM158" s="4"/>
      <c r="TCN158" s="4"/>
      <c r="TCO158" s="4"/>
      <c r="TCP158" s="4"/>
      <c r="TCQ158" s="4"/>
      <c r="TCR158" s="4"/>
      <c r="TCS158" s="4"/>
      <c r="TCT158" s="4"/>
      <c r="TCU158" s="4"/>
      <c r="TCV158" s="4"/>
      <c r="TCW158" s="4"/>
      <c r="TCX158" s="4"/>
      <c r="TCY158" s="4"/>
      <c r="TCZ158" s="4"/>
      <c r="TDA158" s="4"/>
      <c r="TDB158" s="4"/>
      <c r="TDC158" s="4"/>
      <c r="TDD158" s="4"/>
      <c r="TDE158" s="4"/>
      <c r="TDF158" s="4"/>
      <c r="TDG158" s="4"/>
      <c r="TDH158" s="4"/>
      <c r="TDI158" s="4"/>
      <c r="TDJ158" s="4"/>
      <c r="TDK158" s="4"/>
      <c r="TDL158" s="4"/>
      <c r="TDM158" s="4"/>
      <c r="TDN158" s="4"/>
      <c r="TDO158" s="4"/>
      <c r="TDP158" s="4"/>
      <c r="TDQ158" s="4"/>
      <c r="TDR158" s="4"/>
      <c r="TDS158" s="4"/>
      <c r="TDT158" s="4"/>
      <c r="TDU158" s="4"/>
      <c r="TDV158" s="4"/>
      <c r="TDW158" s="4"/>
      <c r="TDX158" s="4"/>
      <c r="TDY158" s="4"/>
      <c r="TDZ158" s="4"/>
      <c r="TEA158" s="4"/>
      <c r="TEB158" s="4"/>
      <c r="TEC158" s="4"/>
      <c r="TED158" s="4"/>
      <c r="TEE158" s="4"/>
      <c r="TEF158" s="4"/>
      <c r="TEG158" s="4"/>
      <c r="TEH158" s="4"/>
      <c r="TEI158" s="4"/>
      <c r="TEJ158" s="4"/>
      <c r="TEK158" s="4"/>
      <c r="TEL158" s="4"/>
      <c r="TEM158" s="4"/>
      <c r="TEN158" s="4"/>
      <c r="TEO158" s="4"/>
      <c r="TEP158" s="4"/>
      <c r="TEQ158" s="4"/>
      <c r="TER158" s="4"/>
      <c r="TES158" s="4"/>
      <c r="TET158" s="4"/>
      <c r="TEU158" s="4"/>
      <c r="TEV158" s="4"/>
      <c r="TEW158" s="4"/>
      <c r="TEX158" s="4"/>
      <c r="TEY158" s="4"/>
      <c r="TEZ158" s="4"/>
      <c r="TFA158" s="4"/>
      <c r="TFB158" s="4"/>
      <c r="TFC158" s="4"/>
      <c r="TFD158" s="4"/>
      <c r="TFE158" s="4"/>
      <c r="TFF158" s="4"/>
      <c r="TFG158" s="4"/>
      <c r="TFH158" s="4"/>
      <c r="TFI158" s="4"/>
      <c r="TFJ158" s="4"/>
      <c r="TFK158" s="4"/>
      <c r="TFL158" s="4"/>
      <c r="TFM158" s="4"/>
      <c r="TFN158" s="4"/>
      <c r="TFO158" s="4"/>
      <c r="TFP158" s="4"/>
      <c r="TFQ158" s="4"/>
      <c r="TFR158" s="4"/>
      <c r="TFS158" s="4"/>
      <c r="TFT158" s="4"/>
      <c r="TFU158" s="4"/>
      <c r="TFV158" s="4"/>
      <c r="TFW158" s="4"/>
      <c r="TFX158" s="4"/>
      <c r="TFY158" s="4"/>
      <c r="TFZ158" s="4"/>
      <c r="TGA158" s="4"/>
      <c r="TGB158" s="4"/>
      <c r="TGC158" s="4"/>
      <c r="TGD158" s="4"/>
      <c r="TGE158" s="4"/>
      <c r="TGF158" s="4"/>
      <c r="TGG158" s="4"/>
      <c r="TGH158" s="4"/>
      <c r="TGI158" s="4"/>
      <c r="TGJ158" s="4"/>
      <c r="TGK158" s="4"/>
      <c r="TGL158" s="4"/>
      <c r="TGM158" s="4"/>
      <c r="TGN158" s="4"/>
      <c r="TGO158" s="4"/>
      <c r="TGP158" s="4"/>
      <c r="TGQ158" s="4"/>
      <c r="TGR158" s="4"/>
      <c r="TGS158" s="4"/>
      <c r="TGT158" s="4"/>
      <c r="TGU158" s="4"/>
      <c r="TGV158" s="4"/>
      <c r="TGW158" s="4"/>
      <c r="TGX158" s="4"/>
      <c r="TGY158" s="4"/>
      <c r="TGZ158" s="4"/>
      <c r="THA158" s="4"/>
      <c r="THB158" s="4"/>
      <c r="THC158" s="4"/>
      <c r="THD158" s="4"/>
      <c r="THE158" s="4"/>
      <c r="THF158" s="4"/>
      <c r="THG158" s="4"/>
      <c r="THH158" s="4"/>
      <c r="THI158" s="4"/>
      <c r="THJ158" s="4"/>
      <c r="THK158" s="4"/>
      <c r="THL158" s="4"/>
      <c r="THM158" s="4"/>
      <c r="THN158" s="4"/>
      <c r="THO158" s="4"/>
      <c r="THP158" s="4"/>
      <c r="THQ158" s="4"/>
      <c r="THR158" s="4"/>
      <c r="THS158" s="4"/>
      <c r="THT158" s="4"/>
      <c r="THU158" s="4"/>
      <c r="THV158" s="4"/>
      <c r="THW158" s="4"/>
      <c r="THX158" s="4"/>
      <c r="THY158" s="4"/>
      <c r="THZ158" s="4"/>
      <c r="TIA158" s="4"/>
      <c r="TIB158" s="4"/>
      <c r="TIC158" s="4"/>
      <c r="TID158" s="4"/>
      <c r="TIE158" s="4"/>
      <c r="TIF158" s="4"/>
      <c r="TIG158" s="4"/>
      <c r="TIH158" s="4"/>
      <c r="TII158" s="4"/>
      <c r="TIJ158" s="4"/>
      <c r="TIK158" s="4"/>
      <c r="TIL158" s="4"/>
      <c r="TIM158" s="4"/>
      <c r="TIN158" s="4"/>
      <c r="TIO158" s="4"/>
      <c r="TIP158" s="4"/>
      <c r="TIQ158" s="4"/>
      <c r="TIR158" s="4"/>
      <c r="TIS158" s="4"/>
      <c r="TIT158" s="4"/>
      <c r="TIU158" s="4"/>
      <c r="TIV158" s="4"/>
      <c r="TIW158" s="4"/>
      <c r="TIX158" s="4"/>
      <c r="TIY158" s="4"/>
      <c r="TIZ158" s="4"/>
      <c r="TJA158" s="4"/>
      <c r="TJB158" s="4"/>
      <c r="TJC158" s="4"/>
      <c r="TJD158" s="4"/>
      <c r="TJE158" s="4"/>
      <c r="TJF158" s="4"/>
      <c r="TJG158" s="4"/>
      <c r="TJH158" s="4"/>
      <c r="TJI158" s="4"/>
      <c r="TJJ158" s="4"/>
      <c r="TJK158" s="4"/>
      <c r="TJL158" s="4"/>
      <c r="TJM158" s="4"/>
      <c r="TJN158" s="4"/>
      <c r="TJO158" s="4"/>
      <c r="TJP158" s="4"/>
      <c r="TJQ158" s="4"/>
      <c r="TJR158" s="4"/>
      <c r="TJS158" s="4"/>
      <c r="TJT158" s="4"/>
      <c r="TJU158" s="4"/>
      <c r="TJV158" s="4"/>
      <c r="TJW158" s="4"/>
      <c r="TJX158" s="4"/>
      <c r="TJY158" s="4"/>
      <c r="TJZ158" s="4"/>
      <c r="TKA158" s="4"/>
      <c r="TKB158" s="4"/>
      <c r="TKC158" s="4"/>
      <c r="TKD158" s="4"/>
      <c r="TKE158" s="4"/>
      <c r="TKF158" s="4"/>
      <c r="TKG158" s="4"/>
      <c r="TKH158" s="4"/>
      <c r="TKI158" s="4"/>
      <c r="TKJ158" s="4"/>
      <c r="TKK158" s="4"/>
      <c r="TKL158" s="4"/>
      <c r="TKM158" s="4"/>
      <c r="TKN158" s="4"/>
      <c r="TKO158" s="4"/>
      <c r="TKP158" s="4"/>
      <c r="TKQ158" s="4"/>
      <c r="TKR158" s="4"/>
      <c r="TKS158" s="4"/>
      <c r="TKT158" s="4"/>
      <c r="TKU158" s="4"/>
      <c r="TKV158" s="4"/>
      <c r="TKW158" s="4"/>
      <c r="TKX158" s="4"/>
      <c r="TKY158" s="4"/>
      <c r="TKZ158" s="4"/>
      <c r="TLA158" s="4"/>
      <c r="TLB158" s="4"/>
      <c r="TLC158" s="4"/>
      <c r="TLD158" s="4"/>
      <c r="TLE158" s="4"/>
      <c r="TLF158" s="4"/>
      <c r="TLG158" s="4"/>
      <c r="TLH158" s="4"/>
      <c r="TLI158" s="4"/>
      <c r="TLJ158" s="4"/>
      <c r="TLK158" s="4"/>
      <c r="TLL158" s="4"/>
      <c r="TLM158" s="4"/>
      <c r="TLN158" s="4"/>
      <c r="TLO158" s="4"/>
      <c r="TLP158" s="4"/>
      <c r="TLQ158" s="4"/>
      <c r="TLR158" s="4"/>
      <c r="TLS158" s="4"/>
      <c r="TLT158" s="4"/>
      <c r="TLU158" s="4"/>
      <c r="TLV158" s="4"/>
      <c r="TLW158" s="4"/>
      <c r="TLX158" s="4"/>
      <c r="TLY158" s="4"/>
      <c r="TLZ158" s="4"/>
      <c r="TMA158" s="4"/>
      <c r="TMB158" s="4"/>
      <c r="TMC158" s="4"/>
      <c r="TMD158" s="4"/>
      <c r="TME158" s="4"/>
      <c r="TMF158" s="4"/>
      <c r="TMG158" s="4"/>
      <c r="TMH158" s="4"/>
      <c r="TMI158" s="4"/>
      <c r="TMJ158" s="4"/>
      <c r="TMK158" s="4"/>
      <c r="TML158" s="4"/>
      <c r="TMM158" s="4"/>
      <c r="TMN158" s="4"/>
      <c r="TMO158" s="4"/>
      <c r="TMP158" s="4"/>
      <c r="TMQ158" s="4"/>
      <c r="TMR158" s="4"/>
      <c r="TMS158" s="4"/>
      <c r="TMT158" s="4"/>
      <c r="TMU158" s="4"/>
      <c r="TMV158" s="4"/>
      <c r="TMW158" s="4"/>
      <c r="TMX158" s="4"/>
      <c r="TMY158" s="4"/>
      <c r="TMZ158" s="4"/>
      <c r="TNA158" s="4"/>
      <c r="TNB158" s="4"/>
      <c r="TNC158" s="4"/>
      <c r="TND158" s="4"/>
      <c r="TNE158" s="4"/>
      <c r="TNF158" s="4"/>
      <c r="TNG158" s="4"/>
      <c r="TNH158" s="4"/>
      <c r="TNI158" s="4"/>
      <c r="TNJ158" s="4"/>
      <c r="TNK158" s="4"/>
      <c r="TNL158" s="4"/>
      <c r="TNM158" s="4"/>
      <c r="TNN158" s="4"/>
      <c r="TNO158" s="4"/>
      <c r="TNP158" s="4"/>
      <c r="TNQ158" s="4"/>
      <c r="TNR158" s="4"/>
      <c r="TNS158" s="4"/>
      <c r="TNT158" s="4"/>
      <c r="TNU158" s="4"/>
      <c r="TNV158" s="4"/>
      <c r="TNW158" s="4"/>
      <c r="TNX158" s="4"/>
      <c r="TNY158" s="4"/>
      <c r="TNZ158" s="4"/>
      <c r="TOA158" s="4"/>
      <c r="TOB158" s="4"/>
      <c r="TOC158" s="4"/>
      <c r="TOD158" s="4"/>
      <c r="TOE158" s="4"/>
      <c r="TOF158" s="4"/>
      <c r="TOG158" s="4"/>
      <c r="TOH158" s="4"/>
      <c r="TOI158" s="4"/>
      <c r="TOJ158" s="4"/>
      <c r="TOK158" s="4"/>
      <c r="TOL158" s="4"/>
      <c r="TOM158" s="4"/>
      <c r="TON158" s="4"/>
      <c r="TOO158" s="4"/>
      <c r="TOP158" s="4"/>
      <c r="TOQ158" s="4"/>
      <c r="TOR158" s="4"/>
      <c r="TOS158" s="4"/>
      <c r="TOT158" s="4"/>
      <c r="TOU158" s="4"/>
      <c r="TOV158" s="4"/>
      <c r="TOW158" s="4"/>
      <c r="TOX158" s="4"/>
      <c r="TOY158" s="4"/>
      <c r="TOZ158" s="4"/>
      <c r="TPA158" s="4"/>
      <c r="TPB158" s="4"/>
      <c r="TPC158" s="4"/>
      <c r="TPD158" s="4"/>
      <c r="TPE158" s="4"/>
      <c r="TPF158" s="4"/>
      <c r="TPG158" s="4"/>
      <c r="TPH158" s="4"/>
      <c r="TPI158" s="4"/>
      <c r="TPJ158" s="4"/>
      <c r="TPK158" s="4"/>
      <c r="TPL158" s="4"/>
      <c r="TPM158" s="4"/>
      <c r="TPN158" s="4"/>
      <c r="TPO158" s="4"/>
      <c r="TPP158" s="4"/>
      <c r="TPQ158" s="4"/>
      <c r="TPR158" s="4"/>
      <c r="TPS158" s="4"/>
      <c r="TPT158" s="4"/>
      <c r="TPU158" s="4"/>
      <c r="TPV158" s="4"/>
      <c r="TPW158" s="4"/>
      <c r="TPX158" s="4"/>
      <c r="TPY158" s="4"/>
      <c r="TPZ158" s="4"/>
      <c r="TQA158" s="4"/>
      <c r="TQB158" s="4"/>
      <c r="TQC158" s="4"/>
      <c r="TQD158" s="4"/>
      <c r="TQE158" s="4"/>
      <c r="TQF158" s="4"/>
      <c r="TQG158" s="4"/>
      <c r="TQH158" s="4"/>
      <c r="TQI158" s="4"/>
      <c r="TQJ158" s="4"/>
      <c r="TQK158" s="4"/>
      <c r="TQL158" s="4"/>
      <c r="TQM158" s="4"/>
      <c r="TQN158" s="4"/>
      <c r="TQO158" s="4"/>
      <c r="TQP158" s="4"/>
      <c r="TQQ158" s="4"/>
      <c r="TQR158" s="4"/>
      <c r="TQS158" s="4"/>
      <c r="TQT158" s="4"/>
      <c r="TQU158" s="4"/>
      <c r="TQV158" s="4"/>
      <c r="TQW158" s="4"/>
      <c r="TQX158" s="4"/>
      <c r="TQY158" s="4"/>
      <c r="TQZ158" s="4"/>
      <c r="TRA158" s="4"/>
      <c r="TRB158" s="4"/>
      <c r="TRC158" s="4"/>
      <c r="TRD158" s="4"/>
      <c r="TRE158" s="4"/>
      <c r="TRF158" s="4"/>
      <c r="TRG158" s="4"/>
      <c r="TRH158" s="4"/>
      <c r="TRI158" s="4"/>
      <c r="TRJ158" s="4"/>
      <c r="TRK158" s="4"/>
      <c r="TRL158" s="4"/>
      <c r="TRM158" s="4"/>
      <c r="TRN158" s="4"/>
      <c r="TRO158" s="4"/>
      <c r="TRP158" s="4"/>
      <c r="TRQ158" s="4"/>
      <c r="TRR158" s="4"/>
      <c r="TRS158" s="4"/>
      <c r="TRT158" s="4"/>
      <c r="TRU158" s="4"/>
      <c r="TRV158" s="4"/>
      <c r="TRW158" s="4"/>
      <c r="TRX158" s="4"/>
      <c r="TRY158" s="4"/>
      <c r="TRZ158" s="4"/>
      <c r="TSA158" s="4"/>
      <c r="TSB158" s="4"/>
      <c r="TSC158" s="4"/>
      <c r="TSD158" s="4"/>
      <c r="TSE158" s="4"/>
      <c r="TSF158" s="4"/>
      <c r="TSG158" s="4"/>
      <c r="TSH158" s="4"/>
      <c r="TSI158" s="4"/>
      <c r="TSJ158" s="4"/>
      <c r="TSK158" s="4"/>
      <c r="TSL158" s="4"/>
      <c r="TSM158" s="4"/>
      <c r="TSN158" s="4"/>
      <c r="TSO158" s="4"/>
      <c r="TSP158" s="4"/>
      <c r="TSQ158" s="4"/>
      <c r="TSR158" s="4"/>
      <c r="TSS158" s="4"/>
      <c r="TST158" s="4"/>
      <c r="TSU158" s="4"/>
      <c r="TSV158" s="4"/>
      <c r="TSW158" s="4"/>
      <c r="TSX158" s="4"/>
      <c r="TSY158" s="4"/>
      <c r="TSZ158" s="4"/>
      <c r="TTA158" s="4"/>
      <c r="TTB158" s="4"/>
      <c r="TTC158" s="4"/>
      <c r="TTD158" s="4"/>
      <c r="TTE158" s="4"/>
      <c r="TTF158" s="4"/>
      <c r="TTG158" s="4"/>
      <c r="TTH158" s="4"/>
      <c r="TTI158" s="4"/>
      <c r="TTJ158" s="4"/>
      <c r="TTK158" s="4"/>
      <c r="TTL158" s="4"/>
      <c r="TTM158" s="4"/>
      <c r="TTN158" s="4"/>
      <c r="TTO158" s="4"/>
      <c r="TTP158" s="4"/>
      <c r="TTQ158" s="4"/>
      <c r="TTR158" s="4"/>
      <c r="TTS158" s="4"/>
      <c r="TTT158" s="4"/>
      <c r="TTU158" s="4"/>
      <c r="TTV158" s="4"/>
      <c r="TTW158" s="4"/>
      <c r="TTX158" s="4"/>
      <c r="TTY158" s="4"/>
      <c r="TTZ158" s="4"/>
      <c r="TUA158" s="4"/>
      <c r="TUB158" s="4"/>
      <c r="TUC158" s="4"/>
      <c r="TUD158" s="4"/>
      <c r="TUE158" s="4"/>
      <c r="TUF158" s="4"/>
      <c r="TUG158" s="4"/>
      <c r="TUH158" s="4"/>
      <c r="TUI158" s="4"/>
      <c r="TUJ158" s="4"/>
      <c r="TUK158" s="4"/>
      <c r="TUL158" s="4"/>
      <c r="TUM158" s="4"/>
      <c r="TUN158" s="4"/>
      <c r="TUO158" s="4"/>
      <c r="TUP158" s="4"/>
      <c r="TUQ158" s="4"/>
      <c r="TUR158" s="4"/>
      <c r="TUS158" s="4"/>
      <c r="TUT158" s="4"/>
      <c r="TUU158" s="4"/>
      <c r="TUV158" s="4"/>
      <c r="TUW158" s="4"/>
      <c r="TUX158" s="4"/>
      <c r="TUY158" s="4"/>
      <c r="TUZ158" s="4"/>
      <c r="TVA158" s="4"/>
      <c r="TVB158" s="4"/>
      <c r="TVC158" s="4"/>
      <c r="TVD158" s="4"/>
      <c r="TVE158" s="4"/>
      <c r="TVF158" s="4"/>
      <c r="TVG158" s="4"/>
      <c r="TVH158" s="4"/>
      <c r="TVI158" s="4"/>
      <c r="TVJ158" s="4"/>
      <c r="TVK158" s="4"/>
      <c r="TVL158" s="4"/>
      <c r="TVM158" s="4"/>
      <c r="TVN158" s="4"/>
      <c r="TVO158" s="4"/>
      <c r="TVP158" s="4"/>
      <c r="TVQ158" s="4"/>
      <c r="TVR158" s="4"/>
      <c r="TVS158" s="4"/>
      <c r="TVT158" s="4"/>
      <c r="TVU158" s="4"/>
      <c r="TVV158" s="4"/>
      <c r="TVW158" s="4"/>
      <c r="TVX158" s="4"/>
      <c r="TVY158" s="4"/>
      <c r="TVZ158" s="4"/>
      <c r="TWA158" s="4"/>
      <c r="TWB158" s="4"/>
      <c r="TWC158" s="4"/>
      <c r="TWD158" s="4"/>
      <c r="TWE158" s="4"/>
      <c r="TWF158" s="4"/>
      <c r="TWG158" s="4"/>
      <c r="TWH158" s="4"/>
      <c r="TWI158" s="4"/>
      <c r="TWJ158" s="4"/>
      <c r="TWK158" s="4"/>
      <c r="TWL158" s="4"/>
      <c r="TWM158" s="4"/>
      <c r="TWN158" s="4"/>
      <c r="TWO158" s="4"/>
      <c r="TWP158" s="4"/>
      <c r="TWQ158" s="4"/>
      <c r="TWR158" s="4"/>
      <c r="TWS158" s="4"/>
      <c r="TWT158" s="4"/>
      <c r="TWU158" s="4"/>
      <c r="TWV158" s="4"/>
      <c r="TWW158" s="4"/>
      <c r="TWX158" s="4"/>
      <c r="TWY158" s="4"/>
      <c r="TWZ158" s="4"/>
      <c r="TXA158" s="4"/>
      <c r="TXB158" s="4"/>
      <c r="TXC158" s="4"/>
      <c r="TXD158" s="4"/>
      <c r="TXE158" s="4"/>
      <c r="TXF158" s="4"/>
      <c r="TXG158" s="4"/>
      <c r="TXH158" s="4"/>
      <c r="TXI158" s="4"/>
      <c r="TXJ158" s="4"/>
      <c r="TXK158" s="4"/>
      <c r="TXL158" s="4"/>
      <c r="TXM158" s="4"/>
      <c r="TXN158" s="4"/>
      <c r="TXO158" s="4"/>
      <c r="TXP158" s="4"/>
      <c r="TXQ158" s="4"/>
      <c r="TXR158" s="4"/>
      <c r="TXS158" s="4"/>
      <c r="TXT158" s="4"/>
      <c r="TXU158" s="4"/>
      <c r="TXV158" s="4"/>
      <c r="TXW158" s="4"/>
      <c r="TXX158" s="4"/>
      <c r="TXY158" s="4"/>
      <c r="TXZ158" s="4"/>
      <c r="TYA158" s="4"/>
      <c r="TYB158" s="4"/>
      <c r="TYC158" s="4"/>
      <c r="TYD158" s="4"/>
      <c r="TYE158" s="4"/>
      <c r="TYF158" s="4"/>
      <c r="TYG158" s="4"/>
      <c r="TYH158" s="4"/>
      <c r="TYI158" s="4"/>
      <c r="TYJ158" s="4"/>
      <c r="TYK158" s="4"/>
      <c r="TYL158" s="4"/>
      <c r="TYM158" s="4"/>
      <c r="TYN158" s="4"/>
      <c r="TYO158" s="4"/>
      <c r="TYP158" s="4"/>
      <c r="TYQ158" s="4"/>
      <c r="TYR158" s="4"/>
      <c r="TYS158" s="4"/>
      <c r="TYT158" s="4"/>
      <c r="TYU158" s="4"/>
      <c r="TYV158" s="4"/>
      <c r="TYW158" s="4"/>
      <c r="TYX158" s="4"/>
      <c r="TYY158" s="4"/>
      <c r="TYZ158" s="4"/>
      <c r="TZA158" s="4"/>
      <c r="TZB158" s="4"/>
      <c r="TZC158" s="4"/>
      <c r="TZD158" s="4"/>
      <c r="TZE158" s="4"/>
      <c r="TZF158" s="4"/>
      <c r="TZG158" s="4"/>
      <c r="TZH158" s="4"/>
      <c r="TZI158" s="4"/>
      <c r="TZJ158" s="4"/>
      <c r="TZK158" s="4"/>
      <c r="TZL158" s="4"/>
      <c r="TZM158" s="4"/>
      <c r="TZN158" s="4"/>
      <c r="TZO158" s="4"/>
      <c r="TZP158" s="4"/>
      <c r="TZQ158" s="4"/>
      <c r="TZR158" s="4"/>
      <c r="TZS158" s="4"/>
      <c r="TZT158" s="4"/>
      <c r="TZU158" s="4"/>
      <c r="TZV158" s="4"/>
      <c r="TZW158" s="4"/>
      <c r="TZX158" s="4"/>
      <c r="TZY158" s="4"/>
      <c r="TZZ158" s="4"/>
      <c r="UAA158" s="4"/>
      <c r="UAB158" s="4"/>
      <c r="UAC158" s="4"/>
      <c r="UAD158" s="4"/>
      <c r="UAE158" s="4"/>
      <c r="UAF158" s="4"/>
      <c r="UAG158" s="4"/>
      <c r="UAH158" s="4"/>
      <c r="UAI158" s="4"/>
      <c r="UAJ158" s="4"/>
      <c r="UAK158" s="4"/>
      <c r="UAL158" s="4"/>
      <c r="UAM158" s="4"/>
      <c r="UAN158" s="4"/>
      <c r="UAO158" s="4"/>
      <c r="UAP158" s="4"/>
      <c r="UAQ158" s="4"/>
      <c r="UAR158" s="4"/>
      <c r="UAS158" s="4"/>
      <c r="UAT158" s="4"/>
      <c r="UAU158" s="4"/>
      <c r="UAV158" s="4"/>
      <c r="UAW158" s="4"/>
      <c r="UAX158" s="4"/>
      <c r="UAY158" s="4"/>
      <c r="UAZ158" s="4"/>
      <c r="UBA158" s="4"/>
      <c r="UBB158" s="4"/>
      <c r="UBC158" s="4"/>
      <c r="UBD158" s="4"/>
      <c r="UBE158" s="4"/>
      <c r="UBF158" s="4"/>
      <c r="UBG158" s="4"/>
      <c r="UBH158" s="4"/>
      <c r="UBI158" s="4"/>
      <c r="UBJ158" s="4"/>
      <c r="UBK158" s="4"/>
      <c r="UBL158" s="4"/>
      <c r="UBM158" s="4"/>
      <c r="UBN158" s="4"/>
      <c r="UBO158" s="4"/>
      <c r="UBP158" s="4"/>
      <c r="UBQ158" s="4"/>
      <c r="UBR158" s="4"/>
      <c r="UBS158" s="4"/>
      <c r="UBT158" s="4"/>
      <c r="UBU158" s="4"/>
      <c r="UBV158" s="4"/>
      <c r="UBW158" s="4"/>
      <c r="UBX158" s="4"/>
      <c r="UBY158" s="4"/>
      <c r="UBZ158" s="4"/>
      <c r="UCA158" s="4"/>
      <c r="UCB158" s="4"/>
      <c r="UCC158" s="4"/>
      <c r="UCD158" s="4"/>
      <c r="UCE158" s="4"/>
      <c r="UCF158" s="4"/>
      <c r="UCG158" s="4"/>
      <c r="UCH158" s="4"/>
      <c r="UCI158" s="4"/>
      <c r="UCJ158" s="4"/>
      <c r="UCK158" s="4"/>
      <c r="UCL158" s="4"/>
      <c r="UCM158" s="4"/>
      <c r="UCN158" s="4"/>
      <c r="UCO158" s="4"/>
      <c r="UCP158" s="4"/>
      <c r="UCQ158" s="4"/>
      <c r="UCR158" s="4"/>
      <c r="UCS158" s="4"/>
      <c r="UCT158" s="4"/>
      <c r="UCU158" s="4"/>
      <c r="UCV158" s="4"/>
      <c r="UCW158" s="4"/>
      <c r="UCX158" s="4"/>
      <c r="UCY158" s="4"/>
      <c r="UCZ158" s="4"/>
      <c r="UDA158" s="4"/>
      <c r="UDB158" s="4"/>
      <c r="UDC158" s="4"/>
      <c r="UDD158" s="4"/>
      <c r="UDE158" s="4"/>
      <c r="UDF158" s="4"/>
      <c r="UDG158" s="4"/>
      <c r="UDH158" s="4"/>
      <c r="UDI158" s="4"/>
      <c r="UDJ158" s="4"/>
      <c r="UDK158" s="4"/>
      <c r="UDL158" s="4"/>
      <c r="UDM158" s="4"/>
      <c r="UDN158" s="4"/>
      <c r="UDO158" s="4"/>
      <c r="UDP158" s="4"/>
      <c r="UDQ158" s="4"/>
      <c r="UDR158" s="4"/>
      <c r="UDS158" s="4"/>
      <c r="UDT158" s="4"/>
      <c r="UDU158" s="4"/>
      <c r="UDV158" s="4"/>
      <c r="UDW158" s="4"/>
      <c r="UDX158" s="4"/>
      <c r="UDY158" s="4"/>
      <c r="UDZ158" s="4"/>
      <c r="UEA158" s="4"/>
      <c r="UEB158" s="4"/>
      <c r="UEC158" s="4"/>
      <c r="UED158" s="4"/>
      <c r="UEE158" s="4"/>
      <c r="UEF158" s="4"/>
      <c r="UEG158" s="4"/>
      <c r="UEH158" s="4"/>
      <c r="UEI158" s="4"/>
      <c r="UEJ158" s="4"/>
      <c r="UEK158" s="4"/>
      <c r="UEL158" s="4"/>
      <c r="UEM158" s="4"/>
      <c r="UEN158" s="4"/>
      <c r="UEO158" s="4"/>
      <c r="UEP158" s="4"/>
      <c r="UEQ158" s="4"/>
      <c r="UER158" s="4"/>
      <c r="UES158" s="4"/>
      <c r="UET158" s="4"/>
      <c r="UEU158" s="4"/>
      <c r="UEV158" s="4"/>
      <c r="UEW158" s="4"/>
      <c r="UEX158" s="4"/>
      <c r="UEY158" s="4"/>
      <c r="UEZ158" s="4"/>
      <c r="UFA158" s="4"/>
      <c r="UFB158" s="4"/>
      <c r="UFC158" s="4"/>
      <c r="UFD158" s="4"/>
      <c r="UFE158" s="4"/>
      <c r="UFF158" s="4"/>
      <c r="UFG158" s="4"/>
      <c r="UFH158" s="4"/>
      <c r="UFI158" s="4"/>
      <c r="UFJ158" s="4"/>
      <c r="UFK158" s="4"/>
      <c r="UFL158" s="4"/>
      <c r="UFM158" s="4"/>
      <c r="UFN158" s="4"/>
      <c r="UFO158" s="4"/>
      <c r="UFP158" s="4"/>
      <c r="UFQ158" s="4"/>
      <c r="UFR158" s="4"/>
      <c r="UFS158" s="4"/>
      <c r="UFT158" s="4"/>
      <c r="UFU158" s="4"/>
      <c r="UFV158" s="4"/>
      <c r="UFW158" s="4"/>
      <c r="UFX158" s="4"/>
      <c r="UFY158" s="4"/>
      <c r="UFZ158" s="4"/>
      <c r="UGA158" s="4"/>
      <c r="UGB158" s="4"/>
      <c r="UGC158" s="4"/>
      <c r="UGD158" s="4"/>
      <c r="UGE158" s="4"/>
      <c r="UGF158" s="4"/>
      <c r="UGG158" s="4"/>
      <c r="UGH158" s="4"/>
      <c r="UGI158" s="4"/>
      <c r="UGJ158" s="4"/>
      <c r="UGK158" s="4"/>
      <c r="UGL158" s="4"/>
      <c r="UGM158" s="4"/>
      <c r="UGN158" s="4"/>
      <c r="UGO158" s="4"/>
      <c r="UGP158" s="4"/>
      <c r="UGQ158" s="4"/>
      <c r="UGR158" s="4"/>
      <c r="UGS158" s="4"/>
      <c r="UGT158" s="4"/>
      <c r="UGU158" s="4"/>
      <c r="UGV158" s="4"/>
      <c r="UGW158" s="4"/>
      <c r="UGX158" s="4"/>
      <c r="UGY158" s="4"/>
      <c r="UGZ158" s="4"/>
      <c r="UHA158" s="4"/>
      <c r="UHB158" s="4"/>
      <c r="UHC158" s="4"/>
      <c r="UHD158" s="4"/>
      <c r="UHE158" s="4"/>
      <c r="UHF158" s="4"/>
      <c r="UHG158" s="4"/>
      <c r="UHH158" s="4"/>
      <c r="UHI158" s="4"/>
      <c r="UHJ158" s="4"/>
      <c r="UHK158" s="4"/>
      <c r="UHL158" s="4"/>
      <c r="UHM158" s="4"/>
      <c r="UHN158" s="4"/>
      <c r="UHO158" s="4"/>
      <c r="UHP158" s="4"/>
      <c r="UHQ158" s="4"/>
      <c r="UHR158" s="4"/>
      <c r="UHS158" s="4"/>
      <c r="UHT158" s="4"/>
      <c r="UHU158" s="4"/>
      <c r="UHV158" s="4"/>
      <c r="UHW158" s="4"/>
      <c r="UHX158" s="4"/>
      <c r="UHY158" s="4"/>
      <c r="UHZ158" s="4"/>
      <c r="UIA158" s="4"/>
      <c r="UIB158" s="4"/>
      <c r="UIC158" s="4"/>
      <c r="UID158" s="4"/>
      <c r="UIE158" s="4"/>
      <c r="UIF158" s="4"/>
      <c r="UIG158" s="4"/>
      <c r="UIH158" s="4"/>
      <c r="UII158" s="4"/>
      <c r="UIJ158" s="4"/>
      <c r="UIK158" s="4"/>
      <c r="UIL158" s="4"/>
      <c r="UIM158" s="4"/>
      <c r="UIN158" s="4"/>
      <c r="UIO158" s="4"/>
      <c r="UIP158" s="4"/>
      <c r="UIQ158" s="4"/>
      <c r="UIR158" s="4"/>
      <c r="UIS158" s="4"/>
      <c r="UIT158" s="4"/>
      <c r="UIU158" s="4"/>
      <c r="UIV158" s="4"/>
      <c r="UIW158" s="4"/>
      <c r="UIX158" s="4"/>
      <c r="UIY158" s="4"/>
      <c r="UIZ158" s="4"/>
      <c r="UJA158" s="4"/>
      <c r="UJB158" s="4"/>
      <c r="UJC158" s="4"/>
      <c r="UJD158" s="4"/>
      <c r="UJE158" s="4"/>
      <c r="UJF158" s="4"/>
      <c r="UJG158" s="4"/>
      <c r="UJH158" s="4"/>
      <c r="UJI158" s="4"/>
      <c r="UJJ158" s="4"/>
      <c r="UJK158" s="4"/>
      <c r="UJL158" s="4"/>
      <c r="UJM158" s="4"/>
      <c r="UJN158" s="4"/>
      <c r="UJO158" s="4"/>
      <c r="UJP158" s="4"/>
      <c r="UJQ158" s="4"/>
      <c r="UJR158" s="4"/>
      <c r="UJS158" s="4"/>
      <c r="UJT158" s="4"/>
      <c r="UJU158" s="4"/>
      <c r="UJV158" s="4"/>
      <c r="UJW158" s="4"/>
      <c r="UJX158" s="4"/>
      <c r="UJY158" s="4"/>
      <c r="UJZ158" s="4"/>
      <c r="UKA158" s="4"/>
      <c r="UKB158" s="4"/>
      <c r="UKC158" s="4"/>
      <c r="UKD158" s="4"/>
      <c r="UKE158" s="4"/>
      <c r="UKF158" s="4"/>
      <c r="UKG158" s="4"/>
      <c r="UKH158" s="4"/>
      <c r="UKI158" s="4"/>
      <c r="UKJ158" s="4"/>
      <c r="UKK158" s="4"/>
      <c r="UKL158" s="4"/>
      <c r="UKM158" s="4"/>
      <c r="UKN158" s="4"/>
      <c r="UKO158" s="4"/>
      <c r="UKP158" s="4"/>
      <c r="UKQ158" s="4"/>
      <c r="UKR158" s="4"/>
      <c r="UKS158" s="4"/>
      <c r="UKT158" s="4"/>
      <c r="UKU158" s="4"/>
      <c r="UKV158" s="4"/>
      <c r="UKW158" s="4"/>
      <c r="UKX158" s="4"/>
      <c r="UKY158" s="4"/>
      <c r="UKZ158" s="4"/>
      <c r="ULA158" s="4"/>
      <c r="ULB158" s="4"/>
      <c r="ULC158" s="4"/>
      <c r="ULD158" s="4"/>
      <c r="ULE158" s="4"/>
      <c r="ULF158" s="4"/>
      <c r="ULG158" s="4"/>
      <c r="ULH158" s="4"/>
      <c r="ULI158" s="4"/>
      <c r="ULJ158" s="4"/>
      <c r="ULK158" s="4"/>
      <c r="ULL158" s="4"/>
      <c r="ULM158" s="4"/>
      <c r="ULN158" s="4"/>
      <c r="ULO158" s="4"/>
      <c r="ULP158" s="4"/>
      <c r="ULQ158" s="4"/>
      <c r="ULR158" s="4"/>
      <c r="ULS158" s="4"/>
      <c r="ULT158" s="4"/>
      <c r="ULU158" s="4"/>
      <c r="ULV158" s="4"/>
      <c r="ULW158" s="4"/>
      <c r="ULX158" s="4"/>
      <c r="ULY158" s="4"/>
      <c r="ULZ158" s="4"/>
      <c r="UMA158" s="4"/>
      <c r="UMB158" s="4"/>
      <c r="UMC158" s="4"/>
      <c r="UMD158" s="4"/>
      <c r="UME158" s="4"/>
      <c r="UMF158" s="4"/>
      <c r="UMG158" s="4"/>
      <c r="UMH158" s="4"/>
      <c r="UMI158" s="4"/>
      <c r="UMJ158" s="4"/>
      <c r="UMK158" s="4"/>
      <c r="UML158" s="4"/>
      <c r="UMM158" s="4"/>
      <c r="UMN158" s="4"/>
      <c r="UMO158" s="4"/>
      <c r="UMP158" s="4"/>
      <c r="UMQ158" s="4"/>
      <c r="UMR158" s="4"/>
      <c r="UMS158" s="4"/>
      <c r="UMT158" s="4"/>
      <c r="UMU158" s="4"/>
      <c r="UMV158" s="4"/>
      <c r="UMW158" s="4"/>
      <c r="UMX158" s="4"/>
      <c r="UMY158" s="4"/>
      <c r="UMZ158" s="4"/>
      <c r="UNA158" s="4"/>
      <c r="UNB158" s="4"/>
      <c r="UNC158" s="4"/>
      <c r="UND158" s="4"/>
      <c r="UNE158" s="4"/>
      <c r="UNF158" s="4"/>
      <c r="UNG158" s="4"/>
      <c r="UNH158" s="4"/>
      <c r="UNI158" s="4"/>
      <c r="UNJ158" s="4"/>
      <c r="UNK158" s="4"/>
      <c r="UNL158" s="4"/>
      <c r="UNM158" s="4"/>
      <c r="UNN158" s="4"/>
      <c r="UNO158" s="4"/>
      <c r="UNP158" s="4"/>
      <c r="UNQ158" s="4"/>
      <c r="UNR158" s="4"/>
      <c r="UNS158" s="4"/>
      <c r="UNT158" s="4"/>
      <c r="UNU158" s="4"/>
      <c r="UNV158" s="4"/>
      <c r="UNW158" s="4"/>
      <c r="UNX158" s="4"/>
      <c r="UNY158" s="4"/>
      <c r="UNZ158" s="4"/>
      <c r="UOA158" s="4"/>
      <c r="UOB158" s="4"/>
      <c r="UOC158" s="4"/>
      <c r="UOD158" s="4"/>
      <c r="UOE158" s="4"/>
      <c r="UOF158" s="4"/>
      <c r="UOG158" s="4"/>
      <c r="UOH158" s="4"/>
      <c r="UOI158" s="4"/>
      <c r="UOJ158" s="4"/>
      <c r="UOK158" s="4"/>
      <c r="UOL158" s="4"/>
      <c r="UOM158" s="4"/>
      <c r="UON158" s="4"/>
      <c r="UOO158" s="4"/>
      <c r="UOP158" s="4"/>
      <c r="UOQ158" s="4"/>
      <c r="UOR158" s="4"/>
      <c r="UOS158" s="4"/>
      <c r="UOT158" s="4"/>
      <c r="UOU158" s="4"/>
      <c r="UOV158" s="4"/>
      <c r="UOW158" s="4"/>
      <c r="UOX158" s="4"/>
      <c r="UOY158" s="4"/>
      <c r="UOZ158" s="4"/>
      <c r="UPA158" s="4"/>
      <c r="UPB158" s="4"/>
      <c r="UPC158" s="4"/>
      <c r="UPD158" s="4"/>
      <c r="UPE158" s="4"/>
      <c r="UPF158" s="4"/>
      <c r="UPG158" s="4"/>
      <c r="UPH158" s="4"/>
      <c r="UPI158" s="4"/>
      <c r="UPJ158" s="4"/>
      <c r="UPK158" s="4"/>
      <c r="UPL158" s="4"/>
      <c r="UPM158" s="4"/>
      <c r="UPN158" s="4"/>
      <c r="UPO158" s="4"/>
      <c r="UPP158" s="4"/>
      <c r="UPQ158" s="4"/>
      <c r="UPR158" s="4"/>
      <c r="UPS158" s="4"/>
      <c r="UPT158" s="4"/>
      <c r="UPU158" s="4"/>
      <c r="UPV158" s="4"/>
      <c r="UPW158" s="4"/>
      <c r="UPX158" s="4"/>
      <c r="UPY158" s="4"/>
      <c r="UPZ158" s="4"/>
      <c r="UQA158" s="4"/>
      <c r="UQB158" s="4"/>
      <c r="UQC158" s="4"/>
      <c r="UQD158" s="4"/>
      <c r="UQE158" s="4"/>
      <c r="UQF158" s="4"/>
      <c r="UQG158" s="4"/>
      <c r="UQH158" s="4"/>
      <c r="UQI158" s="4"/>
      <c r="UQJ158" s="4"/>
      <c r="UQK158" s="4"/>
      <c r="UQL158" s="4"/>
      <c r="UQM158" s="4"/>
      <c r="UQN158" s="4"/>
      <c r="UQO158" s="4"/>
      <c r="UQP158" s="4"/>
      <c r="UQQ158" s="4"/>
      <c r="UQR158" s="4"/>
      <c r="UQS158" s="4"/>
      <c r="UQT158" s="4"/>
      <c r="UQU158" s="4"/>
      <c r="UQV158" s="4"/>
      <c r="UQW158" s="4"/>
      <c r="UQX158" s="4"/>
      <c r="UQY158" s="4"/>
      <c r="UQZ158" s="4"/>
      <c r="URA158" s="4"/>
      <c r="URB158" s="4"/>
      <c r="URC158" s="4"/>
      <c r="URD158" s="4"/>
      <c r="URE158" s="4"/>
      <c r="URF158" s="4"/>
      <c r="URG158" s="4"/>
      <c r="URH158" s="4"/>
      <c r="URI158" s="4"/>
      <c r="URJ158" s="4"/>
      <c r="URK158" s="4"/>
      <c r="URL158" s="4"/>
      <c r="URM158" s="4"/>
      <c r="URN158" s="4"/>
      <c r="URO158" s="4"/>
      <c r="URP158" s="4"/>
      <c r="URQ158" s="4"/>
      <c r="URR158" s="4"/>
      <c r="URS158" s="4"/>
      <c r="URT158" s="4"/>
      <c r="URU158" s="4"/>
      <c r="URV158" s="4"/>
      <c r="URW158" s="4"/>
      <c r="URX158" s="4"/>
      <c r="URY158" s="4"/>
      <c r="URZ158" s="4"/>
      <c r="USA158" s="4"/>
      <c r="USB158" s="4"/>
      <c r="USC158" s="4"/>
      <c r="USD158" s="4"/>
      <c r="USE158" s="4"/>
      <c r="USF158" s="4"/>
      <c r="USG158" s="4"/>
      <c r="USH158" s="4"/>
      <c r="USI158" s="4"/>
      <c r="USJ158" s="4"/>
      <c r="USK158" s="4"/>
      <c r="USL158" s="4"/>
      <c r="USM158" s="4"/>
      <c r="USN158" s="4"/>
      <c r="USO158" s="4"/>
      <c r="USP158" s="4"/>
      <c r="USQ158" s="4"/>
      <c r="USR158" s="4"/>
      <c r="USS158" s="4"/>
      <c r="UST158" s="4"/>
      <c r="USU158" s="4"/>
      <c r="USV158" s="4"/>
      <c r="USW158" s="4"/>
      <c r="USX158" s="4"/>
      <c r="USY158" s="4"/>
      <c r="USZ158" s="4"/>
      <c r="UTA158" s="4"/>
      <c r="UTB158" s="4"/>
      <c r="UTC158" s="4"/>
      <c r="UTD158" s="4"/>
      <c r="UTE158" s="4"/>
      <c r="UTF158" s="4"/>
      <c r="UTG158" s="4"/>
      <c r="UTH158" s="4"/>
      <c r="UTI158" s="4"/>
      <c r="UTJ158" s="4"/>
      <c r="UTK158" s="4"/>
      <c r="UTL158" s="4"/>
      <c r="UTM158" s="4"/>
      <c r="UTN158" s="4"/>
      <c r="UTO158" s="4"/>
      <c r="UTP158" s="4"/>
      <c r="UTQ158" s="4"/>
      <c r="UTR158" s="4"/>
      <c r="UTS158" s="4"/>
      <c r="UTT158" s="4"/>
      <c r="UTU158" s="4"/>
      <c r="UTV158" s="4"/>
      <c r="UTW158" s="4"/>
      <c r="UTX158" s="4"/>
      <c r="UTY158" s="4"/>
      <c r="UTZ158" s="4"/>
      <c r="UUA158" s="4"/>
      <c r="UUB158" s="4"/>
      <c r="UUC158" s="4"/>
      <c r="UUD158" s="4"/>
      <c r="UUE158" s="4"/>
      <c r="UUF158" s="4"/>
      <c r="UUG158" s="4"/>
      <c r="UUH158" s="4"/>
      <c r="UUI158" s="4"/>
      <c r="UUJ158" s="4"/>
      <c r="UUK158" s="4"/>
      <c r="UUL158" s="4"/>
      <c r="UUM158" s="4"/>
      <c r="UUN158" s="4"/>
      <c r="UUO158" s="4"/>
      <c r="UUP158" s="4"/>
      <c r="UUQ158" s="4"/>
      <c r="UUR158" s="4"/>
      <c r="UUS158" s="4"/>
      <c r="UUT158" s="4"/>
      <c r="UUU158" s="4"/>
      <c r="UUV158" s="4"/>
      <c r="UUW158" s="4"/>
      <c r="UUX158" s="4"/>
      <c r="UUY158" s="4"/>
      <c r="UUZ158" s="4"/>
      <c r="UVA158" s="4"/>
      <c r="UVB158" s="4"/>
      <c r="UVC158" s="4"/>
      <c r="UVD158" s="4"/>
      <c r="UVE158" s="4"/>
      <c r="UVF158" s="4"/>
      <c r="UVG158" s="4"/>
      <c r="UVH158" s="4"/>
      <c r="UVI158" s="4"/>
      <c r="UVJ158" s="4"/>
      <c r="UVK158" s="4"/>
      <c r="UVL158" s="4"/>
      <c r="UVM158" s="4"/>
      <c r="UVN158" s="4"/>
      <c r="UVO158" s="4"/>
      <c r="UVP158" s="4"/>
      <c r="UVQ158" s="4"/>
      <c r="UVR158" s="4"/>
      <c r="UVS158" s="4"/>
      <c r="UVT158" s="4"/>
      <c r="UVU158" s="4"/>
      <c r="UVV158" s="4"/>
      <c r="UVW158" s="4"/>
      <c r="UVX158" s="4"/>
      <c r="UVY158" s="4"/>
      <c r="UVZ158" s="4"/>
      <c r="UWA158" s="4"/>
      <c r="UWB158" s="4"/>
      <c r="UWC158" s="4"/>
      <c r="UWD158" s="4"/>
      <c r="UWE158" s="4"/>
      <c r="UWF158" s="4"/>
      <c r="UWG158" s="4"/>
      <c r="UWH158" s="4"/>
      <c r="UWI158" s="4"/>
      <c r="UWJ158" s="4"/>
      <c r="UWK158" s="4"/>
      <c r="UWL158" s="4"/>
      <c r="UWM158" s="4"/>
      <c r="UWN158" s="4"/>
      <c r="UWO158" s="4"/>
      <c r="UWP158" s="4"/>
      <c r="UWQ158" s="4"/>
      <c r="UWR158" s="4"/>
      <c r="UWS158" s="4"/>
      <c r="UWT158" s="4"/>
      <c r="UWU158" s="4"/>
      <c r="UWV158" s="4"/>
      <c r="UWW158" s="4"/>
      <c r="UWX158" s="4"/>
      <c r="UWY158" s="4"/>
      <c r="UWZ158" s="4"/>
      <c r="UXA158" s="4"/>
      <c r="UXB158" s="4"/>
      <c r="UXC158" s="4"/>
      <c r="UXD158" s="4"/>
      <c r="UXE158" s="4"/>
      <c r="UXF158" s="4"/>
      <c r="UXG158" s="4"/>
      <c r="UXH158" s="4"/>
      <c r="UXI158" s="4"/>
      <c r="UXJ158" s="4"/>
      <c r="UXK158" s="4"/>
      <c r="UXL158" s="4"/>
      <c r="UXM158" s="4"/>
      <c r="UXN158" s="4"/>
      <c r="UXO158" s="4"/>
      <c r="UXP158" s="4"/>
      <c r="UXQ158" s="4"/>
      <c r="UXR158" s="4"/>
      <c r="UXS158" s="4"/>
      <c r="UXT158" s="4"/>
      <c r="UXU158" s="4"/>
      <c r="UXV158" s="4"/>
      <c r="UXW158" s="4"/>
      <c r="UXX158" s="4"/>
      <c r="UXY158" s="4"/>
      <c r="UXZ158" s="4"/>
      <c r="UYA158" s="4"/>
      <c r="UYB158" s="4"/>
      <c r="UYC158" s="4"/>
      <c r="UYD158" s="4"/>
      <c r="UYE158" s="4"/>
      <c r="UYF158" s="4"/>
      <c r="UYG158" s="4"/>
      <c r="UYH158" s="4"/>
      <c r="UYI158" s="4"/>
      <c r="UYJ158" s="4"/>
      <c r="UYK158" s="4"/>
      <c r="UYL158" s="4"/>
      <c r="UYM158" s="4"/>
      <c r="UYN158" s="4"/>
      <c r="UYO158" s="4"/>
      <c r="UYP158" s="4"/>
      <c r="UYQ158" s="4"/>
      <c r="UYR158" s="4"/>
      <c r="UYS158" s="4"/>
      <c r="UYT158" s="4"/>
      <c r="UYU158" s="4"/>
      <c r="UYV158" s="4"/>
      <c r="UYW158" s="4"/>
      <c r="UYX158" s="4"/>
      <c r="UYY158" s="4"/>
      <c r="UYZ158" s="4"/>
      <c r="UZA158" s="4"/>
      <c r="UZB158" s="4"/>
      <c r="UZC158" s="4"/>
      <c r="UZD158" s="4"/>
      <c r="UZE158" s="4"/>
      <c r="UZF158" s="4"/>
      <c r="UZG158" s="4"/>
      <c r="UZH158" s="4"/>
      <c r="UZI158" s="4"/>
      <c r="UZJ158" s="4"/>
      <c r="UZK158" s="4"/>
      <c r="UZL158" s="4"/>
      <c r="UZM158" s="4"/>
      <c r="UZN158" s="4"/>
      <c r="UZO158" s="4"/>
      <c r="UZP158" s="4"/>
      <c r="UZQ158" s="4"/>
      <c r="UZR158" s="4"/>
      <c r="UZS158" s="4"/>
      <c r="UZT158" s="4"/>
      <c r="UZU158" s="4"/>
      <c r="UZV158" s="4"/>
      <c r="UZW158" s="4"/>
      <c r="UZX158" s="4"/>
      <c r="UZY158" s="4"/>
      <c r="UZZ158" s="4"/>
      <c r="VAA158" s="4"/>
      <c r="VAB158" s="4"/>
      <c r="VAC158" s="4"/>
      <c r="VAD158" s="4"/>
      <c r="VAE158" s="4"/>
      <c r="VAF158" s="4"/>
      <c r="VAG158" s="4"/>
      <c r="VAH158" s="4"/>
      <c r="VAI158" s="4"/>
      <c r="VAJ158" s="4"/>
      <c r="VAK158" s="4"/>
      <c r="VAL158" s="4"/>
      <c r="VAM158" s="4"/>
      <c r="VAN158" s="4"/>
      <c r="VAO158" s="4"/>
      <c r="VAP158" s="4"/>
      <c r="VAQ158" s="4"/>
      <c r="VAR158" s="4"/>
      <c r="VAS158" s="4"/>
      <c r="VAT158" s="4"/>
      <c r="VAU158" s="4"/>
      <c r="VAV158" s="4"/>
      <c r="VAW158" s="4"/>
      <c r="VAX158" s="4"/>
      <c r="VAY158" s="4"/>
      <c r="VAZ158" s="4"/>
      <c r="VBA158" s="4"/>
      <c r="VBB158" s="4"/>
      <c r="VBC158" s="4"/>
      <c r="VBD158" s="4"/>
      <c r="VBE158" s="4"/>
      <c r="VBF158" s="4"/>
      <c r="VBG158" s="4"/>
      <c r="VBH158" s="4"/>
      <c r="VBI158" s="4"/>
      <c r="VBJ158" s="4"/>
      <c r="VBK158" s="4"/>
      <c r="VBL158" s="4"/>
      <c r="VBM158" s="4"/>
      <c r="VBN158" s="4"/>
      <c r="VBO158" s="4"/>
      <c r="VBP158" s="4"/>
      <c r="VBQ158" s="4"/>
      <c r="VBR158" s="4"/>
      <c r="VBS158" s="4"/>
      <c r="VBT158" s="4"/>
      <c r="VBU158" s="4"/>
      <c r="VBV158" s="4"/>
      <c r="VBW158" s="4"/>
      <c r="VBX158" s="4"/>
      <c r="VBY158" s="4"/>
      <c r="VBZ158" s="4"/>
      <c r="VCA158" s="4"/>
      <c r="VCB158" s="4"/>
      <c r="VCC158" s="4"/>
      <c r="VCD158" s="4"/>
      <c r="VCE158" s="4"/>
      <c r="VCF158" s="4"/>
      <c r="VCG158" s="4"/>
      <c r="VCH158" s="4"/>
      <c r="VCI158" s="4"/>
      <c r="VCJ158" s="4"/>
      <c r="VCK158" s="4"/>
      <c r="VCL158" s="4"/>
      <c r="VCM158" s="4"/>
      <c r="VCN158" s="4"/>
      <c r="VCO158" s="4"/>
      <c r="VCP158" s="4"/>
      <c r="VCQ158" s="4"/>
      <c r="VCR158" s="4"/>
      <c r="VCS158" s="4"/>
      <c r="VCT158" s="4"/>
      <c r="VCU158" s="4"/>
      <c r="VCV158" s="4"/>
      <c r="VCW158" s="4"/>
      <c r="VCX158" s="4"/>
      <c r="VCY158" s="4"/>
      <c r="VCZ158" s="4"/>
      <c r="VDA158" s="4"/>
      <c r="VDB158" s="4"/>
      <c r="VDC158" s="4"/>
      <c r="VDD158" s="4"/>
      <c r="VDE158" s="4"/>
      <c r="VDF158" s="4"/>
      <c r="VDG158" s="4"/>
      <c r="VDH158" s="4"/>
      <c r="VDI158" s="4"/>
      <c r="VDJ158" s="4"/>
      <c r="VDK158" s="4"/>
      <c r="VDL158" s="4"/>
      <c r="VDM158" s="4"/>
      <c r="VDN158" s="4"/>
      <c r="VDO158" s="4"/>
      <c r="VDP158" s="4"/>
      <c r="VDQ158" s="4"/>
      <c r="VDR158" s="4"/>
      <c r="VDS158" s="4"/>
      <c r="VDT158" s="4"/>
      <c r="VDU158" s="4"/>
      <c r="VDV158" s="4"/>
      <c r="VDW158" s="4"/>
      <c r="VDX158" s="4"/>
      <c r="VDY158" s="4"/>
      <c r="VDZ158" s="4"/>
      <c r="VEA158" s="4"/>
      <c r="VEB158" s="4"/>
      <c r="VEC158" s="4"/>
      <c r="VED158" s="4"/>
      <c r="VEE158" s="4"/>
      <c r="VEF158" s="4"/>
      <c r="VEG158" s="4"/>
      <c r="VEH158" s="4"/>
      <c r="VEI158" s="4"/>
      <c r="VEJ158" s="4"/>
      <c r="VEK158" s="4"/>
      <c r="VEL158" s="4"/>
      <c r="VEM158" s="4"/>
      <c r="VEN158" s="4"/>
      <c r="VEO158" s="4"/>
      <c r="VEP158" s="4"/>
      <c r="VEQ158" s="4"/>
      <c r="VER158" s="4"/>
      <c r="VES158" s="4"/>
      <c r="VET158" s="4"/>
      <c r="VEU158" s="4"/>
      <c r="VEV158" s="4"/>
      <c r="VEW158" s="4"/>
      <c r="VEX158" s="4"/>
      <c r="VEY158" s="4"/>
      <c r="VEZ158" s="4"/>
      <c r="VFA158" s="4"/>
      <c r="VFB158" s="4"/>
      <c r="VFC158" s="4"/>
      <c r="VFD158" s="4"/>
      <c r="VFE158" s="4"/>
      <c r="VFF158" s="4"/>
      <c r="VFG158" s="4"/>
      <c r="VFH158" s="4"/>
      <c r="VFI158" s="4"/>
      <c r="VFJ158" s="4"/>
      <c r="VFK158" s="4"/>
      <c r="VFL158" s="4"/>
      <c r="VFM158" s="4"/>
      <c r="VFN158" s="4"/>
      <c r="VFO158" s="4"/>
      <c r="VFP158" s="4"/>
      <c r="VFQ158" s="4"/>
      <c r="VFR158" s="4"/>
      <c r="VFS158" s="4"/>
      <c r="VFT158" s="4"/>
      <c r="VFU158" s="4"/>
      <c r="VFV158" s="4"/>
      <c r="VFW158" s="4"/>
      <c r="VFX158" s="4"/>
      <c r="VFY158" s="4"/>
      <c r="VFZ158" s="4"/>
      <c r="VGA158" s="4"/>
      <c r="VGB158" s="4"/>
      <c r="VGC158" s="4"/>
      <c r="VGD158" s="4"/>
      <c r="VGE158" s="4"/>
      <c r="VGF158" s="4"/>
      <c r="VGG158" s="4"/>
      <c r="VGH158" s="4"/>
      <c r="VGI158" s="4"/>
      <c r="VGJ158" s="4"/>
      <c r="VGK158" s="4"/>
      <c r="VGL158" s="4"/>
      <c r="VGM158" s="4"/>
      <c r="VGN158" s="4"/>
      <c r="VGO158" s="4"/>
      <c r="VGP158" s="4"/>
      <c r="VGQ158" s="4"/>
      <c r="VGR158" s="4"/>
      <c r="VGS158" s="4"/>
      <c r="VGT158" s="4"/>
      <c r="VGU158" s="4"/>
      <c r="VGV158" s="4"/>
      <c r="VGW158" s="4"/>
      <c r="VGX158" s="4"/>
      <c r="VGY158" s="4"/>
      <c r="VGZ158" s="4"/>
      <c r="VHA158" s="4"/>
      <c r="VHB158" s="4"/>
      <c r="VHC158" s="4"/>
      <c r="VHD158" s="4"/>
      <c r="VHE158" s="4"/>
      <c r="VHF158" s="4"/>
      <c r="VHG158" s="4"/>
      <c r="VHH158" s="4"/>
      <c r="VHI158" s="4"/>
      <c r="VHJ158" s="4"/>
      <c r="VHK158" s="4"/>
      <c r="VHL158" s="4"/>
      <c r="VHM158" s="4"/>
      <c r="VHN158" s="4"/>
      <c r="VHO158" s="4"/>
      <c r="VHP158" s="4"/>
      <c r="VHQ158" s="4"/>
      <c r="VHR158" s="4"/>
      <c r="VHS158" s="4"/>
      <c r="VHT158" s="4"/>
      <c r="VHU158" s="4"/>
      <c r="VHV158" s="4"/>
      <c r="VHW158" s="4"/>
      <c r="VHX158" s="4"/>
      <c r="VHY158" s="4"/>
      <c r="VHZ158" s="4"/>
      <c r="VIA158" s="4"/>
      <c r="VIB158" s="4"/>
      <c r="VIC158" s="4"/>
      <c r="VID158" s="4"/>
      <c r="VIE158" s="4"/>
      <c r="VIF158" s="4"/>
      <c r="VIG158" s="4"/>
      <c r="VIH158" s="4"/>
      <c r="VII158" s="4"/>
      <c r="VIJ158" s="4"/>
      <c r="VIK158" s="4"/>
      <c r="VIL158" s="4"/>
      <c r="VIM158" s="4"/>
      <c r="VIN158" s="4"/>
      <c r="VIO158" s="4"/>
      <c r="VIP158" s="4"/>
      <c r="VIQ158" s="4"/>
      <c r="VIR158" s="4"/>
      <c r="VIS158" s="4"/>
      <c r="VIT158" s="4"/>
      <c r="VIU158" s="4"/>
      <c r="VIV158" s="4"/>
      <c r="VIW158" s="4"/>
      <c r="VIX158" s="4"/>
      <c r="VIY158" s="4"/>
      <c r="VIZ158" s="4"/>
      <c r="VJA158" s="4"/>
      <c r="VJB158" s="4"/>
      <c r="VJC158" s="4"/>
      <c r="VJD158" s="4"/>
      <c r="VJE158" s="4"/>
      <c r="VJF158" s="4"/>
      <c r="VJG158" s="4"/>
      <c r="VJH158" s="4"/>
      <c r="VJI158" s="4"/>
      <c r="VJJ158" s="4"/>
      <c r="VJK158" s="4"/>
      <c r="VJL158" s="4"/>
      <c r="VJM158" s="4"/>
      <c r="VJN158" s="4"/>
      <c r="VJO158" s="4"/>
      <c r="VJP158" s="4"/>
      <c r="VJQ158" s="4"/>
      <c r="VJR158" s="4"/>
      <c r="VJS158" s="4"/>
      <c r="VJT158" s="4"/>
      <c r="VJU158" s="4"/>
      <c r="VJV158" s="4"/>
      <c r="VJW158" s="4"/>
      <c r="VJX158" s="4"/>
      <c r="VJY158" s="4"/>
      <c r="VJZ158" s="4"/>
      <c r="VKA158" s="4"/>
      <c r="VKB158" s="4"/>
      <c r="VKC158" s="4"/>
      <c r="VKD158" s="4"/>
      <c r="VKE158" s="4"/>
      <c r="VKF158" s="4"/>
      <c r="VKG158" s="4"/>
      <c r="VKH158" s="4"/>
      <c r="VKI158" s="4"/>
      <c r="VKJ158" s="4"/>
      <c r="VKK158" s="4"/>
      <c r="VKL158" s="4"/>
      <c r="VKM158" s="4"/>
      <c r="VKN158" s="4"/>
      <c r="VKO158" s="4"/>
      <c r="VKP158" s="4"/>
      <c r="VKQ158" s="4"/>
      <c r="VKR158" s="4"/>
      <c r="VKS158" s="4"/>
      <c r="VKT158" s="4"/>
      <c r="VKU158" s="4"/>
      <c r="VKV158" s="4"/>
      <c r="VKW158" s="4"/>
      <c r="VKX158" s="4"/>
      <c r="VKY158" s="4"/>
      <c r="VKZ158" s="4"/>
      <c r="VLA158" s="4"/>
      <c r="VLB158" s="4"/>
      <c r="VLC158" s="4"/>
      <c r="VLD158" s="4"/>
      <c r="VLE158" s="4"/>
      <c r="VLF158" s="4"/>
      <c r="VLG158" s="4"/>
      <c r="VLH158" s="4"/>
      <c r="VLI158" s="4"/>
      <c r="VLJ158" s="4"/>
      <c r="VLK158" s="4"/>
      <c r="VLL158" s="4"/>
      <c r="VLM158" s="4"/>
      <c r="VLN158" s="4"/>
      <c r="VLO158" s="4"/>
      <c r="VLP158" s="4"/>
      <c r="VLQ158" s="4"/>
      <c r="VLR158" s="4"/>
      <c r="VLS158" s="4"/>
      <c r="VLT158" s="4"/>
      <c r="VLU158" s="4"/>
      <c r="VLV158" s="4"/>
      <c r="VLW158" s="4"/>
      <c r="VLX158" s="4"/>
      <c r="VLY158" s="4"/>
      <c r="VLZ158" s="4"/>
      <c r="VMA158" s="4"/>
      <c r="VMB158" s="4"/>
      <c r="VMC158" s="4"/>
      <c r="VMD158" s="4"/>
      <c r="VME158" s="4"/>
      <c r="VMF158" s="4"/>
      <c r="VMG158" s="4"/>
      <c r="VMH158" s="4"/>
      <c r="VMI158" s="4"/>
      <c r="VMJ158" s="4"/>
      <c r="VMK158" s="4"/>
      <c r="VML158" s="4"/>
      <c r="VMM158" s="4"/>
      <c r="VMN158" s="4"/>
      <c r="VMO158" s="4"/>
      <c r="VMP158" s="4"/>
      <c r="VMQ158" s="4"/>
      <c r="VMR158" s="4"/>
      <c r="VMS158" s="4"/>
      <c r="VMT158" s="4"/>
      <c r="VMU158" s="4"/>
      <c r="VMV158" s="4"/>
      <c r="VMW158" s="4"/>
      <c r="VMX158" s="4"/>
      <c r="VMY158" s="4"/>
      <c r="VMZ158" s="4"/>
      <c r="VNA158" s="4"/>
      <c r="VNB158" s="4"/>
      <c r="VNC158" s="4"/>
      <c r="VND158" s="4"/>
      <c r="VNE158" s="4"/>
      <c r="VNF158" s="4"/>
      <c r="VNG158" s="4"/>
      <c r="VNH158" s="4"/>
      <c r="VNI158" s="4"/>
      <c r="VNJ158" s="4"/>
      <c r="VNK158" s="4"/>
      <c r="VNL158" s="4"/>
      <c r="VNM158" s="4"/>
      <c r="VNN158" s="4"/>
      <c r="VNO158" s="4"/>
      <c r="VNP158" s="4"/>
      <c r="VNQ158" s="4"/>
      <c r="VNR158" s="4"/>
      <c r="VNS158" s="4"/>
      <c r="VNT158" s="4"/>
      <c r="VNU158" s="4"/>
      <c r="VNV158" s="4"/>
      <c r="VNW158" s="4"/>
      <c r="VNX158" s="4"/>
      <c r="VNY158" s="4"/>
      <c r="VNZ158" s="4"/>
      <c r="VOA158" s="4"/>
      <c r="VOB158" s="4"/>
      <c r="VOC158" s="4"/>
      <c r="VOD158" s="4"/>
      <c r="VOE158" s="4"/>
      <c r="VOF158" s="4"/>
      <c r="VOG158" s="4"/>
      <c r="VOH158" s="4"/>
      <c r="VOI158" s="4"/>
      <c r="VOJ158" s="4"/>
      <c r="VOK158" s="4"/>
      <c r="VOL158" s="4"/>
      <c r="VOM158" s="4"/>
      <c r="VON158" s="4"/>
      <c r="VOO158" s="4"/>
      <c r="VOP158" s="4"/>
      <c r="VOQ158" s="4"/>
      <c r="VOR158" s="4"/>
      <c r="VOS158" s="4"/>
      <c r="VOT158" s="4"/>
      <c r="VOU158" s="4"/>
      <c r="VOV158" s="4"/>
      <c r="VOW158" s="4"/>
      <c r="VOX158" s="4"/>
      <c r="VOY158" s="4"/>
      <c r="VOZ158" s="4"/>
      <c r="VPA158" s="4"/>
      <c r="VPB158" s="4"/>
      <c r="VPC158" s="4"/>
      <c r="VPD158" s="4"/>
      <c r="VPE158" s="4"/>
      <c r="VPF158" s="4"/>
      <c r="VPG158" s="4"/>
      <c r="VPH158" s="4"/>
      <c r="VPI158" s="4"/>
      <c r="VPJ158" s="4"/>
      <c r="VPK158" s="4"/>
      <c r="VPL158" s="4"/>
      <c r="VPM158" s="4"/>
      <c r="VPN158" s="4"/>
      <c r="VPO158" s="4"/>
      <c r="VPP158" s="4"/>
      <c r="VPQ158" s="4"/>
      <c r="VPR158" s="4"/>
      <c r="VPS158" s="4"/>
      <c r="VPT158" s="4"/>
      <c r="VPU158" s="4"/>
      <c r="VPV158" s="4"/>
      <c r="VPW158" s="4"/>
      <c r="VPX158" s="4"/>
      <c r="VPY158" s="4"/>
      <c r="VPZ158" s="4"/>
      <c r="VQA158" s="4"/>
      <c r="VQB158" s="4"/>
      <c r="VQC158" s="4"/>
      <c r="VQD158" s="4"/>
      <c r="VQE158" s="4"/>
      <c r="VQF158" s="4"/>
      <c r="VQG158" s="4"/>
      <c r="VQH158" s="4"/>
      <c r="VQI158" s="4"/>
      <c r="VQJ158" s="4"/>
      <c r="VQK158" s="4"/>
      <c r="VQL158" s="4"/>
      <c r="VQM158" s="4"/>
      <c r="VQN158" s="4"/>
      <c r="VQO158" s="4"/>
      <c r="VQP158" s="4"/>
      <c r="VQQ158" s="4"/>
      <c r="VQR158" s="4"/>
      <c r="VQS158" s="4"/>
      <c r="VQT158" s="4"/>
      <c r="VQU158" s="4"/>
      <c r="VQV158" s="4"/>
      <c r="VQW158" s="4"/>
      <c r="VQX158" s="4"/>
      <c r="VQY158" s="4"/>
      <c r="VQZ158" s="4"/>
      <c r="VRA158" s="4"/>
      <c r="VRB158" s="4"/>
      <c r="VRC158" s="4"/>
      <c r="VRD158" s="4"/>
      <c r="VRE158" s="4"/>
      <c r="VRF158" s="4"/>
      <c r="VRG158" s="4"/>
      <c r="VRH158" s="4"/>
      <c r="VRI158" s="4"/>
      <c r="VRJ158" s="4"/>
      <c r="VRK158" s="4"/>
      <c r="VRL158" s="4"/>
      <c r="VRM158" s="4"/>
      <c r="VRN158" s="4"/>
      <c r="VRO158" s="4"/>
      <c r="VRP158" s="4"/>
      <c r="VRQ158" s="4"/>
      <c r="VRR158" s="4"/>
      <c r="VRS158" s="4"/>
      <c r="VRT158" s="4"/>
      <c r="VRU158" s="4"/>
      <c r="VRV158" s="4"/>
      <c r="VRW158" s="4"/>
      <c r="VRX158" s="4"/>
      <c r="VRY158" s="4"/>
      <c r="VRZ158" s="4"/>
      <c r="VSA158" s="4"/>
      <c r="VSB158" s="4"/>
      <c r="VSC158" s="4"/>
      <c r="VSD158" s="4"/>
      <c r="VSE158" s="4"/>
      <c r="VSF158" s="4"/>
      <c r="VSG158" s="4"/>
      <c r="VSH158" s="4"/>
      <c r="VSI158" s="4"/>
      <c r="VSJ158" s="4"/>
      <c r="VSK158" s="4"/>
      <c r="VSL158" s="4"/>
      <c r="VSM158" s="4"/>
      <c r="VSN158" s="4"/>
      <c r="VSO158" s="4"/>
      <c r="VSP158" s="4"/>
      <c r="VSQ158" s="4"/>
      <c r="VSR158" s="4"/>
      <c r="VSS158" s="4"/>
      <c r="VST158" s="4"/>
      <c r="VSU158" s="4"/>
      <c r="VSV158" s="4"/>
      <c r="VSW158" s="4"/>
      <c r="VSX158" s="4"/>
      <c r="VSY158" s="4"/>
      <c r="VSZ158" s="4"/>
      <c r="VTA158" s="4"/>
      <c r="VTB158" s="4"/>
      <c r="VTC158" s="4"/>
      <c r="VTD158" s="4"/>
      <c r="VTE158" s="4"/>
      <c r="VTF158" s="4"/>
      <c r="VTG158" s="4"/>
      <c r="VTH158" s="4"/>
      <c r="VTI158" s="4"/>
      <c r="VTJ158" s="4"/>
      <c r="VTK158" s="4"/>
      <c r="VTL158" s="4"/>
      <c r="VTM158" s="4"/>
      <c r="VTN158" s="4"/>
      <c r="VTO158" s="4"/>
      <c r="VTP158" s="4"/>
      <c r="VTQ158" s="4"/>
      <c r="VTR158" s="4"/>
      <c r="VTS158" s="4"/>
      <c r="VTT158" s="4"/>
      <c r="VTU158" s="4"/>
      <c r="VTV158" s="4"/>
      <c r="VTW158" s="4"/>
      <c r="VTX158" s="4"/>
      <c r="VTY158" s="4"/>
      <c r="VTZ158" s="4"/>
      <c r="VUA158" s="4"/>
      <c r="VUB158" s="4"/>
      <c r="VUC158" s="4"/>
      <c r="VUD158" s="4"/>
      <c r="VUE158" s="4"/>
      <c r="VUF158" s="4"/>
      <c r="VUG158" s="4"/>
      <c r="VUH158" s="4"/>
      <c r="VUI158" s="4"/>
      <c r="VUJ158" s="4"/>
      <c r="VUK158" s="4"/>
      <c r="VUL158" s="4"/>
      <c r="VUM158" s="4"/>
      <c r="VUN158" s="4"/>
      <c r="VUO158" s="4"/>
      <c r="VUP158" s="4"/>
      <c r="VUQ158" s="4"/>
      <c r="VUR158" s="4"/>
      <c r="VUS158" s="4"/>
      <c r="VUT158" s="4"/>
      <c r="VUU158" s="4"/>
      <c r="VUV158" s="4"/>
      <c r="VUW158" s="4"/>
      <c r="VUX158" s="4"/>
      <c r="VUY158" s="4"/>
      <c r="VUZ158" s="4"/>
      <c r="VVA158" s="4"/>
      <c r="VVB158" s="4"/>
      <c r="VVC158" s="4"/>
      <c r="VVD158" s="4"/>
      <c r="VVE158" s="4"/>
      <c r="VVF158" s="4"/>
      <c r="VVG158" s="4"/>
      <c r="VVH158" s="4"/>
      <c r="VVI158" s="4"/>
      <c r="VVJ158" s="4"/>
      <c r="VVK158" s="4"/>
      <c r="VVL158" s="4"/>
      <c r="VVM158" s="4"/>
      <c r="VVN158" s="4"/>
      <c r="VVO158" s="4"/>
      <c r="VVP158" s="4"/>
      <c r="VVQ158" s="4"/>
      <c r="VVR158" s="4"/>
      <c r="VVS158" s="4"/>
      <c r="VVT158" s="4"/>
      <c r="VVU158" s="4"/>
      <c r="VVV158" s="4"/>
      <c r="VVW158" s="4"/>
      <c r="VVX158" s="4"/>
      <c r="VVY158" s="4"/>
      <c r="VVZ158" s="4"/>
      <c r="VWA158" s="4"/>
      <c r="VWB158" s="4"/>
      <c r="VWC158" s="4"/>
      <c r="VWD158" s="4"/>
      <c r="VWE158" s="4"/>
      <c r="VWF158" s="4"/>
      <c r="VWG158" s="4"/>
      <c r="VWH158" s="4"/>
      <c r="VWI158" s="4"/>
      <c r="VWJ158" s="4"/>
      <c r="VWK158" s="4"/>
      <c r="VWL158" s="4"/>
      <c r="VWM158" s="4"/>
      <c r="VWN158" s="4"/>
      <c r="VWO158" s="4"/>
      <c r="VWP158" s="4"/>
      <c r="VWQ158" s="4"/>
      <c r="VWR158" s="4"/>
      <c r="VWS158" s="4"/>
      <c r="VWT158" s="4"/>
      <c r="VWU158" s="4"/>
      <c r="VWV158" s="4"/>
      <c r="VWW158" s="4"/>
      <c r="VWX158" s="4"/>
      <c r="VWY158" s="4"/>
      <c r="VWZ158" s="4"/>
      <c r="VXA158" s="4"/>
      <c r="VXB158" s="4"/>
      <c r="VXC158" s="4"/>
      <c r="VXD158" s="4"/>
      <c r="VXE158" s="4"/>
      <c r="VXF158" s="4"/>
      <c r="VXG158" s="4"/>
      <c r="VXH158" s="4"/>
      <c r="VXI158" s="4"/>
      <c r="VXJ158" s="4"/>
      <c r="VXK158" s="4"/>
      <c r="VXL158" s="4"/>
      <c r="VXM158" s="4"/>
      <c r="VXN158" s="4"/>
      <c r="VXO158" s="4"/>
      <c r="VXP158" s="4"/>
      <c r="VXQ158" s="4"/>
      <c r="VXR158" s="4"/>
      <c r="VXS158" s="4"/>
      <c r="VXT158" s="4"/>
      <c r="VXU158" s="4"/>
      <c r="VXV158" s="4"/>
      <c r="VXW158" s="4"/>
      <c r="VXX158" s="4"/>
      <c r="VXY158" s="4"/>
      <c r="VXZ158" s="4"/>
      <c r="VYA158" s="4"/>
      <c r="VYB158" s="4"/>
      <c r="VYC158" s="4"/>
      <c r="VYD158" s="4"/>
      <c r="VYE158" s="4"/>
      <c r="VYF158" s="4"/>
      <c r="VYG158" s="4"/>
      <c r="VYH158" s="4"/>
      <c r="VYI158" s="4"/>
      <c r="VYJ158" s="4"/>
      <c r="VYK158" s="4"/>
      <c r="VYL158" s="4"/>
      <c r="VYM158" s="4"/>
      <c r="VYN158" s="4"/>
      <c r="VYO158" s="4"/>
      <c r="VYP158" s="4"/>
      <c r="VYQ158" s="4"/>
      <c r="VYR158" s="4"/>
      <c r="VYS158" s="4"/>
      <c r="VYT158" s="4"/>
      <c r="VYU158" s="4"/>
      <c r="VYV158" s="4"/>
      <c r="VYW158" s="4"/>
      <c r="VYX158" s="4"/>
      <c r="VYY158" s="4"/>
      <c r="VYZ158" s="4"/>
      <c r="VZA158" s="4"/>
      <c r="VZB158" s="4"/>
      <c r="VZC158" s="4"/>
      <c r="VZD158" s="4"/>
      <c r="VZE158" s="4"/>
      <c r="VZF158" s="4"/>
      <c r="VZG158" s="4"/>
      <c r="VZH158" s="4"/>
      <c r="VZI158" s="4"/>
      <c r="VZJ158" s="4"/>
      <c r="VZK158" s="4"/>
      <c r="VZL158" s="4"/>
      <c r="VZM158" s="4"/>
      <c r="VZN158" s="4"/>
      <c r="VZO158" s="4"/>
      <c r="VZP158" s="4"/>
      <c r="VZQ158" s="4"/>
      <c r="VZR158" s="4"/>
      <c r="VZS158" s="4"/>
      <c r="VZT158" s="4"/>
      <c r="VZU158" s="4"/>
      <c r="VZV158" s="4"/>
      <c r="VZW158" s="4"/>
      <c r="VZX158" s="4"/>
      <c r="VZY158" s="4"/>
      <c r="VZZ158" s="4"/>
      <c r="WAA158" s="4"/>
      <c r="WAB158" s="4"/>
      <c r="WAC158" s="4"/>
      <c r="WAD158" s="4"/>
      <c r="WAE158" s="4"/>
      <c r="WAF158" s="4"/>
      <c r="WAG158" s="4"/>
      <c r="WAH158" s="4"/>
      <c r="WAI158" s="4"/>
      <c r="WAJ158" s="4"/>
      <c r="WAK158" s="4"/>
      <c r="WAL158" s="4"/>
      <c r="WAM158" s="4"/>
      <c r="WAN158" s="4"/>
      <c r="WAO158" s="4"/>
      <c r="WAP158" s="4"/>
      <c r="WAQ158" s="4"/>
      <c r="WAR158" s="4"/>
      <c r="WAS158" s="4"/>
      <c r="WAT158" s="4"/>
      <c r="WAU158" s="4"/>
      <c r="WAV158" s="4"/>
      <c r="WAW158" s="4"/>
      <c r="WAX158" s="4"/>
      <c r="WAY158" s="4"/>
      <c r="WAZ158" s="4"/>
      <c r="WBA158" s="4"/>
      <c r="WBB158" s="4"/>
      <c r="WBC158" s="4"/>
      <c r="WBD158" s="4"/>
      <c r="WBE158" s="4"/>
      <c r="WBF158" s="4"/>
      <c r="WBG158" s="4"/>
      <c r="WBH158" s="4"/>
      <c r="WBI158" s="4"/>
      <c r="WBJ158" s="4"/>
      <c r="WBK158" s="4"/>
      <c r="WBL158" s="4"/>
      <c r="WBM158" s="4"/>
      <c r="WBN158" s="4"/>
      <c r="WBO158" s="4"/>
      <c r="WBP158" s="4"/>
      <c r="WBQ158" s="4"/>
      <c r="WBR158" s="4"/>
      <c r="WBS158" s="4"/>
      <c r="WBT158" s="4"/>
      <c r="WBU158" s="4"/>
      <c r="WBV158" s="4"/>
      <c r="WBW158" s="4"/>
      <c r="WBX158" s="4"/>
      <c r="WBY158" s="4"/>
      <c r="WBZ158" s="4"/>
      <c r="WCA158" s="4"/>
      <c r="WCB158" s="4"/>
      <c r="WCC158" s="4"/>
      <c r="WCD158" s="4"/>
      <c r="WCE158" s="4"/>
      <c r="WCF158" s="4"/>
      <c r="WCG158" s="4"/>
      <c r="WCH158" s="4"/>
      <c r="WCI158" s="4"/>
      <c r="WCJ158" s="4"/>
      <c r="WCK158" s="4"/>
      <c r="WCL158" s="4"/>
      <c r="WCM158" s="4"/>
      <c r="WCN158" s="4"/>
      <c r="WCO158" s="4"/>
      <c r="WCP158" s="4"/>
      <c r="WCQ158" s="4"/>
      <c r="WCR158" s="4"/>
      <c r="WCS158" s="4"/>
      <c r="WCT158" s="4"/>
      <c r="WCU158" s="4"/>
      <c r="WCV158" s="4"/>
      <c r="WCW158" s="4"/>
      <c r="WCX158" s="4"/>
      <c r="WCY158" s="4"/>
      <c r="WCZ158" s="4"/>
      <c r="WDA158" s="4"/>
      <c r="WDB158" s="4"/>
      <c r="WDC158" s="4"/>
      <c r="WDD158" s="4"/>
      <c r="WDE158" s="4"/>
      <c r="WDF158" s="4"/>
      <c r="WDG158" s="4"/>
      <c r="WDH158" s="4"/>
      <c r="WDI158" s="4"/>
      <c r="WDJ158" s="4"/>
      <c r="WDK158" s="4"/>
      <c r="WDL158" s="4"/>
      <c r="WDM158" s="4"/>
      <c r="WDN158" s="4"/>
      <c r="WDO158" s="4"/>
      <c r="WDP158" s="4"/>
      <c r="WDQ158" s="4"/>
      <c r="WDR158" s="4"/>
      <c r="WDS158" s="4"/>
      <c r="WDT158" s="4"/>
      <c r="WDU158" s="4"/>
      <c r="WDV158" s="4"/>
      <c r="WDW158" s="4"/>
      <c r="WDX158" s="4"/>
      <c r="WDY158" s="4"/>
      <c r="WDZ158" s="4"/>
      <c r="WEA158" s="4"/>
      <c r="WEB158" s="4"/>
      <c r="WEC158" s="4"/>
      <c r="WED158" s="4"/>
      <c r="WEE158" s="4"/>
      <c r="WEF158" s="4"/>
      <c r="WEG158" s="4"/>
      <c r="WEH158" s="4"/>
      <c r="WEI158" s="4"/>
      <c r="WEJ158" s="4"/>
      <c r="WEK158" s="4"/>
      <c r="WEL158" s="4"/>
      <c r="WEM158" s="4"/>
      <c r="WEN158" s="4"/>
      <c r="WEO158" s="4"/>
      <c r="WEP158" s="4"/>
      <c r="WEQ158" s="4"/>
      <c r="WER158" s="4"/>
      <c r="WES158" s="4"/>
      <c r="WET158" s="4"/>
      <c r="WEU158" s="4"/>
      <c r="WEV158" s="4"/>
      <c r="WEW158" s="4"/>
      <c r="WEX158" s="4"/>
      <c r="WEY158" s="4"/>
      <c r="WEZ158" s="4"/>
      <c r="WFA158" s="4"/>
      <c r="WFB158" s="4"/>
      <c r="WFC158" s="4"/>
      <c r="WFD158" s="4"/>
      <c r="WFE158" s="4"/>
      <c r="WFF158" s="4"/>
      <c r="WFG158" s="4"/>
      <c r="WFH158" s="4"/>
      <c r="WFI158" s="4"/>
      <c r="WFJ158" s="4"/>
      <c r="WFK158" s="4"/>
      <c r="WFL158" s="4"/>
      <c r="WFM158" s="4"/>
      <c r="WFN158" s="4"/>
      <c r="WFO158" s="4"/>
      <c r="WFP158" s="4"/>
      <c r="WFQ158" s="4"/>
      <c r="WFR158" s="4"/>
      <c r="WFS158" s="4"/>
      <c r="WFT158" s="4"/>
      <c r="WFU158" s="4"/>
      <c r="WFV158" s="4"/>
      <c r="WFW158" s="4"/>
      <c r="WFX158" s="4"/>
      <c r="WFY158" s="4"/>
      <c r="WFZ158" s="4"/>
      <c r="WGA158" s="4"/>
      <c r="WGB158" s="4"/>
      <c r="WGC158" s="4"/>
      <c r="WGD158" s="4"/>
      <c r="WGE158" s="4"/>
      <c r="WGF158" s="4"/>
      <c r="WGG158" s="4"/>
      <c r="WGH158" s="4"/>
      <c r="WGI158" s="4"/>
      <c r="WGJ158" s="4"/>
      <c r="WGK158" s="4"/>
      <c r="WGL158" s="4"/>
      <c r="WGM158" s="4"/>
      <c r="WGN158" s="4"/>
      <c r="WGO158" s="4"/>
      <c r="WGP158" s="4"/>
      <c r="WGQ158" s="4"/>
      <c r="WGR158" s="4"/>
      <c r="WGS158" s="4"/>
      <c r="WGT158" s="4"/>
      <c r="WGU158" s="4"/>
      <c r="WGV158" s="4"/>
      <c r="WGW158" s="4"/>
      <c r="WGX158" s="4"/>
      <c r="WGY158" s="4"/>
      <c r="WGZ158" s="4"/>
      <c r="WHA158" s="4"/>
      <c r="WHB158" s="4"/>
      <c r="WHC158" s="4"/>
      <c r="WHD158" s="4"/>
      <c r="WHE158" s="4"/>
      <c r="WHF158" s="4"/>
      <c r="WHG158" s="4"/>
      <c r="WHH158" s="4"/>
      <c r="WHI158" s="4"/>
      <c r="WHJ158" s="4"/>
      <c r="WHK158" s="4"/>
      <c r="WHL158" s="4"/>
      <c r="WHM158" s="4"/>
      <c r="WHN158" s="4"/>
      <c r="WHO158" s="4"/>
      <c r="WHP158" s="4"/>
      <c r="WHQ158" s="4"/>
      <c r="WHR158" s="4"/>
      <c r="WHS158" s="4"/>
      <c r="WHT158" s="4"/>
      <c r="WHU158" s="4"/>
      <c r="WHV158" s="4"/>
      <c r="WHW158" s="4"/>
      <c r="WHX158" s="4"/>
      <c r="WHY158" s="4"/>
      <c r="WHZ158" s="4"/>
      <c r="WIA158" s="4"/>
      <c r="WIB158" s="4"/>
      <c r="WIC158" s="4"/>
      <c r="WID158" s="4"/>
      <c r="WIE158" s="4"/>
      <c r="WIF158" s="4"/>
      <c r="WIG158" s="4"/>
      <c r="WIH158" s="4"/>
      <c r="WII158" s="4"/>
      <c r="WIJ158" s="4"/>
      <c r="WIK158" s="4"/>
      <c r="WIL158" s="4"/>
      <c r="WIM158" s="4"/>
      <c r="WIN158" s="4"/>
      <c r="WIO158" s="4"/>
      <c r="WIP158" s="4"/>
      <c r="WIQ158" s="4"/>
      <c r="WIR158" s="4"/>
      <c r="WIS158" s="4"/>
      <c r="WIT158" s="4"/>
      <c r="WIU158" s="4"/>
      <c r="WIV158" s="4"/>
      <c r="WIW158" s="4"/>
      <c r="WIX158" s="4"/>
      <c r="WIY158" s="4"/>
      <c r="WIZ158" s="4"/>
      <c r="WJA158" s="4"/>
      <c r="WJB158" s="4"/>
      <c r="WJC158" s="4"/>
      <c r="WJD158" s="4"/>
      <c r="WJE158" s="4"/>
      <c r="WJF158" s="4"/>
      <c r="WJG158" s="4"/>
      <c r="WJH158" s="4"/>
      <c r="WJI158" s="4"/>
      <c r="WJJ158" s="4"/>
      <c r="WJK158" s="4"/>
      <c r="WJL158" s="4"/>
      <c r="WJM158" s="4"/>
      <c r="WJN158" s="4"/>
      <c r="WJO158" s="4"/>
      <c r="WJP158" s="4"/>
      <c r="WJQ158" s="4"/>
      <c r="WJR158" s="4"/>
      <c r="WJS158" s="4"/>
      <c r="WJT158" s="4"/>
      <c r="WJU158" s="4"/>
      <c r="WJV158" s="4"/>
      <c r="WJW158" s="4"/>
      <c r="WJX158" s="4"/>
      <c r="WJY158" s="4"/>
      <c r="WJZ158" s="4"/>
      <c r="WKA158" s="4"/>
      <c r="WKB158" s="4"/>
      <c r="WKC158" s="4"/>
      <c r="WKD158" s="4"/>
      <c r="WKE158" s="4"/>
      <c r="WKF158" s="4"/>
      <c r="WKG158" s="4"/>
      <c r="WKH158" s="4"/>
      <c r="WKI158" s="4"/>
      <c r="WKJ158" s="4"/>
      <c r="WKK158" s="4"/>
      <c r="WKL158" s="4"/>
      <c r="WKM158" s="4"/>
      <c r="WKN158" s="4"/>
      <c r="WKO158" s="4"/>
      <c r="WKP158" s="4"/>
      <c r="WKQ158" s="4"/>
      <c r="WKR158" s="4"/>
      <c r="WKS158" s="4"/>
      <c r="WKT158" s="4"/>
      <c r="WKU158" s="4"/>
      <c r="WKV158" s="4"/>
      <c r="WKW158" s="4"/>
      <c r="WKX158" s="4"/>
      <c r="WKY158" s="4"/>
      <c r="WKZ158" s="4"/>
      <c r="WLA158" s="4"/>
      <c r="WLB158" s="4"/>
      <c r="WLC158" s="4"/>
      <c r="WLD158" s="4"/>
      <c r="WLE158" s="4"/>
      <c r="WLF158" s="4"/>
      <c r="WLG158" s="4"/>
      <c r="WLH158" s="4"/>
      <c r="WLI158" s="4"/>
      <c r="WLJ158" s="4"/>
      <c r="WLK158" s="4"/>
      <c r="WLL158" s="4"/>
      <c r="WLM158" s="4"/>
      <c r="WLN158" s="4"/>
      <c r="WLO158" s="4"/>
      <c r="WLP158" s="4"/>
      <c r="WLQ158" s="4"/>
      <c r="WLR158" s="4"/>
      <c r="WLS158" s="4"/>
      <c r="WLT158" s="4"/>
      <c r="WLU158" s="4"/>
      <c r="WLV158" s="4"/>
      <c r="WLW158" s="4"/>
      <c r="WLX158" s="4"/>
      <c r="WLY158" s="4"/>
      <c r="WLZ158" s="4"/>
      <c r="WMA158" s="4"/>
      <c r="WMB158" s="4"/>
      <c r="WMC158" s="4"/>
      <c r="WMD158" s="4"/>
      <c r="WME158" s="4"/>
      <c r="WMF158" s="4"/>
      <c r="WMG158" s="4"/>
      <c r="WMH158" s="4"/>
      <c r="WMI158" s="4"/>
      <c r="WMJ158" s="4"/>
      <c r="WMK158" s="4"/>
      <c r="WML158" s="4"/>
      <c r="WMM158" s="4"/>
      <c r="WMN158" s="4"/>
      <c r="WMO158" s="4"/>
      <c r="WMP158" s="4"/>
      <c r="WMQ158" s="4"/>
      <c r="WMR158" s="4"/>
      <c r="WMS158" s="4"/>
      <c r="WMT158" s="4"/>
      <c r="WMU158" s="4"/>
      <c r="WMV158" s="4"/>
      <c r="WMW158" s="4"/>
      <c r="WMX158" s="4"/>
      <c r="WMY158" s="4"/>
      <c r="WMZ158" s="4"/>
      <c r="WNA158" s="4"/>
      <c r="WNB158" s="4"/>
      <c r="WNC158" s="4"/>
      <c r="WND158" s="4"/>
      <c r="WNE158" s="4"/>
      <c r="WNF158" s="4"/>
      <c r="WNG158" s="4"/>
      <c r="WNH158" s="4"/>
      <c r="WNI158" s="4"/>
      <c r="WNJ158" s="4"/>
      <c r="WNK158" s="4"/>
      <c r="WNL158" s="4"/>
      <c r="WNM158" s="4"/>
      <c r="WNN158" s="4"/>
      <c r="WNO158" s="4"/>
      <c r="WNP158" s="4"/>
      <c r="WNQ158" s="4"/>
      <c r="WNR158" s="4"/>
      <c r="WNS158" s="4"/>
      <c r="WNT158" s="4"/>
      <c r="WNU158" s="4"/>
      <c r="WNV158" s="4"/>
      <c r="WNW158" s="4"/>
      <c r="WNX158" s="4"/>
      <c r="WNY158" s="4"/>
      <c r="WNZ158" s="4"/>
      <c r="WOA158" s="4"/>
      <c r="WOB158" s="4"/>
      <c r="WOC158" s="4"/>
      <c r="WOD158" s="4"/>
      <c r="WOE158" s="4"/>
      <c r="WOF158" s="4"/>
      <c r="WOG158" s="4"/>
      <c r="WOH158" s="4"/>
      <c r="WOI158" s="4"/>
      <c r="WOJ158" s="4"/>
      <c r="WOK158" s="4"/>
      <c r="WOL158" s="4"/>
      <c r="WOM158" s="4"/>
      <c r="WON158" s="4"/>
      <c r="WOO158" s="4"/>
      <c r="WOP158" s="4"/>
      <c r="WOQ158" s="4"/>
      <c r="WOR158" s="4"/>
      <c r="WOS158" s="4"/>
      <c r="WOT158" s="4"/>
      <c r="WOU158" s="4"/>
      <c r="WOV158" s="4"/>
      <c r="WOW158" s="4"/>
      <c r="WOX158" s="4"/>
      <c r="WOY158" s="4"/>
      <c r="WOZ158" s="4"/>
      <c r="WPA158" s="4"/>
      <c r="WPB158" s="4"/>
      <c r="WPC158" s="4"/>
      <c r="WPD158" s="4"/>
      <c r="WPE158" s="4"/>
      <c r="WPF158" s="4"/>
      <c r="WPG158" s="4"/>
      <c r="WPH158" s="4"/>
      <c r="WPI158" s="4"/>
      <c r="WPJ158" s="4"/>
      <c r="WPK158" s="4"/>
      <c r="WPL158" s="4"/>
      <c r="WPM158" s="4"/>
      <c r="WPN158" s="4"/>
      <c r="WPO158" s="4"/>
      <c r="WPP158" s="4"/>
      <c r="WPQ158" s="4"/>
      <c r="WPR158" s="4"/>
      <c r="WPS158" s="4"/>
      <c r="WPT158" s="4"/>
      <c r="WPU158" s="4"/>
      <c r="WPV158" s="4"/>
      <c r="WPW158" s="4"/>
      <c r="WPX158" s="4"/>
      <c r="WPY158" s="4"/>
      <c r="WPZ158" s="4"/>
      <c r="WQA158" s="4"/>
      <c r="WQB158" s="4"/>
      <c r="WQC158" s="4"/>
      <c r="WQD158" s="4"/>
      <c r="WQE158" s="4"/>
      <c r="WQF158" s="4"/>
      <c r="WQG158" s="4"/>
      <c r="WQH158" s="4"/>
      <c r="WQI158" s="4"/>
      <c r="WQJ158" s="4"/>
      <c r="WQK158" s="4"/>
      <c r="WQL158" s="4"/>
      <c r="WQM158" s="4"/>
      <c r="WQN158" s="4"/>
      <c r="WQO158" s="4"/>
      <c r="WQP158" s="4"/>
      <c r="WQQ158" s="4"/>
      <c r="WQR158" s="4"/>
      <c r="WQS158" s="4"/>
      <c r="WQT158" s="4"/>
      <c r="WQU158" s="4"/>
      <c r="WQV158" s="4"/>
      <c r="WQW158" s="4"/>
      <c r="WQX158" s="4"/>
      <c r="WQY158" s="4"/>
      <c r="WQZ158" s="4"/>
      <c r="WRA158" s="4"/>
      <c r="WRB158" s="4"/>
      <c r="WRC158" s="4"/>
      <c r="WRD158" s="4"/>
      <c r="WRE158" s="4"/>
      <c r="WRF158" s="4"/>
      <c r="WRG158" s="4"/>
      <c r="WRH158" s="4"/>
      <c r="WRI158" s="4"/>
      <c r="WRJ158" s="4"/>
      <c r="WRK158" s="4"/>
      <c r="WRL158" s="4"/>
      <c r="WRM158" s="4"/>
      <c r="WRN158" s="4"/>
      <c r="WRO158" s="4"/>
      <c r="WRP158" s="4"/>
      <c r="WRQ158" s="4"/>
      <c r="WRR158" s="4"/>
      <c r="WRS158" s="4"/>
      <c r="WRT158" s="4"/>
      <c r="WRU158" s="4"/>
      <c r="WRV158" s="4"/>
      <c r="WRW158" s="4"/>
      <c r="WRX158" s="4"/>
      <c r="WRY158" s="4"/>
      <c r="WRZ158" s="4"/>
      <c r="WSA158" s="4"/>
      <c r="WSB158" s="4"/>
      <c r="WSC158" s="4"/>
      <c r="WSD158" s="4"/>
      <c r="WSE158" s="4"/>
      <c r="WSF158" s="4"/>
      <c r="WSG158" s="4"/>
      <c r="WSH158" s="4"/>
      <c r="WSI158" s="4"/>
      <c r="WSJ158" s="4"/>
      <c r="WSK158" s="4"/>
      <c r="WSL158" s="4"/>
      <c r="WSM158" s="4"/>
      <c r="WSN158" s="4"/>
      <c r="WSO158" s="4"/>
      <c r="WSP158" s="4"/>
      <c r="WSQ158" s="4"/>
      <c r="WSR158" s="4"/>
      <c r="WSS158" s="4"/>
      <c r="WST158" s="4"/>
      <c r="WSU158" s="4"/>
      <c r="WSV158" s="4"/>
      <c r="WSW158" s="4"/>
      <c r="WSX158" s="4"/>
      <c r="WSY158" s="4"/>
      <c r="WSZ158" s="4"/>
      <c r="WTA158" s="4"/>
      <c r="WTB158" s="4"/>
      <c r="WTC158" s="4"/>
      <c r="WTD158" s="4"/>
      <c r="WTE158" s="4"/>
      <c r="WTF158" s="4"/>
      <c r="WTG158" s="4"/>
      <c r="WTH158" s="4"/>
      <c r="WTI158" s="4"/>
      <c r="WTJ158" s="4"/>
      <c r="WTK158" s="4"/>
      <c r="WTL158" s="4"/>
      <c r="WTM158" s="4"/>
      <c r="WTN158" s="4"/>
      <c r="WTO158" s="4"/>
      <c r="WTP158" s="4"/>
      <c r="WTQ158" s="4"/>
      <c r="WTR158" s="4"/>
      <c r="WTS158" s="4"/>
      <c r="WTT158" s="4"/>
      <c r="WTU158" s="4"/>
      <c r="WTV158" s="4"/>
      <c r="WTW158" s="4"/>
      <c r="WTX158" s="4"/>
      <c r="WTY158" s="4"/>
      <c r="WTZ158" s="4"/>
      <c r="WUA158" s="4"/>
      <c r="WUB158" s="4"/>
      <c r="WUC158" s="4"/>
      <c r="WUD158" s="4"/>
      <c r="WUE158" s="4"/>
      <c r="WUF158" s="4"/>
      <c r="WUG158" s="4"/>
      <c r="WUH158" s="4"/>
      <c r="WUI158" s="4"/>
      <c r="WUJ158" s="4"/>
      <c r="WUK158" s="4"/>
      <c r="WUL158" s="4"/>
      <c r="WUM158" s="4"/>
      <c r="WUN158" s="4"/>
      <c r="WUO158" s="4"/>
      <c r="WUP158" s="4"/>
      <c r="WUQ158" s="4"/>
    </row>
  </sheetData>
  <mergeCells count="14">
    <mergeCell ref="A4:G4"/>
    <mergeCell ref="A11:A13"/>
    <mergeCell ref="B11:B13"/>
    <mergeCell ref="C11:C13"/>
    <mergeCell ref="E11:E13"/>
    <mergeCell ref="F11:F13"/>
    <mergeCell ref="G11:G13"/>
    <mergeCell ref="A7:B7"/>
    <mergeCell ref="D11:D13"/>
    <mergeCell ref="C83:I83"/>
    <mergeCell ref="C90:G90"/>
    <mergeCell ref="C93:G93"/>
    <mergeCell ref="A70:A71"/>
    <mergeCell ref="B70:B71"/>
  </mergeCells>
  <hyperlinks>
    <hyperlink ref="C88" r:id="rId1"/>
  </hyperlinks>
  <pageMargins left="0.47" right="0.31496062992125984" top="0.35433070866141736" bottom="0.55118110236220474" header="0.11811023622047245" footer="0.19685039370078741"/>
  <pageSetup paperSize="9" scale="70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UH158"/>
  <sheetViews>
    <sheetView view="pageBreakPreview" zoomScale="60" zoomScaleNormal="66" workbookViewId="0">
      <selection activeCell="C20" sqref="C20"/>
    </sheetView>
  </sheetViews>
  <sheetFormatPr defaultRowHeight="15.75"/>
  <cols>
    <col min="1" max="1" width="8" style="1" customWidth="1"/>
    <col min="2" max="2" width="64" style="2" customWidth="1"/>
    <col min="3" max="3" width="13" style="2" customWidth="1"/>
    <col min="4" max="4" width="20.140625" style="6" customWidth="1"/>
    <col min="5" max="5" width="18.7109375" style="7" customWidth="1"/>
    <col min="6" max="6" width="17.85546875" style="7" customWidth="1"/>
    <col min="7" max="218" width="9.140625" style="4"/>
    <col min="219" max="219" width="5.7109375" style="4" customWidth="1"/>
    <col min="220" max="220" width="65" style="4" customWidth="1"/>
    <col min="221" max="221" width="20" style="4" customWidth="1"/>
    <col min="222" max="222" width="26.28515625" style="4" customWidth="1"/>
    <col min="223" max="223" width="22.140625" style="4" customWidth="1"/>
    <col min="224" max="224" width="0.140625" style="4" customWidth="1"/>
    <col min="225" max="225" width="19.140625" style="4" customWidth="1"/>
    <col min="226" max="227" width="0" style="4" hidden="1" customWidth="1"/>
    <col min="228" max="228" width="153.85546875" style="4" customWidth="1"/>
    <col min="229" max="229" width="14.85546875" style="4" customWidth="1"/>
    <col min="230" max="230" width="16.7109375" style="4" bestFit="1" customWidth="1"/>
    <col min="231" max="474" width="9.140625" style="4"/>
    <col min="475" max="475" width="5.7109375" style="4" customWidth="1"/>
    <col min="476" max="476" width="65" style="4" customWidth="1"/>
    <col min="477" max="477" width="20" style="4" customWidth="1"/>
    <col min="478" max="478" width="26.28515625" style="4" customWidth="1"/>
    <col min="479" max="479" width="22.140625" style="4" customWidth="1"/>
    <col min="480" max="480" width="0.140625" style="4" customWidth="1"/>
    <col min="481" max="481" width="19.140625" style="4" customWidth="1"/>
    <col min="482" max="483" width="0" style="4" hidden="1" customWidth="1"/>
    <col min="484" max="484" width="153.85546875" style="4" customWidth="1"/>
    <col min="485" max="485" width="14.85546875" style="4" customWidth="1"/>
    <col min="486" max="486" width="16.7109375" style="4" bestFit="1" customWidth="1"/>
    <col min="487" max="730" width="9.140625" style="4"/>
    <col min="731" max="731" width="5.7109375" style="4" customWidth="1"/>
    <col min="732" max="732" width="65" style="4" customWidth="1"/>
    <col min="733" max="733" width="20" style="4" customWidth="1"/>
    <col min="734" max="734" width="26.28515625" style="4" customWidth="1"/>
    <col min="735" max="735" width="22.140625" style="4" customWidth="1"/>
    <col min="736" max="736" width="0.140625" style="4" customWidth="1"/>
    <col min="737" max="737" width="19.140625" style="4" customWidth="1"/>
    <col min="738" max="739" width="0" style="4" hidden="1" customWidth="1"/>
    <col min="740" max="740" width="153.85546875" style="4" customWidth="1"/>
    <col min="741" max="741" width="14.85546875" style="4" customWidth="1"/>
    <col min="742" max="742" width="16.7109375" style="4" bestFit="1" customWidth="1"/>
    <col min="743" max="986" width="9.140625" style="4"/>
    <col min="987" max="987" width="5.7109375" style="4" customWidth="1"/>
    <col min="988" max="988" width="65" style="4" customWidth="1"/>
    <col min="989" max="989" width="20" style="4" customWidth="1"/>
    <col min="990" max="990" width="26.28515625" style="4" customWidth="1"/>
    <col min="991" max="991" width="22.140625" style="4" customWidth="1"/>
    <col min="992" max="992" width="0.140625" style="4" customWidth="1"/>
    <col min="993" max="993" width="19.140625" style="4" customWidth="1"/>
    <col min="994" max="995" width="0" style="4" hidden="1" customWidth="1"/>
    <col min="996" max="996" width="153.85546875" style="4" customWidth="1"/>
    <col min="997" max="997" width="14.85546875" style="4" customWidth="1"/>
    <col min="998" max="998" width="16.7109375" style="4" bestFit="1" customWidth="1"/>
    <col min="999" max="1242" width="9.140625" style="4"/>
    <col min="1243" max="1243" width="5.7109375" style="4" customWidth="1"/>
    <col min="1244" max="1244" width="65" style="4" customWidth="1"/>
    <col min="1245" max="1245" width="20" style="4" customWidth="1"/>
    <col min="1246" max="1246" width="26.28515625" style="4" customWidth="1"/>
    <col min="1247" max="1247" width="22.140625" style="4" customWidth="1"/>
    <col min="1248" max="1248" width="0.140625" style="4" customWidth="1"/>
    <col min="1249" max="1249" width="19.140625" style="4" customWidth="1"/>
    <col min="1250" max="1251" width="0" style="4" hidden="1" customWidth="1"/>
    <col min="1252" max="1252" width="153.85546875" style="4" customWidth="1"/>
    <col min="1253" max="1253" width="14.85546875" style="4" customWidth="1"/>
    <col min="1254" max="1254" width="16.7109375" style="4" bestFit="1" customWidth="1"/>
    <col min="1255" max="1498" width="9.140625" style="4"/>
    <col min="1499" max="1499" width="5.7109375" style="4" customWidth="1"/>
    <col min="1500" max="1500" width="65" style="4" customWidth="1"/>
    <col min="1501" max="1501" width="20" style="4" customWidth="1"/>
    <col min="1502" max="1502" width="26.28515625" style="4" customWidth="1"/>
    <col min="1503" max="1503" width="22.140625" style="4" customWidth="1"/>
    <col min="1504" max="1504" width="0.140625" style="4" customWidth="1"/>
    <col min="1505" max="1505" width="19.140625" style="4" customWidth="1"/>
    <col min="1506" max="1507" width="0" style="4" hidden="1" customWidth="1"/>
    <col min="1508" max="1508" width="153.85546875" style="4" customWidth="1"/>
    <col min="1509" max="1509" width="14.85546875" style="4" customWidth="1"/>
    <col min="1510" max="1510" width="16.7109375" style="4" bestFit="1" customWidth="1"/>
    <col min="1511" max="1754" width="9.140625" style="4"/>
    <col min="1755" max="1755" width="5.7109375" style="4" customWidth="1"/>
    <col min="1756" max="1756" width="65" style="4" customWidth="1"/>
    <col min="1757" max="1757" width="20" style="4" customWidth="1"/>
    <col min="1758" max="1758" width="26.28515625" style="4" customWidth="1"/>
    <col min="1759" max="1759" width="22.140625" style="4" customWidth="1"/>
    <col min="1760" max="1760" width="0.140625" style="4" customWidth="1"/>
    <col min="1761" max="1761" width="19.140625" style="4" customWidth="1"/>
    <col min="1762" max="1763" width="0" style="4" hidden="1" customWidth="1"/>
    <col min="1764" max="1764" width="153.85546875" style="4" customWidth="1"/>
    <col min="1765" max="1765" width="14.85546875" style="4" customWidth="1"/>
    <col min="1766" max="1766" width="16.7109375" style="4" bestFit="1" customWidth="1"/>
    <col min="1767" max="2010" width="9.140625" style="4"/>
    <col min="2011" max="2011" width="5.7109375" style="4" customWidth="1"/>
    <col min="2012" max="2012" width="65" style="4" customWidth="1"/>
    <col min="2013" max="2013" width="20" style="4" customWidth="1"/>
    <col min="2014" max="2014" width="26.28515625" style="4" customWidth="1"/>
    <col min="2015" max="2015" width="22.140625" style="4" customWidth="1"/>
    <col min="2016" max="2016" width="0.140625" style="4" customWidth="1"/>
    <col min="2017" max="2017" width="19.140625" style="4" customWidth="1"/>
    <col min="2018" max="2019" width="0" style="4" hidden="1" customWidth="1"/>
    <col min="2020" max="2020" width="153.85546875" style="4" customWidth="1"/>
    <col min="2021" max="2021" width="14.85546875" style="4" customWidth="1"/>
    <col min="2022" max="2022" width="16.7109375" style="4" bestFit="1" customWidth="1"/>
    <col min="2023" max="2266" width="9.140625" style="4"/>
    <col min="2267" max="2267" width="5.7109375" style="4" customWidth="1"/>
    <col min="2268" max="2268" width="65" style="4" customWidth="1"/>
    <col min="2269" max="2269" width="20" style="4" customWidth="1"/>
    <col min="2270" max="2270" width="26.28515625" style="4" customWidth="1"/>
    <col min="2271" max="2271" width="22.140625" style="4" customWidth="1"/>
    <col min="2272" max="2272" width="0.140625" style="4" customWidth="1"/>
    <col min="2273" max="2273" width="19.140625" style="4" customWidth="1"/>
    <col min="2274" max="2275" width="0" style="4" hidden="1" customWidth="1"/>
    <col min="2276" max="2276" width="153.85546875" style="4" customWidth="1"/>
    <col min="2277" max="2277" width="14.85546875" style="4" customWidth="1"/>
    <col min="2278" max="2278" width="16.7109375" style="4" bestFit="1" customWidth="1"/>
    <col min="2279" max="2522" width="9.140625" style="4"/>
    <col min="2523" max="2523" width="5.7109375" style="4" customWidth="1"/>
    <col min="2524" max="2524" width="65" style="4" customWidth="1"/>
    <col min="2525" max="2525" width="20" style="4" customWidth="1"/>
    <col min="2526" max="2526" width="26.28515625" style="4" customWidth="1"/>
    <col min="2527" max="2527" width="22.140625" style="4" customWidth="1"/>
    <col min="2528" max="2528" width="0.140625" style="4" customWidth="1"/>
    <col min="2529" max="2529" width="19.140625" style="4" customWidth="1"/>
    <col min="2530" max="2531" width="0" style="4" hidden="1" customWidth="1"/>
    <col min="2532" max="2532" width="153.85546875" style="4" customWidth="1"/>
    <col min="2533" max="2533" width="14.85546875" style="4" customWidth="1"/>
    <col min="2534" max="2534" width="16.7109375" style="4" bestFit="1" customWidth="1"/>
    <col min="2535" max="2778" width="9.140625" style="4"/>
    <col min="2779" max="2779" width="5.7109375" style="4" customWidth="1"/>
    <col min="2780" max="2780" width="65" style="4" customWidth="1"/>
    <col min="2781" max="2781" width="20" style="4" customWidth="1"/>
    <col min="2782" max="2782" width="26.28515625" style="4" customWidth="1"/>
    <col min="2783" max="2783" width="22.140625" style="4" customWidth="1"/>
    <col min="2784" max="2784" width="0.140625" style="4" customWidth="1"/>
    <col min="2785" max="2785" width="19.140625" style="4" customWidth="1"/>
    <col min="2786" max="2787" width="0" style="4" hidden="1" customWidth="1"/>
    <col min="2788" max="2788" width="153.85546875" style="4" customWidth="1"/>
    <col min="2789" max="2789" width="14.85546875" style="4" customWidth="1"/>
    <col min="2790" max="2790" width="16.7109375" style="4" bestFit="1" customWidth="1"/>
    <col min="2791" max="3034" width="9.140625" style="4"/>
    <col min="3035" max="3035" width="5.7109375" style="4" customWidth="1"/>
    <col min="3036" max="3036" width="65" style="4" customWidth="1"/>
    <col min="3037" max="3037" width="20" style="4" customWidth="1"/>
    <col min="3038" max="3038" width="26.28515625" style="4" customWidth="1"/>
    <col min="3039" max="3039" width="22.140625" style="4" customWidth="1"/>
    <col min="3040" max="3040" width="0.140625" style="4" customWidth="1"/>
    <col min="3041" max="3041" width="19.140625" style="4" customWidth="1"/>
    <col min="3042" max="3043" width="0" style="4" hidden="1" customWidth="1"/>
    <col min="3044" max="3044" width="153.85546875" style="4" customWidth="1"/>
    <col min="3045" max="3045" width="14.85546875" style="4" customWidth="1"/>
    <col min="3046" max="3046" width="16.7109375" style="4" bestFit="1" customWidth="1"/>
    <col min="3047" max="3290" width="9.140625" style="4"/>
    <col min="3291" max="3291" width="5.7109375" style="4" customWidth="1"/>
    <col min="3292" max="3292" width="65" style="4" customWidth="1"/>
    <col min="3293" max="3293" width="20" style="4" customWidth="1"/>
    <col min="3294" max="3294" width="26.28515625" style="4" customWidth="1"/>
    <col min="3295" max="3295" width="22.140625" style="4" customWidth="1"/>
    <col min="3296" max="3296" width="0.140625" style="4" customWidth="1"/>
    <col min="3297" max="3297" width="19.140625" style="4" customWidth="1"/>
    <col min="3298" max="3299" width="0" style="4" hidden="1" customWidth="1"/>
    <col min="3300" max="3300" width="153.85546875" style="4" customWidth="1"/>
    <col min="3301" max="3301" width="14.85546875" style="4" customWidth="1"/>
    <col min="3302" max="3302" width="16.7109375" style="4" bestFit="1" customWidth="1"/>
    <col min="3303" max="3546" width="9.140625" style="4"/>
    <col min="3547" max="3547" width="5.7109375" style="4" customWidth="1"/>
    <col min="3548" max="3548" width="65" style="4" customWidth="1"/>
    <col min="3549" max="3549" width="20" style="4" customWidth="1"/>
    <col min="3550" max="3550" width="26.28515625" style="4" customWidth="1"/>
    <col min="3551" max="3551" width="22.140625" style="4" customWidth="1"/>
    <col min="3552" max="3552" width="0.140625" style="4" customWidth="1"/>
    <col min="3553" max="3553" width="19.140625" style="4" customWidth="1"/>
    <col min="3554" max="3555" width="0" style="4" hidden="1" customWidth="1"/>
    <col min="3556" max="3556" width="153.85546875" style="4" customWidth="1"/>
    <col min="3557" max="3557" width="14.85546875" style="4" customWidth="1"/>
    <col min="3558" max="3558" width="16.7109375" style="4" bestFit="1" customWidth="1"/>
    <col min="3559" max="3802" width="9.140625" style="4"/>
    <col min="3803" max="3803" width="5.7109375" style="4" customWidth="1"/>
    <col min="3804" max="3804" width="65" style="4" customWidth="1"/>
    <col min="3805" max="3805" width="20" style="4" customWidth="1"/>
    <col min="3806" max="3806" width="26.28515625" style="4" customWidth="1"/>
    <col min="3807" max="3807" width="22.140625" style="4" customWidth="1"/>
    <col min="3808" max="3808" width="0.140625" style="4" customWidth="1"/>
    <col min="3809" max="3809" width="19.140625" style="4" customWidth="1"/>
    <col min="3810" max="3811" width="0" style="4" hidden="1" customWidth="1"/>
    <col min="3812" max="3812" width="153.85546875" style="4" customWidth="1"/>
    <col min="3813" max="3813" width="14.85546875" style="4" customWidth="1"/>
    <col min="3814" max="3814" width="16.7109375" style="4" bestFit="1" customWidth="1"/>
    <col min="3815" max="4058" width="9.140625" style="4"/>
    <col min="4059" max="4059" width="5.7109375" style="4" customWidth="1"/>
    <col min="4060" max="4060" width="65" style="4" customWidth="1"/>
    <col min="4061" max="4061" width="20" style="4" customWidth="1"/>
    <col min="4062" max="4062" width="26.28515625" style="4" customWidth="1"/>
    <col min="4063" max="4063" width="22.140625" style="4" customWidth="1"/>
    <col min="4064" max="4064" width="0.140625" style="4" customWidth="1"/>
    <col min="4065" max="4065" width="19.140625" style="4" customWidth="1"/>
    <col min="4066" max="4067" width="0" style="4" hidden="1" customWidth="1"/>
    <col min="4068" max="4068" width="153.85546875" style="4" customWidth="1"/>
    <col min="4069" max="4069" width="14.85546875" style="4" customWidth="1"/>
    <col min="4070" max="4070" width="16.7109375" style="4" bestFit="1" customWidth="1"/>
    <col min="4071" max="4314" width="9.140625" style="4"/>
    <col min="4315" max="4315" width="5.7109375" style="4" customWidth="1"/>
    <col min="4316" max="4316" width="65" style="4" customWidth="1"/>
    <col min="4317" max="4317" width="20" style="4" customWidth="1"/>
    <col min="4318" max="4318" width="26.28515625" style="4" customWidth="1"/>
    <col min="4319" max="4319" width="22.140625" style="4" customWidth="1"/>
    <col min="4320" max="4320" width="0.140625" style="4" customWidth="1"/>
    <col min="4321" max="4321" width="19.140625" style="4" customWidth="1"/>
    <col min="4322" max="4323" width="0" style="4" hidden="1" customWidth="1"/>
    <col min="4324" max="4324" width="153.85546875" style="4" customWidth="1"/>
    <col min="4325" max="4325" width="14.85546875" style="4" customWidth="1"/>
    <col min="4326" max="4326" width="16.7109375" style="4" bestFit="1" customWidth="1"/>
    <col min="4327" max="4570" width="9.140625" style="4"/>
    <col min="4571" max="4571" width="5.7109375" style="4" customWidth="1"/>
    <col min="4572" max="4572" width="65" style="4" customWidth="1"/>
    <col min="4573" max="4573" width="20" style="4" customWidth="1"/>
    <col min="4574" max="4574" width="26.28515625" style="4" customWidth="1"/>
    <col min="4575" max="4575" width="22.140625" style="4" customWidth="1"/>
    <col min="4576" max="4576" width="0.140625" style="4" customWidth="1"/>
    <col min="4577" max="4577" width="19.140625" style="4" customWidth="1"/>
    <col min="4578" max="4579" width="0" style="4" hidden="1" customWidth="1"/>
    <col min="4580" max="4580" width="153.85546875" style="4" customWidth="1"/>
    <col min="4581" max="4581" width="14.85546875" style="4" customWidth="1"/>
    <col min="4582" max="4582" width="16.7109375" style="4" bestFit="1" customWidth="1"/>
    <col min="4583" max="4826" width="9.140625" style="4"/>
    <col min="4827" max="4827" width="5.7109375" style="4" customWidth="1"/>
    <col min="4828" max="4828" width="65" style="4" customWidth="1"/>
    <col min="4829" max="4829" width="20" style="4" customWidth="1"/>
    <col min="4830" max="4830" width="26.28515625" style="4" customWidth="1"/>
    <col min="4831" max="4831" width="22.140625" style="4" customWidth="1"/>
    <col min="4832" max="4832" width="0.140625" style="4" customWidth="1"/>
    <col min="4833" max="4833" width="19.140625" style="4" customWidth="1"/>
    <col min="4834" max="4835" width="0" style="4" hidden="1" customWidth="1"/>
    <col min="4836" max="4836" width="153.85546875" style="4" customWidth="1"/>
    <col min="4837" max="4837" width="14.85546875" style="4" customWidth="1"/>
    <col min="4838" max="4838" width="16.7109375" style="4" bestFit="1" customWidth="1"/>
    <col min="4839" max="5082" width="9.140625" style="4"/>
    <col min="5083" max="5083" width="5.7109375" style="4" customWidth="1"/>
    <col min="5084" max="5084" width="65" style="4" customWidth="1"/>
    <col min="5085" max="5085" width="20" style="4" customWidth="1"/>
    <col min="5086" max="5086" width="26.28515625" style="4" customWidth="1"/>
    <col min="5087" max="5087" width="22.140625" style="4" customWidth="1"/>
    <col min="5088" max="5088" width="0.140625" style="4" customWidth="1"/>
    <col min="5089" max="5089" width="19.140625" style="4" customWidth="1"/>
    <col min="5090" max="5091" width="0" style="4" hidden="1" customWidth="1"/>
    <col min="5092" max="5092" width="153.85546875" style="4" customWidth="1"/>
    <col min="5093" max="5093" width="14.85546875" style="4" customWidth="1"/>
    <col min="5094" max="5094" width="16.7109375" style="4" bestFit="1" customWidth="1"/>
    <col min="5095" max="5338" width="9.140625" style="4"/>
    <col min="5339" max="5339" width="5.7109375" style="4" customWidth="1"/>
    <col min="5340" max="5340" width="65" style="4" customWidth="1"/>
    <col min="5341" max="5341" width="20" style="4" customWidth="1"/>
    <col min="5342" max="5342" width="26.28515625" style="4" customWidth="1"/>
    <col min="5343" max="5343" width="22.140625" style="4" customWidth="1"/>
    <col min="5344" max="5344" width="0.140625" style="4" customWidth="1"/>
    <col min="5345" max="5345" width="19.140625" style="4" customWidth="1"/>
    <col min="5346" max="5347" width="0" style="4" hidden="1" customWidth="1"/>
    <col min="5348" max="5348" width="153.85546875" style="4" customWidth="1"/>
    <col min="5349" max="5349" width="14.85546875" style="4" customWidth="1"/>
    <col min="5350" max="5350" width="16.7109375" style="4" bestFit="1" customWidth="1"/>
    <col min="5351" max="5594" width="9.140625" style="4"/>
    <col min="5595" max="5595" width="5.7109375" style="4" customWidth="1"/>
    <col min="5596" max="5596" width="65" style="4" customWidth="1"/>
    <col min="5597" max="5597" width="20" style="4" customWidth="1"/>
    <col min="5598" max="5598" width="26.28515625" style="4" customWidth="1"/>
    <col min="5599" max="5599" width="22.140625" style="4" customWidth="1"/>
    <col min="5600" max="5600" width="0.140625" style="4" customWidth="1"/>
    <col min="5601" max="5601" width="19.140625" style="4" customWidth="1"/>
    <col min="5602" max="5603" width="0" style="4" hidden="1" customWidth="1"/>
    <col min="5604" max="5604" width="153.85546875" style="4" customWidth="1"/>
    <col min="5605" max="5605" width="14.85546875" style="4" customWidth="1"/>
    <col min="5606" max="5606" width="16.7109375" style="4" bestFit="1" customWidth="1"/>
    <col min="5607" max="5850" width="9.140625" style="4"/>
    <col min="5851" max="5851" width="5.7109375" style="4" customWidth="1"/>
    <col min="5852" max="5852" width="65" style="4" customWidth="1"/>
    <col min="5853" max="5853" width="20" style="4" customWidth="1"/>
    <col min="5854" max="5854" width="26.28515625" style="4" customWidth="1"/>
    <col min="5855" max="5855" width="22.140625" style="4" customWidth="1"/>
    <col min="5856" max="5856" width="0.140625" style="4" customWidth="1"/>
    <col min="5857" max="5857" width="19.140625" style="4" customWidth="1"/>
    <col min="5858" max="5859" width="0" style="4" hidden="1" customWidth="1"/>
    <col min="5860" max="5860" width="153.85546875" style="4" customWidth="1"/>
    <col min="5861" max="5861" width="14.85546875" style="4" customWidth="1"/>
    <col min="5862" max="5862" width="16.7109375" style="4" bestFit="1" customWidth="1"/>
    <col min="5863" max="6106" width="9.140625" style="4"/>
    <col min="6107" max="6107" width="5.7109375" style="4" customWidth="1"/>
    <col min="6108" max="6108" width="65" style="4" customWidth="1"/>
    <col min="6109" max="6109" width="20" style="4" customWidth="1"/>
    <col min="6110" max="6110" width="26.28515625" style="4" customWidth="1"/>
    <col min="6111" max="6111" width="22.140625" style="4" customWidth="1"/>
    <col min="6112" max="6112" width="0.140625" style="4" customWidth="1"/>
    <col min="6113" max="6113" width="19.140625" style="4" customWidth="1"/>
    <col min="6114" max="6115" width="0" style="4" hidden="1" customWidth="1"/>
    <col min="6116" max="6116" width="153.85546875" style="4" customWidth="1"/>
    <col min="6117" max="6117" width="14.85546875" style="4" customWidth="1"/>
    <col min="6118" max="6118" width="16.7109375" style="4" bestFit="1" customWidth="1"/>
    <col min="6119" max="6362" width="9.140625" style="4"/>
    <col min="6363" max="6363" width="5.7109375" style="4" customWidth="1"/>
    <col min="6364" max="6364" width="65" style="4" customWidth="1"/>
    <col min="6365" max="6365" width="20" style="4" customWidth="1"/>
    <col min="6366" max="6366" width="26.28515625" style="4" customWidth="1"/>
    <col min="6367" max="6367" width="22.140625" style="4" customWidth="1"/>
    <col min="6368" max="6368" width="0.140625" style="4" customWidth="1"/>
    <col min="6369" max="6369" width="19.140625" style="4" customWidth="1"/>
    <col min="6370" max="6371" width="0" style="4" hidden="1" customWidth="1"/>
    <col min="6372" max="6372" width="153.85546875" style="4" customWidth="1"/>
    <col min="6373" max="6373" width="14.85546875" style="4" customWidth="1"/>
    <col min="6374" max="6374" width="16.7109375" style="4" bestFit="1" customWidth="1"/>
    <col min="6375" max="6618" width="9.140625" style="4"/>
    <col min="6619" max="6619" width="5.7109375" style="4" customWidth="1"/>
    <col min="6620" max="6620" width="65" style="4" customWidth="1"/>
    <col min="6621" max="6621" width="20" style="4" customWidth="1"/>
    <col min="6622" max="6622" width="26.28515625" style="4" customWidth="1"/>
    <col min="6623" max="6623" width="22.140625" style="4" customWidth="1"/>
    <col min="6624" max="6624" width="0.140625" style="4" customWidth="1"/>
    <col min="6625" max="6625" width="19.140625" style="4" customWidth="1"/>
    <col min="6626" max="6627" width="0" style="4" hidden="1" customWidth="1"/>
    <col min="6628" max="6628" width="153.85546875" style="4" customWidth="1"/>
    <col min="6629" max="6629" width="14.85546875" style="4" customWidth="1"/>
    <col min="6630" max="6630" width="16.7109375" style="4" bestFit="1" customWidth="1"/>
    <col min="6631" max="6874" width="9.140625" style="4"/>
    <col min="6875" max="6875" width="5.7109375" style="4" customWidth="1"/>
    <col min="6876" max="6876" width="65" style="4" customWidth="1"/>
    <col min="6877" max="6877" width="20" style="4" customWidth="1"/>
    <col min="6878" max="6878" width="26.28515625" style="4" customWidth="1"/>
    <col min="6879" max="6879" width="22.140625" style="4" customWidth="1"/>
    <col min="6880" max="6880" width="0.140625" style="4" customWidth="1"/>
    <col min="6881" max="6881" width="19.140625" style="4" customWidth="1"/>
    <col min="6882" max="6883" width="0" style="4" hidden="1" customWidth="1"/>
    <col min="6884" max="6884" width="153.85546875" style="4" customWidth="1"/>
    <col min="6885" max="6885" width="14.85546875" style="4" customWidth="1"/>
    <col min="6886" max="6886" width="16.7109375" style="4" bestFit="1" customWidth="1"/>
    <col min="6887" max="7130" width="9.140625" style="4"/>
    <col min="7131" max="7131" width="5.7109375" style="4" customWidth="1"/>
    <col min="7132" max="7132" width="65" style="4" customWidth="1"/>
    <col min="7133" max="7133" width="20" style="4" customWidth="1"/>
    <col min="7134" max="7134" width="26.28515625" style="4" customWidth="1"/>
    <col min="7135" max="7135" width="22.140625" style="4" customWidth="1"/>
    <col min="7136" max="7136" width="0.140625" style="4" customWidth="1"/>
    <col min="7137" max="7137" width="19.140625" style="4" customWidth="1"/>
    <col min="7138" max="7139" width="0" style="4" hidden="1" customWidth="1"/>
    <col min="7140" max="7140" width="153.85546875" style="4" customWidth="1"/>
    <col min="7141" max="7141" width="14.85546875" style="4" customWidth="1"/>
    <col min="7142" max="7142" width="16.7109375" style="4" bestFit="1" customWidth="1"/>
    <col min="7143" max="7386" width="9.140625" style="4"/>
    <col min="7387" max="7387" width="5.7109375" style="4" customWidth="1"/>
    <col min="7388" max="7388" width="65" style="4" customWidth="1"/>
    <col min="7389" max="7389" width="20" style="4" customWidth="1"/>
    <col min="7390" max="7390" width="26.28515625" style="4" customWidth="1"/>
    <col min="7391" max="7391" width="22.140625" style="4" customWidth="1"/>
    <col min="7392" max="7392" width="0.140625" style="4" customWidth="1"/>
    <col min="7393" max="7393" width="19.140625" style="4" customWidth="1"/>
    <col min="7394" max="7395" width="0" style="4" hidden="1" customWidth="1"/>
    <col min="7396" max="7396" width="153.85546875" style="4" customWidth="1"/>
    <col min="7397" max="7397" width="14.85546875" style="4" customWidth="1"/>
    <col min="7398" max="7398" width="16.7109375" style="4" bestFit="1" customWidth="1"/>
    <col min="7399" max="7642" width="9.140625" style="4"/>
    <col min="7643" max="7643" width="5.7109375" style="4" customWidth="1"/>
    <col min="7644" max="7644" width="65" style="4" customWidth="1"/>
    <col min="7645" max="7645" width="20" style="4" customWidth="1"/>
    <col min="7646" max="7646" width="26.28515625" style="4" customWidth="1"/>
    <col min="7647" max="7647" width="22.140625" style="4" customWidth="1"/>
    <col min="7648" max="7648" width="0.140625" style="4" customWidth="1"/>
    <col min="7649" max="7649" width="19.140625" style="4" customWidth="1"/>
    <col min="7650" max="7651" width="0" style="4" hidden="1" customWidth="1"/>
    <col min="7652" max="7652" width="153.85546875" style="4" customWidth="1"/>
    <col min="7653" max="7653" width="14.85546875" style="4" customWidth="1"/>
    <col min="7654" max="7654" width="16.7109375" style="4" bestFit="1" customWidth="1"/>
    <col min="7655" max="7898" width="9.140625" style="4"/>
    <col min="7899" max="7899" width="5.7109375" style="4" customWidth="1"/>
    <col min="7900" max="7900" width="65" style="4" customWidth="1"/>
    <col min="7901" max="7901" width="20" style="4" customWidth="1"/>
    <col min="7902" max="7902" width="26.28515625" style="4" customWidth="1"/>
    <col min="7903" max="7903" width="22.140625" style="4" customWidth="1"/>
    <col min="7904" max="7904" width="0.140625" style="4" customWidth="1"/>
    <col min="7905" max="7905" width="19.140625" style="4" customWidth="1"/>
    <col min="7906" max="7907" width="0" style="4" hidden="1" customWidth="1"/>
    <col min="7908" max="7908" width="153.85546875" style="4" customWidth="1"/>
    <col min="7909" max="7909" width="14.85546875" style="4" customWidth="1"/>
    <col min="7910" max="7910" width="16.7109375" style="4" bestFit="1" customWidth="1"/>
    <col min="7911" max="8154" width="9.140625" style="4"/>
    <col min="8155" max="8155" width="5.7109375" style="4" customWidth="1"/>
    <col min="8156" max="8156" width="65" style="4" customWidth="1"/>
    <col min="8157" max="8157" width="20" style="4" customWidth="1"/>
    <col min="8158" max="8158" width="26.28515625" style="4" customWidth="1"/>
    <col min="8159" max="8159" width="22.140625" style="4" customWidth="1"/>
    <col min="8160" max="8160" width="0.140625" style="4" customWidth="1"/>
    <col min="8161" max="8161" width="19.140625" style="4" customWidth="1"/>
    <col min="8162" max="8163" width="0" style="4" hidden="1" customWidth="1"/>
    <col min="8164" max="8164" width="153.85546875" style="4" customWidth="1"/>
    <col min="8165" max="8165" width="14.85546875" style="4" customWidth="1"/>
    <col min="8166" max="8166" width="16.7109375" style="4" bestFit="1" customWidth="1"/>
    <col min="8167" max="8410" width="9.140625" style="4"/>
    <col min="8411" max="8411" width="5.7109375" style="4" customWidth="1"/>
    <col min="8412" max="8412" width="65" style="4" customWidth="1"/>
    <col min="8413" max="8413" width="20" style="4" customWidth="1"/>
    <col min="8414" max="8414" width="26.28515625" style="4" customWidth="1"/>
    <col min="8415" max="8415" width="22.140625" style="4" customWidth="1"/>
    <col min="8416" max="8416" width="0.140625" style="4" customWidth="1"/>
    <col min="8417" max="8417" width="19.140625" style="4" customWidth="1"/>
    <col min="8418" max="8419" width="0" style="4" hidden="1" customWidth="1"/>
    <col min="8420" max="8420" width="153.85546875" style="4" customWidth="1"/>
    <col min="8421" max="8421" width="14.85546875" style="4" customWidth="1"/>
    <col min="8422" max="8422" width="16.7109375" style="4" bestFit="1" customWidth="1"/>
    <col min="8423" max="8666" width="9.140625" style="4"/>
    <col min="8667" max="8667" width="5.7109375" style="4" customWidth="1"/>
    <col min="8668" max="8668" width="65" style="4" customWidth="1"/>
    <col min="8669" max="8669" width="20" style="4" customWidth="1"/>
    <col min="8670" max="8670" width="26.28515625" style="4" customWidth="1"/>
    <col min="8671" max="8671" width="22.140625" style="4" customWidth="1"/>
    <col min="8672" max="8672" width="0.140625" style="4" customWidth="1"/>
    <col min="8673" max="8673" width="19.140625" style="4" customWidth="1"/>
    <col min="8674" max="8675" width="0" style="4" hidden="1" customWidth="1"/>
    <col min="8676" max="8676" width="153.85546875" style="4" customWidth="1"/>
    <col min="8677" max="8677" width="14.85546875" style="4" customWidth="1"/>
    <col min="8678" max="8678" width="16.7109375" style="4" bestFit="1" customWidth="1"/>
    <col min="8679" max="8922" width="9.140625" style="4"/>
    <col min="8923" max="8923" width="5.7109375" style="4" customWidth="1"/>
    <col min="8924" max="8924" width="65" style="4" customWidth="1"/>
    <col min="8925" max="8925" width="20" style="4" customWidth="1"/>
    <col min="8926" max="8926" width="26.28515625" style="4" customWidth="1"/>
    <col min="8927" max="8927" width="22.140625" style="4" customWidth="1"/>
    <col min="8928" max="8928" width="0.140625" style="4" customWidth="1"/>
    <col min="8929" max="8929" width="19.140625" style="4" customWidth="1"/>
    <col min="8930" max="8931" width="0" style="4" hidden="1" customWidth="1"/>
    <col min="8932" max="8932" width="153.85546875" style="4" customWidth="1"/>
    <col min="8933" max="8933" width="14.85546875" style="4" customWidth="1"/>
    <col min="8934" max="8934" width="16.7109375" style="4" bestFit="1" customWidth="1"/>
    <col min="8935" max="9178" width="9.140625" style="4"/>
    <col min="9179" max="9179" width="5.7109375" style="4" customWidth="1"/>
    <col min="9180" max="9180" width="65" style="4" customWidth="1"/>
    <col min="9181" max="9181" width="20" style="4" customWidth="1"/>
    <col min="9182" max="9182" width="26.28515625" style="4" customWidth="1"/>
    <col min="9183" max="9183" width="22.140625" style="4" customWidth="1"/>
    <col min="9184" max="9184" width="0.140625" style="4" customWidth="1"/>
    <col min="9185" max="9185" width="19.140625" style="4" customWidth="1"/>
    <col min="9186" max="9187" width="0" style="4" hidden="1" customWidth="1"/>
    <col min="9188" max="9188" width="153.85546875" style="4" customWidth="1"/>
    <col min="9189" max="9189" width="14.85546875" style="4" customWidth="1"/>
    <col min="9190" max="9190" width="16.7109375" style="4" bestFit="1" customWidth="1"/>
    <col min="9191" max="9434" width="9.140625" style="4"/>
    <col min="9435" max="9435" width="5.7109375" style="4" customWidth="1"/>
    <col min="9436" max="9436" width="65" style="4" customWidth="1"/>
    <col min="9437" max="9437" width="20" style="4" customWidth="1"/>
    <col min="9438" max="9438" width="26.28515625" style="4" customWidth="1"/>
    <col min="9439" max="9439" width="22.140625" style="4" customWidth="1"/>
    <col min="9440" max="9440" width="0.140625" style="4" customWidth="1"/>
    <col min="9441" max="9441" width="19.140625" style="4" customWidth="1"/>
    <col min="9442" max="9443" width="0" style="4" hidden="1" customWidth="1"/>
    <col min="9444" max="9444" width="153.85546875" style="4" customWidth="1"/>
    <col min="9445" max="9445" width="14.85546875" style="4" customWidth="1"/>
    <col min="9446" max="9446" width="16.7109375" style="4" bestFit="1" customWidth="1"/>
    <col min="9447" max="9690" width="9.140625" style="4"/>
    <col min="9691" max="9691" width="5.7109375" style="4" customWidth="1"/>
    <col min="9692" max="9692" width="65" style="4" customWidth="1"/>
    <col min="9693" max="9693" width="20" style="4" customWidth="1"/>
    <col min="9694" max="9694" width="26.28515625" style="4" customWidth="1"/>
    <col min="9695" max="9695" width="22.140625" style="4" customWidth="1"/>
    <col min="9696" max="9696" width="0.140625" style="4" customWidth="1"/>
    <col min="9697" max="9697" width="19.140625" style="4" customWidth="1"/>
    <col min="9698" max="9699" width="0" style="4" hidden="1" customWidth="1"/>
    <col min="9700" max="9700" width="153.85546875" style="4" customWidth="1"/>
    <col min="9701" max="9701" width="14.85546875" style="4" customWidth="1"/>
    <col min="9702" max="9702" width="16.7109375" style="4" bestFit="1" customWidth="1"/>
    <col min="9703" max="9946" width="9.140625" style="4"/>
    <col min="9947" max="9947" width="5.7109375" style="4" customWidth="1"/>
    <col min="9948" max="9948" width="65" style="4" customWidth="1"/>
    <col min="9949" max="9949" width="20" style="4" customWidth="1"/>
    <col min="9950" max="9950" width="26.28515625" style="4" customWidth="1"/>
    <col min="9951" max="9951" width="22.140625" style="4" customWidth="1"/>
    <col min="9952" max="9952" width="0.140625" style="4" customWidth="1"/>
    <col min="9953" max="9953" width="19.140625" style="4" customWidth="1"/>
    <col min="9954" max="9955" width="0" style="4" hidden="1" customWidth="1"/>
    <col min="9956" max="9956" width="153.85546875" style="4" customWidth="1"/>
    <col min="9957" max="9957" width="14.85546875" style="4" customWidth="1"/>
    <col min="9958" max="9958" width="16.7109375" style="4" bestFit="1" customWidth="1"/>
    <col min="9959" max="10202" width="9.140625" style="4"/>
    <col min="10203" max="10203" width="5.7109375" style="4" customWidth="1"/>
    <col min="10204" max="10204" width="65" style="4" customWidth="1"/>
    <col min="10205" max="10205" width="20" style="4" customWidth="1"/>
    <col min="10206" max="10206" width="26.28515625" style="4" customWidth="1"/>
    <col min="10207" max="10207" width="22.140625" style="4" customWidth="1"/>
    <col min="10208" max="10208" width="0.140625" style="4" customWidth="1"/>
    <col min="10209" max="10209" width="19.140625" style="4" customWidth="1"/>
    <col min="10210" max="10211" width="0" style="4" hidden="1" customWidth="1"/>
    <col min="10212" max="10212" width="153.85546875" style="4" customWidth="1"/>
    <col min="10213" max="10213" width="14.85546875" style="4" customWidth="1"/>
    <col min="10214" max="10214" width="16.7109375" style="4" bestFit="1" customWidth="1"/>
    <col min="10215" max="10458" width="9.140625" style="4"/>
    <col min="10459" max="10459" width="5.7109375" style="4" customWidth="1"/>
    <col min="10460" max="10460" width="65" style="4" customWidth="1"/>
    <col min="10461" max="10461" width="20" style="4" customWidth="1"/>
    <col min="10462" max="10462" width="26.28515625" style="4" customWidth="1"/>
    <col min="10463" max="10463" width="22.140625" style="4" customWidth="1"/>
    <col min="10464" max="10464" width="0.140625" style="4" customWidth="1"/>
    <col min="10465" max="10465" width="19.140625" style="4" customWidth="1"/>
    <col min="10466" max="10467" width="0" style="4" hidden="1" customWidth="1"/>
    <col min="10468" max="10468" width="153.85546875" style="4" customWidth="1"/>
    <col min="10469" max="10469" width="14.85546875" style="4" customWidth="1"/>
    <col min="10470" max="10470" width="16.7109375" style="4" bestFit="1" customWidth="1"/>
    <col min="10471" max="10714" width="9.140625" style="4"/>
    <col min="10715" max="10715" width="5.7109375" style="4" customWidth="1"/>
    <col min="10716" max="10716" width="65" style="4" customWidth="1"/>
    <col min="10717" max="10717" width="20" style="4" customWidth="1"/>
    <col min="10718" max="10718" width="26.28515625" style="4" customWidth="1"/>
    <col min="10719" max="10719" width="22.140625" style="4" customWidth="1"/>
    <col min="10720" max="10720" width="0.140625" style="4" customWidth="1"/>
    <col min="10721" max="10721" width="19.140625" style="4" customWidth="1"/>
    <col min="10722" max="10723" width="0" style="4" hidden="1" customWidth="1"/>
    <col min="10724" max="10724" width="153.85546875" style="4" customWidth="1"/>
    <col min="10725" max="10725" width="14.85546875" style="4" customWidth="1"/>
    <col min="10726" max="10726" width="16.7109375" style="4" bestFit="1" customWidth="1"/>
    <col min="10727" max="10970" width="9.140625" style="4"/>
    <col min="10971" max="10971" width="5.7109375" style="4" customWidth="1"/>
    <col min="10972" max="10972" width="65" style="4" customWidth="1"/>
    <col min="10973" max="10973" width="20" style="4" customWidth="1"/>
    <col min="10974" max="10974" width="26.28515625" style="4" customWidth="1"/>
    <col min="10975" max="10975" width="22.140625" style="4" customWidth="1"/>
    <col min="10976" max="10976" width="0.140625" style="4" customWidth="1"/>
    <col min="10977" max="10977" width="19.140625" style="4" customWidth="1"/>
    <col min="10978" max="10979" width="0" style="4" hidden="1" customWidth="1"/>
    <col min="10980" max="10980" width="153.85546875" style="4" customWidth="1"/>
    <col min="10981" max="10981" width="14.85546875" style="4" customWidth="1"/>
    <col min="10982" max="10982" width="16.7109375" style="4" bestFit="1" customWidth="1"/>
    <col min="10983" max="11226" width="9.140625" style="4"/>
    <col min="11227" max="11227" width="5.7109375" style="4" customWidth="1"/>
    <col min="11228" max="11228" width="65" style="4" customWidth="1"/>
    <col min="11229" max="11229" width="20" style="4" customWidth="1"/>
    <col min="11230" max="11230" width="26.28515625" style="4" customWidth="1"/>
    <col min="11231" max="11231" width="22.140625" style="4" customWidth="1"/>
    <col min="11232" max="11232" width="0.140625" style="4" customWidth="1"/>
    <col min="11233" max="11233" width="19.140625" style="4" customWidth="1"/>
    <col min="11234" max="11235" width="0" style="4" hidden="1" customWidth="1"/>
    <col min="11236" max="11236" width="153.85546875" style="4" customWidth="1"/>
    <col min="11237" max="11237" width="14.85546875" style="4" customWidth="1"/>
    <col min="11238" max="11238" width="16.7109375" style="4" bestFit="1" customWidth="1"/>
    <col min="11239" max="11482" width="9.140625" style="4"/>
    <col min="11483" max="11483" width="5.7109375" style="4" customWidth="1"/>
    <col min="11484" max="11484" width="65" style="4" customWidth="1"/>
    <col min="11485" max="11485" width="20" style="4" customWidth="1"/>
    <col min="11486" max="11486" width="26.28515625" style="4" customWidth="1"/>
    <col min="11487" max="11487" width="22.140625" style="4" customWidth="1"/>
    <col min="11488" max="11488" width="0.140625" style="4" customWidth="1"/>
    <col min="11489" max="11489" width="19.140625" style="4" customWidth="1"/>
    <col min="11490" max="11491" width="0" style="4" hidden="1" customWidth="1"/>
    <col min="11492" max="11492" width="153.85546875" style="4" customWidth="1"/>
    <col min="11493" max="11493" width="14.85546875" style="4" customWidth="1"/>
    <col min="11494" max="11494" width="16.7109375" style="4" bestFit="1" customWidth="1"/>
    <col min="11495" max="11738" width="9.140625" style="4"/>
    <col min="11739" max="11739" width="5.7109375" style="4" customWidth="1"/>
    <col min="11740" max="11740" width="65" style="4" customWidth="1"/>
    <col min="11741" max="11741" width="20" style="4" customWidth="1"/>
    <col min="11742" max="11742" width="26.28515625" style="4" customWidth="1"/>
    <col min="11743" max="11743" width="22.140625" style="4" customWidth="1"/>
    <col min="11744" max="11744" width="0.140625" style="4" customWidth="1"/>
    <col min="11745" max="11745" width="19.140625" style="4" customWidth="1"/>
    <col min="11746" max="11747" width="0" style="4" hidden="1" customWidth="1"/>
    <col min="11748" max="11748" width="153.85546875" style="4" customWidth="1"/>
    <col min="11749" max="11749" width="14.85546875" style="4" customWidth="1"/>
    <col min="11750" max="11750" width="16.7109375" style="4" bestFit="1" customWidth="1"/>
    <col min="11751" max="11994" width="9.140625" style="4"/>
    <col min="11995" max="11995" width="5.7109375" style="4" customWidth="1"/>
    <col min="11996" max="11996" width="65" style="4" customWidth="1"/>
    <col min="11997" max="11997" width="20" style="4" customWidth="1"/>
    <col min="11998" max="11998" width="26.28515625" style="4" customWidth="1"/>
    <col min="11999" max="11999" width="22.140625" style="4" customWidth="1"/>
    <col min="12000" max="12000" width="0.140625" style="4" customWidth="1"/>
    <col min="12001" max="12001" width="19.140625" style="4" customWidth="1"/>
    <col min="12002" max="12003" width="0" style="4" hidden="1" customWidth="1"/>
    <col min="12004" max="12004" width="153.85546875" style="4" customWidth="1"/>
    <col min="12005" max="12005" width="14.85546875" style="4" customWidth="1"/>
    <col min="12006" max="12006" width="16.7109375" style="4" bestFit="1" customWidth="1"/>
    <col min="12007" max="12250" width="9.140625" style="4"/>
    <col min="12251" max="12251" width="5.7109375" style="4" customWidth="1"/>
    <col min="12252" max="12252" width="65" style="4" customWidth="1"/>
    <col min="12253" max="12253" width="20" style="4" customWidth="1"/>
    <col min="12254" max="12254" width="26.28515625" style="4" customWidth="1"/>
    <col min="12255" max="12255" width="22.140625" style="4" customWidth="1"/>
    <col min="12256" max="12256" width="0.140625" style="4" customWidth="1"/>
    <col min="12257" max="12257" width="19.140625" style="4" customWidth="1"/>
    <col min="12258" max="12259" width="0" style="4" hidden="1" customWidth="1"/>
    <col min="12260" max="12260" width="153.85546875" style="4" customWidth="1"/>
    <col min="12261" max="12261" width="14.85546875" style="4" customWidth="1"/>
    <col min="12262" max="12262" width="16.7109375" style="4" bestFit="1" customWidth="1"/>
    <col min="12263" max="12506" width="9.140625" style="4"/>
    <col min="12507" max="12507" width="5.7109375" style="4" customWidth="1"/>
    <col min="12508" max="12508" width="65" style="4" customWidth="1"/>
    <col min="12509" max="12509" width="20" style="4" customWidth="1"/>
    <col min="12510" max="12510" width="26.28515625" style="4" customWidth="1"/>
    <col min="12511" max="12511" width="22.140625" style="4" customWidth="1"/>
    <col min="12512" max="12512" width="0.140625" style="4" customWidth="1"/>
    <col min="12513" max="12513" width="19.140625" style="4" customWidth="1"/>
    <col min="12514" max="12515" width="0" style="4" hidden="1" customWidth="1"/>
    <col min="12516" max="12516" width="153.85546875" style="4" customWidth="1"/>
    <col min="12517" max="12517" width="14.85546875" style="4" customWidth="1"/>
    <col min="12518" max="12518" width="16.7109375" style="4" bestFit="1" customWidth="1"/>
    <col min="12519" max="12762" width="9.140625" style="4"/>
    <col min="12763" max="12763" width="5.7109375" style="4" customWidth="1"/>
    <col min="12764" max="12764" width="65" style="4" customWidth="1"/>
    <col min="12765" max="12765" width="20" style="4" customWidth="1"/>
    <col min="12766" max="12766" width="26.28515625" style="4" customWidth="1"/>
    <col min="12767" max="12767" width="22.140625" style="4" customWidth="1"/>
    <col min="12768" max="12768" width="0.140625" style="4" customWidth="1"/>
    <col min="12769" max="12769" width="19.140625" style="4" customWidth="1"/>
    <col min="12770" max="12771" width="0" style="4" hidden="1" customWidth="1"/>
    <col min="12772" max="12772" width="153.85546875" style="4" customWidth="1"/>
    <col min="12773" max="12773" width="14.85546875" style="4" customWidth="1"/>
    <col min="12774" max="12774" width="16.7109375" style="4" bestFit="1" customWidth="1"/>
    <col min="12775" max="13018" width="9.140625" style="4"/>
    <col min="13019" max="13019" width="5.7109375" style="4" customWidth="1"/>
    <col min="13020" max="13020" width="65" style="4" customWidth="1"/>
    <col min="13021" max="13021" width="20" style="4" customWidth="1"/>
    <col min="13022" max="13022" width="26.28515625" style="4" customWidth="1"/>
    <col min="13023" max="13023" width="22.140625" style="4" customWidth="1"/>
    <col min="13024" max="13024" width="0.140625" style="4" customWidth="1"/>
    <col min="13025" max="13025" width="19.140625" style="4" customWidth="1"/>
    <col min="13026" max="13027" width="0" style="4" hidden="1" customWidth="1"/>
    <col min="13028" max="13028" width="153.85546875" style="4" customWidth="1"/>
    <col min="13029" max="13029" width="14.85546875" style="4" customWidth="1"/>
    <col min="13030" max="13030" width="16.7109375" style="4" bestFit="1" customWidth="1"/>
    <col min="13031" max="13274" width="9.140625" style="4"/>
    <col min="13275" max="13275" width="5.7109375" style="4" customWidth="1"/>
    <col min="13276" max="13276" width="65" style="4" customWidth="1"/>
    <col min="13277" max="13277" width="20" style="4" customWidth="1"/>
    <col min="13278" max="13278" width="26.28515625" style="4" customWidth="1"/>
    <col min="13279" max="13279" width="22.140625" style="4" customWidth="1"/>
    <col min="13280" max="13280" width="0.140625" style="4" customWidth="1"/>
    <col min="13281" max="13281" width="19.140625" style="4" customWidth="1"/>
    <col min="13282" max="13283" width="0" style="4" hidden="1" customWidth="1"/>
    <col min="13284" max="13284" width="153.85546875" style="4" customWidth="1"/>
    <col min="13285" max="13285" width="14.85546875" style="4" customWidth="1"/>
    <col min="13286" max="13286" width="16.7109375" style="4" bestFit="1" customWidth="1"/>
    <col min="13287" max="13530" width="9.140625" style="4"/>
    <col min="13531" max="13531" width="5.7109375" style="4" customWidth="1"/>
    <col min="13532" max="13532" width="65" style="4" customWidth="1"/>
    <col min="13533" max="13533" width="20" style="4" customWidth="1"/>
    <col min="13534" max="13534" width="26.28515625" style="4" customWidth="1"/>
    <col min="13535" max="13535" width="22.140625" style="4" customWidth="1"/>
    <col min="13536" max="13536" width="0.140625" style="4" customWidth="1"/>
    <col min="13537" max="13537" width="19.140625" style="4" customWidth="1"/>
    <col min="13538" max="13539" width="0" style="4" hidden="1" customWidth="1"/>
    <col min="13540" max="13540" width="153.85546875" style="4" customWidth="1"/>
    <col min="13541" max="13541" width="14.85546875" style="4" customWidth="1"/>
    <col min="13542" max="13542" width="16.7109375" style="4" bestFit="1" customWidth="1"/>
    <col min="13543" max="13786" width="9.140625" style="4"/>
    <col min="13787" max="13787" width="5.7109375" style="4" customWidth="1"/>
    <col min="13788" max="13788" width="65" style="4" customWidth="1"/>
    <col min="13789" max="13789" width="20" style="4" customWidth="1"/>
    <col min="13790" max="13790" width="26.28515625" style="4" customWidth="1"/>
    <col min="13791" max="13791" width="22.140625" style="4" customWidth="1"/>
    <col min="13792" max="13792" width="0.140625" style="4" customWidth="1"/>
    <col min="13793" max="13793" width="19.140625" style="4" customWidth="1"/>
    <col min="13794" max="13795" width="0" style="4" hidden="1" customWidth="1"/>
    <col min="13796" max="13796" width="153.85546875" style="4" customWidth="1"/>
    <col min="13797" max="13797" width="14.85546875" style="4" customWidth="1"/>
    <col min="13798" max="13798" width="16.7109375" style="4" bestFit="1" customWidth="1"/>
    <col min="13799" max="14042" width="9.140625" style="4"/>
    <col min="14043" max="14043" width="5.7109375" style="4" customWidth="1"/>
    <col min="14044" max="14044" width="65" style="4" customWidth="1"/>
    <col min="14045" max="14045" width="20" style="4" customWidth="1"/>
    <col min="14046" max="14046" width="26.28515625" style="4" customWidth="1"/>
    <col min="14047" max="14047" width="22.140625" style="4" customWidth="1"/>
    <col min="14048" max="14048" width="0.140625" style="4" customWidth="1"/>
    <col min="14049" max="14049" width="19.140625" style="4" customWidth="1"/>
    <col min="14050" max="14051" width="0" style="4" hidden="1" customWidth="1"/>
    <col min="14052" max="14052" width="153.85546875" style="4" customWidth="1"/>
    <col min="14053" max="14053" width="14.85546875" style="4" customWidth="1"/>
    <col min="14054" max="14054" width="16.7109375" style="4" bestFit="1" customWidth="1"/>
    <col min="14055" max="14298" width="9.140625" style="4"/>
    <col min="14299" max="14299" width="5.7109375" style="4" customWidth="1"/>
    <col min="14300" max="14300" width="65" style="4" customWidth="1"/>
    <col min="14301" max="14301" width="20" style="4" customWidth="1"/>
    <col min="14302" max="14302" width="26.28515625" style="4" customWidth="1"/>
    <col min="14303" max="14303" width="22.140625" style="4" customWidth="1"/>
    <col min="14304" max="14304" width="0.140625" style="4" customWidth="1"/>
    <col min="14305" max="14305" width="19.140625" style="4" customWidth="1"/>
    <col min="14306" max="14307" width="0" style="4" hidden="1" customWidth="1"/>
    <col min="14308" max="14308" width="153.85546875" style="4" customWidth="1"/>
    <col min="14309" max="14309" width="14.85546875" style="4" customWidth="1"/>
    <col min="14310" max="14310" width="16.7109375" style="4" bestFit="1" customWidth="1"/>
    <col min="14311" max="14554" width="9.140625" style="4"/>
    <col min="14555" max="14555" width="5.7109375" style="4" customWidth="1"/>
    <col min="14556" max="14556" width="65" style="4" customWidth="1"/>
    <col min="14557" max="14557" width="20" style="4" customWidth="1"/>
    <col min="14558" max="14558" width="26.28515625" style="4" customWidth="1"/>
    <col min="14559" max="14559" width="22.140625" style="4" customWidth="1"/>
    <col min="14560" max="14560" width="0.140625" style="4" customWidth="1"/>
    <col min="14561" max="14561" width="19.140625" style="4" customWidth="1"/>
    <col min="14562" max="14563" width="0" style="4" hidden="1" customWidth="1"/>
    <col min="14564" max="14564" width="153.85546875" style="4" customWidth="1"/>
    <col min="14565" max="14565" width="14.85546875" style="4" customWidth="1"/>
    <col min="14566" max="14566" width="16.7109375" style="4" bestFit="1" customWidth="1"/>
    <col min="14567" max="14810" width="9.140625" style="4"/>
    <col min="14811" max="14811" width="5.7109375" style="4" customWidth="1"/>
    <col min="14812" max="14812" width="65" style="4" customWidth="1"/>
    <col min="14813" max="14813" width="20" style="4" customWidth="1"/>
    <col min="14814" max="14814" width="26.28515625" style="4" customWidth="1"/>
    <col min="14815" max="14815" width="22.140625" style="4" customWidth="1"/>
    <col min="14816" max="14816" width="0.140625" style="4" customWidth="1"/>
    <col min="14817" max="14817" width="19.140625" style="4" customWidth="1"/>
    <col min="14818" max="14819" width="0" style="4" hidden="1" customWidth="1"/>
    <col min="14820" max="14820" width="153.85546875" style="4" customWidth="1"/>
    <col min="14821" max="14821" width="14.85546875" style="4" customWidth="1"/>
    <col min="14822" max="14822" width="16.7109375" style="4" bestFit="1" customWidth="1"/>
    <col min="14823" max="15066" width="9.140625" style="4"/>
    <col min="15067" max="15067" width="5.7109375" style="4" customWidth="1"/>
    <col min="15068" max="15068" width="65" style="4" customWidth="1"/>
    <col min="15069" max="15069" width="20" style="4" customWidth="1"/>
    <col min="15070" max="15070" width="26.28515625" style="4" customWidth="1"/>
    <col min="15071" max="15071" width="22.140625" style="4" customWidth="1"/>
    <col min="15072" max="15072" width="0.140625" style="4" customWidth="1"/>
    <col min="15073" max="15073" width="19.140625" style="4" customWidth="1"/>
    <col min="15074" max="15075" width="0" style="4" hidden="1" customWidth="1"/>
    <col min="15076" max="15076" width="153.85546875" style="4" customWidth="1"/>
    <col min="15077" max="15077" width="14.85546875" style="4" customWidth="1"/>
    <col min="15078" max="15078" width="16.7109375" style="4" bestFit="1" customWidth="1"/>
    <col min="15079" max="15322" width="9.140625" style="4"/>
    <col min="15323" max="15323" width="5.7109375" style="4" customWidth="1"/>
    <col min="15324" max="15324" width="65" style="4" customWidth="1"/>
    <col min="15325" max="15325" width="20" style="4" customWidth="1"/>
    <col min="15326" max="15326" width="26.28515625" style="4" customWidth="1"/>
    <col min="15327" max="15327" width="22.140625" style="4" customWidth="1"/>
    <col min="15328" max="15328" width="0.140625" style="4" customWidth="1"/>
    <col min="15329" max="15329" width="19.140625" style="4" customWidth="1"/>
    <col min="15330" max="15331" width="0" style="4" hidden="1" customWidth="1"/>
    <col min="15332" max="15332" width="153.85546875" style="4" customWidth="1"/>
    <col min="15333" max="15333" width="14.85546875" style="4" customWidth="1"/>
    <col min="15334" max="15334" width="16.7109375" style="4" bestFit="1" customWidth="1"/>
    <col min="15335" max="15578" width="9.140625" style="4"/>
    <col min="15579" max="15579" width="5.7109375" style="4" customWidth="1"/>
    <col min="15580" max="15580" width="65" style="4" customWidth="1"/>
    <col min="15581" max="15581" width="20" style="4" customWidth="1"/>
    <col min="15582" max="15582" width="26.28515625" style="4" customWidth="1"/>
    <col min="15583" max="15583" width="22.140625" style="4" customWidth="1"/>
    <col min="15584" max="15584" width="0.140625" style="4" customWidth="1"/>
    <col min="15585" max="15585" width="19.140625" style="4" customWidth="1"/>
    <col min="15586" max="15587" width="0" style="4" hidden="1" customWidth="1"/>
    <col min="15588" max="15588" width="153.85546875" style="4" customWidth="1"/>
    <col min="15589" max="15589" width="14.85546875" style="4" customWidth="1"/>
    <col min="15590" max="15590" width="16.7109375" style="4" bestFit="1" customWidth="1"/>
    <col min="15591" max="15834" width="9.140625" style="4"/>
    <col min="15835" max="15835" width="5.7109375" style="4" customWidth="1"/>
    <col min="15836" max="15836" width="65" style="4" customWidth="1"/>
    <col min="15837" max="15837" width="20" style="4" customWidth="1"/>
    <col min="15838" max="15838" width="26.28515625" style="4" customWidth="1"/>
    <col min="15839" max="15839" width="22.140625" style="4" customWidth="1"/>
    <col min="15840" max="15840" width="0.140625" style="4" customWidth="1"/>
    <col min="15841" max="15841" width="19.140625" style="4" customWidth="1"/>
    <col min="15842" max="15843" width="0" style="4" hidden="1" customWidth="1"/>
    <col min="15844" max="15844" width="153.85546875" style="4" customWidth="1"/>
    <col min="15845" max="15845" width="14.85546875" style="4" customWidth="1"/>
    <col min="15846" max="15846" width="16.7109375" style="4" bestFit="1" customWidth="1"/>
    <col min="15847" max="16090" width="9.140625" style="4"/>
    <col min="16091" max="16091" width="5.7109375" style="4" customWidth="1"/>
    <col min="16092" max="16092" width="65" style="4" customWidth="1"/>
    <col min="16093" max="16093" width="20" style="4" customWidth="1"/>
    <col min="16094" max="16094" width="26.28515625" style="4" customWidth="1"/>
    <col min="16095" max="16095" width="22.140625" style="4" customWidth="1"/>
    <col min="16096" max="16096" width="0.140625" style="4" customWidth="1"/>
    <col min="16097" max="16097" width="19.140625" style="4" customWidth="1"/>
    <col min="16098" max="16099" width="0" style="4" hidden="1" customWidth="1"/>
    <col min="16100" max="16100" width="153.85546875" style="4" customWidth="1"/>
    <col min="16101" max="16101" width="14.85546875" style="4" customWidth="1"/>
    <col min="16102" max="16102" width="16.7109375" style="4" bestFit="1" customWidth="1"/>
    <col min="16103" max="16364" width="9.140625" style="4"/>
    <col min="16365" max="16375" width="9.140625" style="4" customWidth="1"/>
    <col min="16376" max="16384" width="9.140625" style="4"/>
  </cols>
  <sheetData>
    <row r="1" spans="1:6">
      <c r="D1" s="157"/>
      <c r="E1" s="157"/>
      <c r="F1" s="159"/>
    </row>
    <row r="2" spans="1:6">
      <c r="D2" s="156"/>
      <c r="E2" s="156"/>
      <c r="F2" s="160"/>
    </row>
    <row r="3" spans="1:6">
      <c r="D3" s="155"/>
      <c r="E3" s="155"/>
      <c r="F3" s="155"/>
    </row>
    <row r="4" spans="1:6" s="11" customFormat="1">
      <c r="A4" s="208"/>
      <c r="B4" s="208"/>
      <c r="C4" s="208"/>
      <c r="D4" s="208"/>
      <c r="E4" s="208"/>
      <c r="F4" s="208"/>
    </row>
    <row r="5" spans="1:6" s="11" customFormat="1" ht="43.5" customHeight="1">
      <c r="A5" s="248" t="s">
        <v>174</v>
      </c>
      <c r="B5" s="248"/>
      <c r="C5" s="248"/>
      <c r="D5" s="248"/>
      <c r="E5" s="248"/>
      <c r="F5" s="248"/>
    </row>
    <row r="6" spans="1:6" s="11" customFormat="1">
      <c r="A6" s="8" t="s">
        <v>148</v>
      </c>
      <c r="B6" s="8"/>
      <c r="C6" s="8"/>
      <c r="D6" s="8"/>
      <c r="E6" s="8"/>
      <c r="F6" s="9"/>
    </row>
    <row r="7" spans="1:6" s="11" customFormat="1">
      <c r="A7" s="247" t="s">
        <v>2</v>
      </c>
      <c r="B7" s="247"/>
      <c r="C7" s="12"/>
      <c r="D7" s="12"/>
      <c r="E7" s="12"/>
      <c r="F7" s="9"/>
    </row>
    <row r="8" spans="1:6" s="11" customFormat="1">
      <c r="A8" s="12" t="s">
        <v>165</v>
      </c>
      <c r="B8" s="12"/>
      <c r="C8" s="12"/>
      <c r="D8" s="12"/>
      <c r="E8" s="12"/>
      <c r="F8" s="13"/>
    </row>
    <row r="9" spans="1:6" s="11" customFormat="1">
      <c r="A9" s="12" t="s">
        <v>166</v>
      </c>
      <c r="B9" s="16"/>
      <c r="C9" s="16"/>
      <c r="D9" s="16"/>
      <c r="E9" s="168"/>
      <c r="F9" s="13"/>
    </row>
    <row r="10" spans="1:6" s="16" customFormat="1">
      <c r="A10" s="168"/>
      <c r="D10" s="17"/>
      <c r="E10" s="18"/>
      <c r="F10" s="18"/>
    </row>
    <row r="11" spans="1:6" ht="15.75" customHeight="1">
      <c r="A11" s="211" t="s">
        <v>6</v>
      </c>
      <c r="B11" s="212" t="s">
        <v>7</v>
      </c>
      <c r="C11" s="212" t="s">
        <v>8</v>
      </c>
      <c r="D11" s="246" t="s">
        <v>149</v>
      </c>
      <c r="E11" s="222" t="s">
        <v>147</v>
      </c>
      <c r="F11" s="219" t="s">
        <v>133</v>
      </c>
    </row>
    <row r="12" spans="1:6">
      <c r="A12" s="211"/>
      <c r="B12" s="213"/>
      <c r="C12" s="213"/>
      <c r="D12" s="246"/>
      <c r="E12" s="223"/>
      <c r="F12" s="220"/>
    </row>
    <row r="13" spans="1:6">
      <c r="A13" s="211"/>
      <c r="B13" s="214"/>
      <c r="C13" s="214"/>
      <c r="D13" s="246"/>
      <c r="E13" s="224"/>
      <c r="F13" s="221"/>
    </row>
    <row r="14" spans="1:6">
      <c r="A14" s="169"/>
      <c r="B14" s="20"/>
      <c r="C14" s="20"/>
      <c r="D14" s="21"/>
      <c r="E14" s="22"/>
      <c r="F14" s="22"/>
    </row>
    <row r="15" spans="1:6">
      <c r="A15" s="169"/>
      <c r="B15" s="20"/>
      <c r="C15" s="20"/>
      <c r="D15" s="21"/>
      <c r="E15" s="22"/>
      <c r="F15" s="22"/>
    </row>
    <row r="16" spans="1:6" s="149" customFormat="1" ht="31.5">
      <c r="A16" s="170" t="s">
        <v>19</v>
      </c>
      <c r="B16" s="70" t="s">
        <v>20</v>
      </c>
      <c r="C16" s="65" t="s">
        <v>21</v>
      </c>
      <c r="D16" s="99"/>
      <c r="E16" s="147"/>
      <c r="F16" s="147"/>
    </row>
    <row r="17" spans="1:6" s="115" customFormat="1" ht="31.5">
      <c r="A17" s="170">
        <v>1</v>
      </c>
      <c r="B17" s="70" t="s">
        <v>22</v>
      </c>
      <c r="C17" s="170" t="s">
        <v>23</v>
      </c>
      <c r="D17" s="99"/>
      <c r="E17" s="147"/>
      <c r="F17" s="147"/>
    </row>
    <row r="18" spans="1:6" s="115" customFormat="1">
      <c r="A18" s="75" t="s">
        <v>24</v>
      </c>
      <c r="B18" s="40" t="s">
        <v>25</v>
      </c>
      <c r="C18" s="75" t="s">
        <v>23</v>
      </c>
      <c r="D18" s="148"/>
      <c r="E18" s="147"/>
      <c r="F18" s="147"/>
    </row>
    <row r="19" spans="1:6" s="115" customFormat="1">
      <c r="A19" s="75" t="s">
        <v>26</v>
      </c>
      <c r="B19" s="40" t="s">
        <v>27</v>
      </c>
      <c r="C19" s="75" t="s">
        <v>23</v>
      </c>
      <c r="D19" s="148"/>
      <c r="E19" s="147"/>
      <c r="F19" s="147"/>
    </row>
    <row r="20" spans="1:6" s="115" customFormat="1">
      <c r="A20" s="75" t="s">
        <v>28</v>
      </c>
      <c r="B20" s="40" t="s">
        <v>29</v>
      </c>
      <c r="C20" s="75" t="s">
        <v>23</v>
      </c>
      <c r="D20" s="148"/>
      <c r="E20" s="147"/>
      <c r="F20" s="147"/>
    </row>
    <row r="21" spans="1:6" s="115" customFormat="1">
      <c r="A21" s="75" t="s">
        <v>30</v>
      </c>
      <c r="B21" s="40" t="s">
        <v>31</v>
      </c>
      <c r="C21" s="75" t="s">
        <v>23</v>
      </c>
      <c r="D21" s="148"/>
      <c r="E21" s="147"/>
      <c r="F21" s="147"/>
    </row>
    <row r="22" spans="1:6" s="115" customFormat="1">
      <c r="A22" s="75" t="s">
        <v>32</v>
      </c>
      <c r="B22" s="40" t="s">
        <v>33</v>
      </c>
      <c r="C22" s="75" t="s">
        <v>23</v>
      </c>
      <c r="D22" s="148"/>
      <c r="E22" s="147"/>
      <c r="F22" s="147"/>
    </row>
    <row r="23" spans="1:6" s="115" customFormat="1" ht="31.5">
      <c r="A23" s="170" t="s">
        <v>34</v>
      </c>
      <c r="B23" s="70" t="s">
        <v>35</v>
      </c>
      <c r="C23" s="170" t="s">
        <v>23</v>
      </c>
      <c r="D23" s="99"/>
      <c r="E23" s="147"/>
      <c r="F23" s="154"/>
    </row>
    <row r="24" spans="1:6" s="115" customFormat="1">
      <c r="A24" s="75" t="s">
        <v>36</v>
      </c>
      <c r="B24" s="40" t="s">
        <v>37</v>
      </c>
      <c r="C24" s="75" t="s">
        <v>23</v>
      </c>
      <c r="D24" s="148"/>
      <c r="E24" s="147"/>
      <c r="F24" s="147"/>
    </row>
    <row r="25" spans="1:6" s="115" customFormat="1">
      <c r="A25" s="75" t="s">
        <v>38</v>
      </c>
      <c r="B25" s="40" t="s">
        <v>39</v>
      </c>
      <c r="C25" s="75" t="s">
        <v>23</v>
      </c>
      <c r="D25" s="148"/>
      <c r="E25" s="147"/>
      <c r="F25" s="147"/>
    </row>
    <row r="26" spans="1:6" s="115" customFormat="1">
      <c r="A26" s="75" t="s">
        <v>40</v>
      </c>
      <c r="B26" s="40" t="s">
        <v>41</v>
      </c>
      <c r="C26" s="75" t="s">
        <v>23</v>
      </c>
      <c r="D26" s="148"/>
      <c r="E26" s="147"/>
      <c r="F26" s="147"/>
    </row>
    <row r="27" spans="1:6" s="149" customFormat="1">
      <c r="A27" s="170" t="s">
        <v>42</v>
      </c>
      <c r="B27" s="70" t="s">
        <v>43</v>
      </c>
      <c r="C27" s="170" t="s">
        <v>23</v>
      </c>
      <c r="D27" s="148"/>
      <c r="E27" s="147"/>
      <c r="F27" s="147"/>
    </row>
    <row r="28" spans="1:6" s="115" customFormat="1" ht="31.5">
      <c r="A28" s="170" t="s">
        <v>44</v>
      </c>
      <c r="B28" s="70" t="s">
        <v>45</v>
      </c>
      <c r="C28" s="170" t="s">
        <v>23</v>
      </c>
      <c r="D28" s="148"/>
      <c r="E28" s="147"/>
      <c r="F28" s="147"/>
    </row>
    <row r="29" spans="1:6" s="115" customFormat="1" ht="31.5">
      <c r="A29" s="75" t="s">
        <v>46</v>
      </c>
      <c r="B29" s="40" t="s">
        <v>47</v>
      </c>
      <c r="C29" s="75" t="s">
        <v>23</v>
      </c>
      <c r="D29" s="148"/>
      <c r="E29" s="147"/>
      <c r="F29" s="147"/>
    </row>
    <row r="30" spans="1:6" s="115" customFormat="1" ht="31.5">
      <c r="A30" s="170" t="s">
        <v>48</v>
      </c>
      <c r="B30" s="70" t="s">
        <v>49</v>
      </c>
      <c r="C30" s="170" t="s">
        <v>23</v>
      </c>
      <c r="D30" s="99"/>
      <c r="E30" s="147"/>
      <c r="F30" s="147"/>
    </row>
    <row r="31" spans="1:6" s="115" customFormat="1" ht="31.5">
      <c r="A31" s="75" t="s">
        <v>50</v>
      </c>
      <c r="B31" s="40" t="s">
        <v>51</v>
      </c>
      <c r="C31" s="75" t="s">
        <v>23</v>
      </c>
      <c r="D31" s="148"/>
      <c r="E31" s="147"/>
      <c r="F31" s="147"/>
    </row>
    <row r="32" spans="1:6" s="115" customFormat="1" ht="31.5">
      <c r="A32" s="75" t="s">
        <v>52</v>
      </c>
      <c r="B32" s="40" t="s">
        <v>53</v>
      </c>
      <c r="C32" s="75" t="s">
        <v>23</v>
      </c>
      <c r="D32" s="148"/>
      <c r="E32" s="147"/>
      <c r="F32" s="147"/>
    </row>
    <row r="33" spans="1:6" s="115" customFormat="1" ht="31.5">
      <c r="A33" s="75" t="s">
        <v>54</v>
      </c>
      <c r="B33" s="40" t="s">
        <v>55</v>
      </c>
      <c r="C33" s="75" t="s">
        <v>23</v>
      </c>
      <c r="D33" s="148"/>
      <c r="E33" s="147"/>
      <c r="F33" s="147"/>
    </row>
    <row r="34" spans="1:6" s="115" customFormat="1">
      <c r="A34" s="75" t="s">
        <v>56</v>
      </c>
      <c r="B34" s="40" t="s">
        <v>57</v>
      </c>
      <c r="C34" s="75" t="s">
        <v>23</v>
      </c>
      <c r="D34" s="148"/>
      <c r="E34" s="147"/>
      <c r="F34" s="147"/>
    </row>
    <row r="35" spans="1:6" s="115" customFormat="1">
      <c r="A35" s="170" t="s">
        <v>58</v>
      </c>
      <c r="B35" s="70" t="s">
        <v>59</v>
      </c>
      <c r="C35" s="170" t="s">
        <v>23</v>
      </c>
      <c r="D35" s="99"/>
      <c r="E35" s="147"/>
      <c r="F35" s="147"/>
    </row>
    <row r="36" spans="1:6" s="115" customFormat="1">
      <c r="A36" s="75" t="s">
        <v>60</v>
      </c>
      <c r="B36" s="40" t="s">
        <v>61</v>
      </c>
      <c r="C36" s="75" t="s">
        <v>23</v>
      </c>
      <c r="D36" s="148"/>
      <c r="E36" s="147"/>
      <c r="F36" s="147"/>
    </row>
    <row r="37" spans="1:6" s="115" customFormat="1">
      <c r="A37" s="75" t="s">
        <v>62</v>
      </c>
      <c r="B37" s="40" t="s">
        <v>63</v>
      </c>
      <c r="C37" s="75"/>
      <c r="D37" s="148"/>
      <c r="E37" s="147"/>
      <c r="F37" s="147"/>
    </row>
    <row r="38" spans="1:6" s="115" customFormat="1">
      <c r="A38" s="75" t="s">
        <v>64</v>
      </c>
      <c r="B38" s="40" t="s">
        <v>65</v>
      </c>
      <c r="C38" s="75"/>
      <c r="D38" s="148"/>
      <c r="E38" s="147"/>
      <c r="F38" s="147"/>
    </row>
    <row r="39" spans="1:6" s="115" customFormat="1">
      <c r="A39" s="75" t="s">
        <v>66</v>
      </c>
      <c r="B39" s="40" t="s">
        <v>67</v>
      </c>
      <c r="C39" s="75" t="s">
        <v>23</v>
      </c>
      <c r="D39" s="148"/>
      <c r="E39" s="147"/>
      <c r="F39" s="147"/>
    </row>
    <row r="40" spans="1:6" s="115" customFormat="1">
      <c r="A40" s="75" t="s">
        <v>68</v>
      </c>
      <c r="B40" s="40" t="s">
        <v>69</v>
      </c>
      <c r="C40" s="75"/>
      <c r="D40" s="148"/>
      <c r="E40" s="147"/>
      <c r="F40" s="147"/>
    </row>
    <row r="41" spans="1:6" s="149" customFormat="1">
      <c r="A41" s="170"/>
      <c r="B41" s="70"/>
      <c r="C41" s="170"/>
      <c r="D41" s="99"/>
      <c r="E41" s="147"/>
      <c r="F41" s="147"/>
    </row>
    <row r="42" spans="1:6" s="149" customFormat="1" ht="31.5">
      <c r="A42" s="170" t="s">
        <v>70</v>
      </c>
      <c r="B42" s="70" t="s">
        <v>71</v>
      </c>
      <c r="C42" s="65" t="s">
        <v>23</v>
      </c>
      <c r="D42" s="99">
        <f>D43</f>
        <v>1025.95</v>
      </c>
      <c r="E42" s="99">
        <f>E43</f>
        <v>1313.626</v>
      </c>
      <c r="F42" s="147"/>
    </row>
    <row r="43" spans="1:6" s="115" customFormat="1" ht="31.5">
      <c r="A43" s="170" t="s">
        <v>72</v>
      </c>
      <c r="B43" s="70" t="s">
        <v>73</v>
      </c>
      <c r="C43" s="170" t="s">
        <v>23</v>
      </c>
      <c r="D43" s="148">
        <f>D45+D46</f>
        <v>1025.95</v>
      </c>
      <c r="E43" s="148">
        <f>E45+E46+E56+E47</f>
        <v>1313.626</v>
      </c>
      <c r="F43" s="147"/>
    </row>
    <row r="44" spans="1:6" s="115" customFormat="1">
      <c r="A44" s="75" t="s">
        <v>74</v>
      </c>
      <c r="B44" s="40" t="s">
        <v>25</v>
      </c>
      <c r="C44" s="75" t="s">
        <v>23</v>
      </c>
      <c r="D44" s="148"/>
      <c r="E44" s="147"/>
      <c r="F44" s="147"/>
    </row>
    <row r="45" spans="1:6" s="115" customFormat="1">
      <c r="A45" s="75" t="s">
        <v>75</v>
      </c>
      <c r="B45" s="40" t="s">
        <v>76</v>
      </c>
      <c r="C45" s="75" t="s">
        <v>23</v>
      </c>
      <c r="D45" s="148">
        <f>1867.1/2</f>
        <v>933.55</v>
      </c>
      <c r="E45" s="147">
        <v>659.65700000000004</v>
      </c>
      <c r="F45" s="147"/>
    </row>
    <row r="46" spans="1:6" s="115" customFormat="1">
      <c r="A46" s="75" t="s">
        <v>77</v>
      </c>
      <c r="B46" s="40" t="s">
        <v>39</v>
      </c>
      <c r="C46" s="75" t="s">
        <v>23</v>
      </c>
      <c r="D46" s="148">
        <f>184.8/2</f>
        <v>92.4</v>
      </c>
      <c r="E46" s="147">
        <v>84.521000000000001</v>
      </c>
      <c r="F46" s="147"/>
    </row>
    <row r="47" spans="1:6" s="115" customFormat="1">
      <c r="A47" s="75" t="s">
        <v>78</v>
      </c>
      <c r="B47" s="40" t="s">
        <v>41</v>
      </c>
      <c r="C47" s="75" t="s">
        <v>23</v>
      </c>
      <c r="D47" s="148"/>
      <c r="E47" s="147">
        <v>17.792999999999999</v>
      </c>
      <c r="F47" s="147"/>
    </row>
    <row r="48" spans="1:6" s="115" customFormat="1">
      <c r="A48" s="75" t="s">
        <v>79</v>
      </c>
      <c r="B48" s="40" t="s">
        <v>80</v>
      </c>
      <c r="C48" s="75" t="s">
        <v>23</v>
      </c>
      <c r="D48" s="148"/>
      <c r="E48" s="147"/>
      <c r="F48" s="147"/>
    </row>
    <row r="49" spans="1:6" s="115" customFormat="1">
      <c r="A49" s="75" t="s">
        <v>81</v>
      </c>
      <c r="B49" s="40" t="s">
        <v>82</v>
      </c>
      <c r="C49" s="75" t="s">
        <v>23</v>
      </c>
      <c r="D49" s="148"/>
      <c r="E49" s="147"/>
      <c r="F49" s="147"/>
    </row>
    <row r="50" spans="1:6" s="115" customFormat="1" ht="31.5">
      <c r="A50" s="75" t="s">
        <v>83</v>
      </c>
      <c r="B50" s="40" t="s">
        <v>84</v>
      </c>
      <c r="C50" s="75" t="s">
        <v>23</v>
      </c>
      <c r="D50" s="148"/>
      <c r="E50" s="147"/>
      <c r="F50" s="147"/>
    </row>
    <row r="51" spans="1:6" s="115" customFormat="1">
      <c r="A51" s="75" t="s">
        <v>85</v>
      </c>
      <c r="B51" s="40" t="s">
        <v>86</v>
      </c>
      <c r="C51" s="75" t="s">
        <v>23</v>
      </c>
      <c r="D51" s="148"/>
      <c r="E51" s="147"/>
      <c r="F51" s="147"/>
    </row>
    <row r="52" spans="1:6" s="115" customFormat="1">
      <c r="A52" s="75" t="s">
        <v>87</v>
      </c>
      <c r="B52" s="40" t="s">
        <v>88</v>
      </c>
      <c r="C52" s="75" t="s">
        <v>23</v>
      </c>
      <c r="D52" s="148"/>
      <c r="E52" s="147"/>
      <c r="F52" s="147"/>
    </row>
    <row r="53" spans="1:6" s="115" customFormat="1">
      <c r="A53" s="75" t="s">
        <v>89</v>
      </c>
      <c r="B53" s="40" t="s">
        <v>65</v>
      </c>
      <c r="C53" s="75" t="s">
        <v>23</v>
      </c>
      <c r="D53" s="148"/>
      <c r="E53" s="147"/>
      <c r="F53" s="147"/>
    </row>
    <row r="54" spans="1:6" s="115" customFormat="1">
      <c r="A54" s="75" t="s">
        <v>90</v>
      </c>
      <c r="B54" s="40" t="s">
        <v>91</v>
      </c>
      <c r="C54" s="75" t="s">
        <v>23</v>
      </c>
      <c r="D54" s="148"/>
      <c r="E54" s="147"/>
      <c r="F54" s="147"/>
    </row>
    <row r="55" spans="1:6" s="115" customFormat="1">
      <c r="A55" s="75" t="s">
        <v>92</v>
      </c>
      <c r="B55" s="40" t="s">
        <v>93</v>
      </c>
      <c r="C55" s="75" t="s">
        <v>23</v>
      </c>
      <c r="D55" s="148"/>
      <c r="E55" s="147"/>
      <c r="F55" s="147"/>
    </row>
    <row r="56" spans="1:6" s="115" customFormat="1">
      <c r="A56" s="75" t="s">
        <v>94</v>
      </c>
      <c r="B56" s="40" t="s">
        <v>63</v>
      </c>
      <c r="C56" s="75" t="s">
        <v>23</v>
      </c>
      <c r="D56" s="148"/>
      <c r="E56" s="147">
        <v>551.65499999999997</v>
      </c>
      <c r="F56" s="147"/>
    </row>
    <row r="57" spans="1:6" s="149" customFormat="1" ht="31.5">
      <c r="A57" s="170" t="s">
        <v>95</v>
      </c>
      <c r="B57" s="70" t="s">
        <v>96</v>
      </c>
      <c r="C57" s="170" t="s">
        <v>23</v>
      </c>
      <c r="D57" s="148"/>
      <c r="E57" s="147"/>
      <c r="F57" s="147"/>
    </row>
    <row r="58" spans="1:6" s="115" customFormat="1">
      <c r="A58" s="75" t="s">
        <v>97</v>
      </c>
      <c r="B58" s="40" t="s">
        <v>98</v>
      </c>
      <c r="C58" s="75" t="s">
        <v>23</v>
      </c>
      <c r="D58" s="148"/>
      <c r="E58" s="147"/>
      <c r="F58" s="147"/>
    </row>
    <row r="59" spans="1:6" s="115" customFormat="1">
      <c r="A59" s="75" t="s">
        <v>99</v>
      </c>
      <c r="B59" s="40" t="s">
        <v>100</v>
      </c>
      <c r="C59" s="75" t="s">
        <v>23</v>
      </c>
      <c r="D59" s="148"/>
      <c r="E59" s="147"/>
      <c r="F59" s="147"/>
    </row>
    <row r="60" spans="1:6" s="115" customFormat="1">
      <c r="A60" s="75" t="s">
        <v>101</v>
      </c>
      <c r="B60" s="40" t="s">
        <v>102</v>
      </c>
      <c r="C60" s="75" t="s">
        <v>23</v>
      </c>
      <c r="D60" s="148"/>
      <c r="E60" s="147"/>
      <c r="F60" s="147"/>
    </row>
    <row r="61" spans="1:6" s="115" customFormat="1">
      <c r="A61" s="75" t="s">
        <v>103</v>
      </c>
      <c r="B61" s="40" t="s">
        <v>104</v>
      </c>
      <c r="C61" s="75" t="s">
        <v>23</v>
      </c>
      <c r="D61" s="148">
        <v>0</v>
      </c>
      <c r="E61" s="147"/>
      <c r="F61" s="147"/>
    </row>
    <row r="62" spans="1:6" s="151" customFormat="1">
      <c r="A62" s="75" t="s">
        <v>105</v>
      </c>
      <c r="B62" s="40" t="s">
        <v>106</v>
      </c>
      <c r="C62" s="87" t="s">
        <v>23</v>
      </c>
      <c r="D62" s="148"/>
      <c r="E62" s="147"/>
      <c r="F62" s="147"/>
    </row>
    <row r="63" spans="1:6" s="152" customFormat="1">
      <c r="A63" s="170" t="s">
        <v>138</v>
      </c>
      <c r="B63" s="70" t="s">
        <v>107</v>
      </c>
      <c r="C63" s="170"/>
      <c r="D63" s="148"/>
      <c r="E63" s="147"/>
      <c r="F63" s="147"/>
    </row>
    <row r="64" spans="1:6" s="149" customFormat="1">
      <c r="A64" s="170" t="s">
        <v>108</v>
      </c>
      <c r="B64" s="70" t="s">
        <v>109</v>
      </c>
      <c r="C64" s="170" t="s">
        <v>23</v>
      </c>
      <c r="D64" s="148">
        <f>D42</f>
        <v>1025.95</v>
      </c>
      <c r="E64" s="148">
        <f>E42</f>
        <v>1313.626</v>
      </c>
      <c r="F64" s="147"/>
    </row>
    <row r="65" spans="1:6" s="149" customFormat="1">
      <c r="A65" s="170" t="s">
        <v>110</v>
      </c>
      <c r="B65" s="70" t="s">
        <v>111</v>
      </c>
      <c r="C65" s="170" t="s">
        <v>23</v>
      </c>
      <c r="D65" s="148"/>
      <c r="E65" s="147">
        <f>SUM(E67-E64)</f>
        <v>0</v>
      </c>
      <c r="F65" s="147"/>
    </row>
    <row r="66" spans="1:6" s="149" customFormat="1" ht="47.25">
      <c r="A66" s="170"/>
      <c r="B66" s="70" t="s">
        <v>112</v>
      </c>
      <c r="C66" s="170"/>
      <c r="D66" s="148"/>
      <c r="E66" s="147"/>
      <c r="F66" s="147"/>
    </row>
    <row r="67" spans="1:6" s="149" customFormat="1">
      <c r="A67" s="170" t="s">
        <v>113</v>
      </c>
      <c r="B67" s="70" t="s">
        <v>114</v>
      </c>
      <c r="C67" s="170" t="s">
        <v>23</v>
      </c>
      <c r="D67" s="148">
        <f>D64</f>
        <v>1025.95</v>
      </c>
      <c r="E67" s="147">
        <v>1313.626</v>
      </c>
      <c r="F67" s="147"/>
    </row>
    <row r="68" spans="1:6" s="149" customFormat="1">
      <c r="A68" s="170" t="s">
        <v>115</v>
      </c>
      <c r="B68" s="88" t="s">
        <v>116</v>
      </c>
      <c r="C68" s="170" t="s">
        <v>117</v>
      </c>
      <c r="D68" s="148">
        <f>985000/2</f>
        <v>492500</v>
      </c>
      <c r="E68" s="147">
        <v>625536</v>
      </c>
      <c r="F68" s="147"/>
    </row>
    <row r="69" spans="1:6" s="149" customFormat="1">
      <c r="A69" s="170"/>
      <c r="B69" s="88" t="s">
        <v>128</v>
      </c>
      <c r="C69" s="170"/>
      <c r="D69" s="150">
        <f>D67/D68</f>
        <v>2.0831472081218275E-3</v>
      </c>
      <c r="E69" s="147">
        <f>E67/E68</f>
        <v>2.1000006394516061E-3</v>
      </c>
      <c r="F69" s="147"/>
    </row>
    <row r="70" spans="1:6" s="153" customFormat="1">
      <c r="A70" s="216" t="s">
        <v>118</v>
      </c>
      <c r="B70" s="217" t="s">
        <v>119</v>
      </c>
      <c r="C70" s="167" t="s">
        <v>9</v>
      </c>
      <c r="D70" s="148"/>
      <c r="E70" s="147"/>
      <c r="F70" s="95"/>
    </row>
    <row r="71" spans="1:6" s="153" customFormat="1">
      <c r="A71" s="216"/>
      <c r="B71" s="218"/>
      <c r="C71" s="167" t="s">
        <v>117</v>
      </c>
      <c r="D71" s="99"/>
      <c r="E71" s="147"/>
      <c r="F71" s="95"/>
    </row>
    <row r="72" spans="1:6" s="153" customFormat="1">
      <c r="A72" s="167"/>
      <c r="B72" s="92"/>
      <c r="C72" s="167"/>
      <c r="D72" s="94"/>
      <c r="E72" s="95"/>
      <c r="F72" s="95"/>
    </row>
    <row r="73" spans="1:6" s="115" customFormat="1">
      <c r="A73" s="97"/>
      <c r="B73" s="98" t="s">
        <v>120</v>
      </c>
      <c r="C73" s="97"/>
      <c r="D73" s="35"/>
      <c r="E73" s="67"/>
      <c r="F73" s="67"/>
    </row>
    <row r="74" spans="1:6" s="115" customFormat="1" ht="31.5">
      <c r="A74" s="75"/>
      <c r="B74" s="70" t="s">
        <v>121</v>
      </c>
      <c r="C74" s="75" t="s">
        <v>122</v>
      </c>
      <c r="D74" s="35"/>
      <c r="E74" s="67"/>
      <c r="F74" s="67"/>
    </row>
    <row r="75" spans="1:6" s="115" customFormat="1">
      <c r="A75" s="97"/>
      <c r="B75" s="100" t="s">
        <v>123</v>
      </c>
      <c r="C75" s="97"/>
      <c r="D75" s="35"/>
      <c r="E75" s="67"/>
      <c r="F75" s="67"/>
    </row>
    <row r="76" spans="1:6" s="115" customFormat="1">
      <c r="A76" s="101"/>
      <c r="B76" s="101" t="s">
        <v>124</v>
      </c>
      <c r="C76" s="102" t="s">
        <v>122</v>
      </c>
      <c r="D76" s="35"/>
      <c r="E76" s="67"/>
      <c r="F76" s="67"/>
    </row>
    <row r="77" spans="1:6" s="115" customFormat="1">
      <c r="A77" s="75"/>
      <c r="B77" s="40" t="s">
        <v>125</v>
      </c>
      <c r="C77" s="102" t="s">
        <v>122</v>
      </c>
      <c r="D77" s="35">
        <v>1.5</v>
      </c>
      <c r="E77" s="67"/>
      <c r="F77" s="67"/>
    </row>
    <row r="78" spans="1:6" s="149" customFormat="1">
      <c r="A78" s="97"/>
      <c r="B78" s="97" t="s">
        <v>126</v>
      </c>
      <c r="C78" s="170" t="s">
        <v>127</v>
      </c>
      <c r="D78" s="99"/>
      <c r="E78" s="103"/>
      <c r="F78" s="103"/>
    </row>
    <row r="79" spans="1:6" s="115" customFormat="1">
      <c r="A79" s="170"/>
      <c r="B79" s="100" t="s">
        <v>123</v>
      </c>
      <c r="C79" s="170"/>
      <c r="D79" s="35"/>
      <c r="E79" s="67"/>
      <c r="F79" s="67"/>
    </row>
    <row r="80" spans="1:6" s="115" customFormat="1">
      <c r="A80" s="75"/>
      <c r="B80" s="101" t="s">
        <v>124</v>
      </c>
      <c r="C80" s="75" t="s">
        <v>127</v>
      </c>
      <c r="D80" s="35"/>
      <c r="E80" s="67"/>
      <c r="F80" s="67"/>
    </row>
    <row r="81" spans="1:6" s="115" customFormat="1">
      <c r="A81" s="75"/>
      <c r="B81" s="40" t="s">
        <v>125</v>
      </c>
      <c r="C81" s="75" t="s">
        <v>127</v>
      </c>
      <c r="D81" s="35">
        <v>103.73</v>
      </c>
      <c r="E81" s="67"/>
      <c r="F81" s="67"/>
    </row>
    <row r="82" spans="1:6" s="107" customFormat="1">
      <c r="D82" s="43"/>
      <c r="E82" s="44"/>
      <c r="F82" s="44"/>
    </row>
    <row r="83" spans="1:6" s="115" customFormat="1" ht="18.75">
      <c r="A83" s="109"/>
      <c r="B83" s="178" t="s">
        <v>150</v>
      </c>
      <c r="C83" s="243" t="s">
        <v>151</v>
      </c>
      <c r="D83" s="243"/>
      <c r="E83" s="243"/>
      <c r="F83" s="243"/>
    </row>
    <row r="84" spans="1:6" s="115" customFormat="1" ht="18.75">
      <c r="A84" s="158"/>
      <c r="B84" s="178" t="s">
        <v>152</v>
      </c>
      <c r="C84" s="186" t="s">
        <v>153</v>
      </c>
      <c r="D84" s="186"/>
      <c r="E84" s="186"/>
      <c r="F84" s="186"/>
    </row>
    <row r="85" spans="1:6" s="115" customFormat="1" ht="18.75">
      <c r="A85" s="158"/>
      <c r="B85" s="178"/>
      <c r="C85" s="179"/>
      <c r="D85" s="180"/>
      <c r="E85" s="181"/>
      <c r="F85" s="181"/>
    </row>
    <row r="86" spans="1:6" s="115" customFormat="1" ht="18.75">
      <c r="A86" s="158" t="s">
        <v>141</v>
      </c>
      <c r="B86" s="178" t="s">
        <v>154</v>
      </c>
      <c r="C86" s="186" t="s">
        <v>155</v>
      </c>
      <c r="D86" s="186"/>
      <c r="E86" s="186"/>
      <c r="F86" s="186"/>
    </row>
    <row r="87" spans="1:6" s="115" customFormat="1" ht="18.75" customHeight="1">
      <c r="A87" s="109"/>
      <c r="B87" s="178"/>
      <c r="C87" s="179"/>
      <c r="D87" s="180"/>
      <c r="E87" s="181"/>
      <c r="F87" s="181"/>
    </row>
    <row r="88" spans="1:6" ht="18.75">
      <c r="B88" s="178" t="s">
        <v>156</v>
      </c>
      <c r="C88" s="187" t="s">
        <v>157</v>
      </c>
      <c r="D88" s="186"/>
      <c r="E88" s="186"/>
      <c r="F88" s="186"/>
    </row>
    <row r="89" spans="1:6" ht="18.75">
      <c r="B89" s="178"/>
      <c r="C89" s="179"/>
      <c r="D89" s="180"/>
      <c r="E89" s="181"/>
      <c r="F89" s="181"/>
    </row>
    <row r="90" spans="1:6" ht="18.75">
      <c r="B90" s="178" t="s">
        <v>158</v>
      </c>
      <c r="C90" s="242" t="s">
        <v>159</v>
      </c>
      <c r="D90" s="242"/>
      <c r="E90" s="242"/>
      <c r="F90" s="242"/>
    </row>
    <row r="91" spans="1:6" ht="18.75">
      <c r="B91" s="184"/>
      <c r="C91" s="179"/>
      <c r="D91" s="185"/>
      <c r="E91" s="181"/>
      <c r="F91" s="181"/>
    </row>
    <row r="92" spans="1:6" ht="18.75">
      <c r="B92" s="178"/>
      <c r="C92" s="179"/>
      <c r="D92" s="185"/>
      <c r="E92" s="181"/>
      <c r="F92" s="181"/>
    </row>
    <row r="93" spans="1:6" ht="18.75">
      <c r="B93" s="178" t="s">
        <v>160</v>
      </c>
      <c r="C93" s="244" t="s">
        <v>161</v>
      </c>
      <c r="D93" s="244"/>
      <c r="E93" s="244"/>
      <c r="F93" s="244"/>
    </row>
    <row r="94" spans="1:6" s="3" customFormat="1" ht="18.75">
      <c r="A94" s="1"/>
      <c r="B94" s="184"/>
      <c r="C94" s="179"/>
      <c r="D94" s="185"/>
      <c r="E94" s="181"/>
      <c r="F94" s="181"/>
    </row>
    <row r="95" spans="1:6" s="3" customFormat="1" ht="18.75">
      <c r="A95" s="1"/>
      <c r="B95" s="178" t="s">
        <v>162</v>
      </c>
      <c r="C95" s="179"/>
      <c r="D95" s="185"/>
      <c r="E95" s="181"/>
      <c r="F95" s="181"/>
    </row>
    <row r="96" spans="1:6" s="3" customFormat="1" ht="18.75">
      <c r="A96" s="1"/>
      <c r="B96" s="184"/>
      <c r="C96" s="179"/>
      <c r="D96" s="185"/>
      <c r="E96" s="181"/>
      <c r="F96" s="181"/>
    </row>
    <row r="97" spans="1:6" s="3" customFormat="1" ht="18.75">
      <c r="A97" s="1"/>
      <c r="B97" s="178" t="s">
        <v>163</v>
      </c>
      <c r="C97" s="179"/>
      <c r="D97" s="185"/>
      <c r="E97" s="181"/>
      <c r="F97" s="181"/>
    </row>
    <row r="98" spans="1:6" s="3" customFormat="1">
      <c r="A98" s="1"/>
      <c r="B98" s="2"/>
      <c r="C98" s="1"/>
      <c r="D98" s="1"/>
      <c r="E98" s="33"/>
      <c r="F98" s="34"/>
    </row>
    <row r="99" spans="1:6" s="3" customFormat="1">
      <c r="A99" s="1"/>
      <c r="B99" s="2"/>
      <c r="C99" s="1"/>
      <c r="D99" s="33"/>
      <c r="E99" s="34"/>
      <c r="F99" s="34"/>
    </row>
    <row r="100" spans="1:6" s="3" customFormat="1">
      <c r="A100" s="1"/>
      <c r="C100" s="1"/>
      <c r="D100" s="33"/>
      <c r="E100" s="34"/>
      <c r="F100" s="34"/>
    </row>
    <row r="101" spans="1:6" s="3" customFormat="1">
      <c r="A101" s="1"/>
      <c r="C101" s="1"/>
      <c r="D101" s="33"/>
      <c r="E101" s="34"/>
      <c r="F101" s="34"/>
    </row>
    <row r="102" spans="1:6" s="3" customFormat="1">
      <c r="A102" s="1"/>
      <c r="B102" s="2"/>
      <c r="C102" s="1"/>
      <c r="D102" s="33"/>
      <c r="E102" s="34"/>
      <c r="F102" s="34"/>
    </row>
    <row r="103" spans="1:6" s="3" customFormat="1">
      <c r="A103" s="1"/>
      <c r="B103" s="2"/>
      <c r="C103" s="1"/>
      <c r="D103" s="33"/>
      <c r="E103" s="34"/>
      <c r="F103" s="34"/>
    </row>
    <row r="104" spans="1:6" s="3" customFormat="1">
      <c r="A104" s="1"/>
      <c r="C104" s="1"/>
      <c r="D104" s="33"/>
      <c r="E104" s="34"/>
      <c r="F104" s="34"/>
    </row>
    <row r="105" spans="1:6" s="3" customFormat="1">
      <c r="A105" s="1"/>
      <c r="C105" s="1"/>
      <c r="D105" s="33"/>
      <c r="E105" s="34"/>
      <c r="F105" s="34"/>
    </row>
    <row r="106" spans="1:6" s="3" customFormat="1">
      <c r="A106" s="1"/>
      <c r="B106" s="2"/>
      <c r="C106" s="1"/>
      <c r="D106" s="33"/>
      <c r="E106" s="34"/>
      <c r="F106" s="34"/>
    </row>
    <row r="107" spans="1:6" s="3" customFormat="1">
      <c r="A107" s="1"/>
      <c r="B107" s="2"/>
      <c r="C107" s="1"/>
      <c r="D107" s="33"/>
      <c r="E107" s="34"/>
      <c r="F107" s="34"/>
    </row>
    <row r="108" spans="1:6" s="3" customFormat="1">
      <c r="A108" s="1"/>
      <c r="C108" s="1"/>
      <c r="D108" s="33"/>
      <c r="E108" s="34"/>
      <c r="F108" s="34"/>
    </row>
    <row r="109" spans="1:6" s="3" customFormat="1">
      <c r="A109" s="1"/>
      <c r="C109" s="1"/>
      <c r="D109" s="33"/>
      <c r="E109" s="34"/>
      <c r="F109" s="34"/>
    </row>
    <row r="110" spans="1:6" s="3" customFormat="1">
      <c r="A110" s="1"/>
      <c r="B110" s="2"/>
      <c r="C110" s="1"/>
      <c r="D110" s="33"/>
      <c r="E110" s="34"/>
      <c r="F110" s="34"/>
    </row>
    <row r="111" spans="1:6" s="3" customFormat="1">
      <c r="A111" s="1"/>
      <c r="B111" s="2"/>
      <c r="C111" s="1"/>
      <c r="D111" s="33"/>
      <c r="E111" s="34"/>
      <c r="F111" s="34"/>
    </row>
    <row r="112" spans="1:6" s="3" customFormat="1">
      <c r="A112" s="1"/>
      <c r="B112" s="2"/>
      <c r="C112" s="1"/>
      <c r="D112" s="33"/>
      <c r="E112" s="34"/>
      <c r="F112" s="34"/>
    </row>
    <row r="113" spans="1:6" s="3" customFormat="1">
      <c r="A113" s="1"/>
      <c r="C113" s="1"/>
      <c r="D113" s="33"/>
      <c r="E113" s="34"/>
      <c r="F113" s="34"/>
    </row>
    <row r="114" spans="1:6" s="3" customFormat="1">
      <c r="A114" s="1"/>
      <c r="C114" s="1"/>
      <c r="D114" s="33"/>
      <c r="E114" s="34"/>
      <c r="F114" s="34"/>
    </row>
    <row r="115" spans="1:6" s="3" customFormat="1">
      <c r="A115" s="1"/>
      <c r="B115" s="2"/>
      <c r="C115" s="1"/>
      <c r="D115" s="33"/>
      <c r="E115" s="34"/>
      <c r="F115" s="34"/>
    </row>
    <row r="116" spans="1:6" s="3" customFormat="1">
      <c r="A116" s="1"/>
      <c r="B116" s="2"/>
      <c r="C116" s="1"/>
      <c r="D116" s="33"/>
      <c r="E116" s="34"/>
      <c r="F116" s="34"/>
    </row>
    <row r="117" spans="1:6" s="3" customFormat="1">
      <c r="A117" s="1"/>
      <c r="B117" s="2"/>
      <c r="C117" s="1"/>
      <c r="D117" s="33"/>
      <c r="E117" s="34"/>
      <c r="F117" s="34"/>
    </row>
    <row r="118" spans="1:6" s="3" customFormat="1">
      <c r="A118" s="1"/>
      <c r="B118" s="2"/>
      <c r="C118" s="1"/>
      <c r="D118" s="33"/>
      <c r="E118" s="34"/>
      <c r="F118" s="34"/>
    </row>
    <row r="119" spans="1:6" s="3" customFormat="1">
      <c r="A119" s="1"/>
      <c r="B119" s="2"/>
      <c r="C119" s="1"/>
      <c r="D119" s="33"/>
      <c r="E119" s="34"/>
      <c r="F119" s="34"/>
    </row>
    <row r="120" spans="1:6" s="3" customFormat="1">
      <c r="A120" s="1"/>
      <c r="B120" s="2"/>
      <c r="C120" s="1"/>
      <c r="D120" s="33"/>
      <c r="E120" s="34"/>
      <c r="F120" s="34"/>
    </row>
    <row r="121" spans="1:6" s="3" customFormat="1">
      <c r="A121" s="1"/>
      <c r="B121" s="2"/>
      <c r="C121" s="1"/>
      <c r="D121" s="33"/>
      <c r="E121" s="34"/>
      <c r="F121" s="34"/>
    </row>
    <row r="122" spans="1:6" s="3" customFormat="1">
      <c r="A122" s="1"/>
      <c r="B122" s="2"/>
      <c r="C122" s="1"/>
      <c r="D122" s="33"/>
      <c r="E122" s="34"/>
      <c r="F122" s="34"/>
    </row>
    <row r="123" spans="1:6" s="3" customFormat="1">
      <c r="A123" s="1"/>
      <c r="B123" s="2"/>
      <c r="C123" s="1"/>
      <c r="D123" s="33"/>
      <c r="E123" s="34"/>
      <c r="F123" s="34"/>
    </row>
    <row r="124" spans="1:6" s="3" customFormat="1">
      <c r="A124" s="1"/>
      <c r="B124" s="2"/>
      <c r="C124" s="1"/>
      <c r="D124" s="33"/>
      <c r="E124" s="34"/>
      <c r="F124" s="34"/>
    </row>
    <row r="125" spans="1:6" s="3" customFormat="1">
      <c r="A125" s="1"/>
      <c r="B125" s="2"/>
      <c r="C125" s="1"/>
      <c r="D125" s="33"/>
      <c r="E125" s="34"/>
      <c r="F125" s="34"/>
    </row>
    <row r="126" spans="1:6" s="3" customFormat="1">
      <c r="A126" s="1"/>
      <c r="B126" s="2"/>
      <c r="C126" s="1"/>
      <c r="D126" s="33"/>
      <c r="E126" s="34"/>
      <c r="F126" s="34"/>
    </row>
    <row r="127" spans="1:6" s="3" customFormat="1">
      <c r="A127" s="1"/>
      <c r="B127" s="2"/>
      <c r="C127" s="1"/>
      <c r="D127" s="33"/>
      <c r="E127" s="34"/>
      <c r="F127" s="34"/>
    </row>
    <row r="128" spans="1:6" s="3" customFormat="1">
      <c r="A128" s="1"/>
      <c r="B128" s="2"/>
      <c r="C128" s="1"/>
      <c r="D128" s="33"/>
      <c r="E128" s="34"/>
      <c r="F128" s="34"/>
    </row>
    <row r="129" spans="1:6" s="3" customFormat="1">
      <c r="A129" s="1"/>
      <c r="B129" s="161"/>
      <c r="C129" s="1"/>
      <c r="D129" s="33"/>
      <c r="E129" s="34"/>
      <c r="F129" s="34"/>
    </row>
    <row r="130" spans="1:6" s="3" customFormat="1">
      <c r="A130" s="1"/>
      <c r="B130" s="162"/>
      <c r="C130" s="1"/>
      <c r="D130" s="33"/>
      <c r="E130" s="34"/>
      <c r="F130" s="34"/>
    </row>
    <row r="131" spans="1:6" s="3" customFormat="1">
      <c r="A131" s="1"/>
      <c r="B131" s="2"/>
      <c r="C131" s="1"/>
      <c r="D131" s="33"/>
      <c r="E131" s="34"/>
      <c r="F131" s="34"/>
    </row>
    <row r="132" spans="1:6" s="3" customFormat="1">
      <c r="A132" s="1"/>
      <c r="B132" s="2"/>
      <c r="C132" s="1"/>
      <c r="D132" s="33"/>
      <c r="E132" s="34"/>
      <c r="F132" s="34"/>
    </row>
    <row r="133" spans="1:6" s="3" customFormat="1">
      <c r="A133" s="1"/>
      <c r="B133" s="2"/>
      <c r="C133" s="1"/>
      <c r="D133" s="33"/>
      <c r="E133" s="34"/>
      <c r="F133" s="34"/>
    </row>
    <row r="134" spans="1:6" s="3" customFormat="1">
      <c r="A134" s="1"/>
      <c r="B134" s="2"/>
      <c r="C134" s="1"/>
      <c r="D134" s="33"/>
      <c r="E134" s="34"/>
      <c r="F134" s="34"/>
    </row>
    <row r="135" spans="1:6" s="3" customFormat="1">
      <c r="A135" s="1"/>
      <c r="B135" s="2"/>
      <c r="C135" s="1"/>
      <c r="D135" s="33"/>
      <c r="E135" s="34"/>
      <c r="F135" s="34"/>
    </row>
    <row r="136" spans="1:6" s="3" customFormat="1">
      <c r="A136" s="1"/>
      <c r="B136" s="2"/>
      <c r="C136" s="1"/>
      <c r="D136" s="33"/>
      <c r="E136" s="34"/>
      <c r="F136" s="34"/>
    </row>
    <row r="137" spans="1:6" s="3" customFormat="1">
      <c r="A137" s="1"/>
      <c r="B137" s="2"/>
      <c r="C137" s="1"/>
      <c r="D137" s="33"/>
      <c r="E137" s="34"/>
      <c r="F137" s="34"/>
    </row>
    <row r="138" spans="1:6" s="3" customFormat="1">
      <c r="A138" s="1"/>
      <c r="B138" s="2"/>
      <c r="C138" s="1"/>
      <c r="D138" s="33"/>
      <c r="E138" s="34"/>
      <c r="F138" s="34"/>
    </row>
    <row r="139" spans="1:6" s="3" customFormat="1">
      <c r="A139" s="1"/>
      <c r="B139" s="2"/>
      <c r="C139" s="1"/>
      <c r="D139" s="33"/>
      <c r="E139" s="34"/>
      <c r="F139" s="34"/>
    </row>
    <row r="140" spans="1:6" s="3" customFormat="1">
      <c r="A140" s="1"/>
      <c r="B140" s="2"/>
      <c r="C140" s="1"/>
      <c r="D140" s="33"/>
      <c r="E140" s="34"/>
      <c r="F140" s="34"/>
    </row>
    <row r="141" spans="1:6" s="3" customFormat="1">
      <c r="A141" s="1"/>
      <c r="B141" s="2"/>
      <c r="C141" s="1"/>
      <c r="D141" s="33"/>
      <c r="E141" s="34"/>
      <c r="F141" s="34"/>
    </row>
    <row r="142" spans="1:6" s="3" customFormat="1">
      <c r="A142" s="1"/>
      <c r="B142" s="2"/>
      <c r="C142" s="1"/>
      <c r="D142" s="33"/>
      <c r="E142" s="34"/>
      <c r="F142" s="34"/>
    </row>
    <row r="143" spans="1:6" s="3" customFormat="1">
      <c r="A143" s="1"/>
      <c r="B143" s="2"/>
      <c r="C143" s="1"/>
      <c r="D143" s="33"/>
      <c r="E143" s="34"/>
      <c r="F143" s="34"/>
    </row>
    <row r="144" spans="1:6" s="3" customFormat="1">
      <c r="A144" s="1"/>
      <c r="B144" s="2"/>
      <c r="C144" s="1"/>
      <c r="D144" s="33"/>
      <c r="E144" s="34"/>
      <c r="F144" s="34"/>
    </row>
    <row r="145" spans="1:16102" s="3" customFormat="1">
      <c r="A145" s="1"/>
      <c r="B145" s="2"/>
      <c r="C145" s="1"/>
      <c r="D145" s="33"/>
      <c r="E145" s="34"/>
      <c r="F145" s="34"/>
    </row>
    <row r="146" spans="1:16102" s="3" customFormat="1">
      <c r="A146" s="1"/>
      <c r="B146" s="2"/>
      <c r="C146" s="1"/>
      <c r="D146" s="33"/>
      <c r="E146" s="34"/>
      <c r="F146" s="34"/>
    </row>
    <row r="147" spans="1:16102" s="3" customFormat="1">
      <c r="A147" s="1"/>
      <c r="B147" s="2"/>
      <c r="C147" s="1"/>
      <c r="D147" s="33"/>
      <c r="E147" s="34"/>
      <c r="F147" s="34"/>
    </row>
    <row r="148" spans="1:16102" s="3" customFormat="1">
      <c r="A148" s="1"/>
      <c r="B148" s="2"/>
      <c r="C148" s="1"/>
      <c r="D148" s="33"/>
      <c r="E148" s="34"/>
      <c r="F148" s="34"/>
    </row>
    <row r="149" spans="1:16102" s="3" customFormat="1">
      <c r="A149" s="1"/>
      <c r="B149" s="2"/>
      <c r="C149" s="1"/>
      <c r="D149" s="33"/>
      <c r="E149" s="34"/>
      <c r="F149" s="34"/>
    </row>
    <row r="150" spans="1:16102" s="3" customFormat="1">
      <c r="A150" s="1"/>
      <c r="B150" s="2"/>
      <c r="C150" s="1"/>
      <c r="D150" s="33"/>
      <c r="E150" s="34"/>
      <c r="F150" s="34"/>
    </row>
    <row r="151" spans="1:16102" s="3" customFormat="1">
      <c r="A151" s="1"/>
      <c r="B151" s="2"/>
      <c r="C151" s="1"/>
      <c r="D151" s="33"/>
      <c r="E151" s="34"/>
      <c r="F151" s="34"/>
    </row>
    <row r="152" spans="1:16102" s="3" customFormat="1">
      <c r="A152" s="1"/>
      <c r="B152" s="2"/>
      <c r="C152" s="1"/>
      <c r="D152" s="33"/>
      <c r="E152" s="34"/>
      <c r="F152" s="34"/>
    </row>
    <row r="153" spans="1:16102" s="3" customFormat="1">
      <c r="A153" s="1"/>
      <c r="B153" s="2"/>
      <c r="C153" s="1"/>
      <c r="D153" s="33"/>
      <c r="E153" s="34"/>
      <c r="F153" s="34"/>
    </row>
    <row r="154" spans="1:16102" s="3" customFormat="1">
      <c r="A154" s="1"/>
      <c r="B154" s="2"/>
      <c r="C154" s="1"/>
      <c r="D154" s="33"/>
      <c r="E154" s="34"/>
      <c r="F154" s="34"/>
    </row>
    <row r="155" spans="1:16102" s="3" customFormat="1">
      <c r="A155" s="1"/>
      <c r="B155" s="2"/>
      <c r="C155" s="1"/>
      <c r="D155" s="33"/>
      <c r="E155" s="34"/>
      <c r="F155" s="34"/>
    </row>
    <row r="156" spans="1:16102" s="3" customFormat="1">
      <c r="A156" s="1"/>
      <c r="B156" s="2"/>
      <c r="C156" s="1"/>
      <c r="D156" s="33"/>
      <c r="E156" s="34"/>
      <c r="F156" s="34"/>
    </row>
    <row r="157" spans="1:16102" s="3" customFormat="1">
      <c r="A157" s="1"/>
      <c r="B157" s="2"/>
      <c r="C157" s="1"/>
      <c r="D157" s="33"/>
      <c r="E157" s="34"/>
      <c r="F157" s="34"/>
    </row>
    <row r="158" spans="1:16102" s="5" customFormat="1">
      <c r="A158" s="1"/>
      <c r="B158" s="2"/>
      <c r="C158" s="2"/>
      <c r="D158" s="6"/>
      <c r="E158" s="7"/>
      <c r="F158" s="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  <c r="AML158" s="4"/>
      <c r="AMM158" s="4"/>
      <c r="AMN158" s="4"/>
      <c r="AMO158" s="4"/>
      <c r="AMP158" s="4"/>
      <c r="AMQ158" s="4"/>
      <c r="AMR158" s="4"/>
      <c r="AMS158" s="4"/>
      <c r="AMT158" s="4"/>
      <c r="AMU158" s="4"/>
      <c r="AMV158" s="4"/>
      <c r="AMW158" s="4"/>
      <c r="AMX158" s="4"/>
      <c r="AMY158" s="4"/>
      <c r="AMZ158" s="4"/>
      <c r="ANA158" s="4"/>
      <c r="ANB158" s="4"/>
      <c r="ANC158" s="4"/>
      <c r="AND158" s="4"/>
      <c r="ANE158" s="4"/>
      <c r="ANF158" s="4"/>
      <c r="ANG158" s="4"/>
      <c r="ANH158" s="4"/>
      <c r="ANI158" s="4"/>
      <c r="ANJ158" s="4"/>
      <c r="ANK158" s="4"/>
      <c r="ANL158" s="4"/>
      <c r="ANM158" s="4"/>
      <c r="ANN158" s="4"/>
      <c r="ANO158" s="4"/>
      <c r="ANP158" s="4"/>
      <c r="ANQ158" s="4"/>
      <c r="ANR158" s="4"/>
      <c r="ANS158" s="4"/>
      <c r="ANT158" s="4"/>
      <c r="ANU158" s="4"/>
      <c r="ANV158" s="4"/>
      <c r="ANW158" s="4"/>
      <c r="ANX158" s="4"/>
      <c r="ANY158" s="4"/>
      <c r="ANZ158" s="4"/>
      <c r="AOA158" s="4"/>
      <c r="AOB158" s="4"/>
      <c r="AOC158" s="4"/>
      <c r="AOD158" s="4"/>
      <c r="AOE158" s="4"/>
      <c r="AOF158" s="4"/>
      <c r="AOG158" s="4"/>
      <c r="AOH158" s="4"/>
      <c r="AOI158" s="4"/>
      <c r="AOJ158" s="4"/>
      <c r="AOK158" s="4"/>
      <c r="AOL158" s="4"/>
      <c r="AOM158" s="4"/>
      <c r="AON158" s="4"/>
      <c r="AOO158" s="4"/>
      <c r="AOP158" s="4"/>
      <c r="AOQ158" s="4"/>
      <c r="AOR158" s="4"/>
      <c r="AOS158" s="4"/>
      <c r="AOT158" s="4"/>
      <c r="AOU158" s="4"/>
      <c r="AOV158" s="4"/>
      <c r="AOW158" s="4"/>
      <c r="AOX158" s="4"/>
      <c r="AOY158" s="4"/>
      <c r="AOZ158" s="4"/>
      <c r="APA158" s="4"/>
      <c r="APB158" s="4"/>
      <c r="APC158" s="4"/>
      <c r="APD158" s="4"/>
      <c r="APE158" s="4"/>
      <c r="APF158" s="4"/>
      <c r="APG158" s="4"/>
      <c r="APH158" s="4"/>
      <c r="API158" s="4"/>
      <c r="APJ158" s="4"/>
      <c r="APK158" s="4"/>
      <c r="APL158" s="4"/>
      <c r="APM158" s="4"/>
      <c r="APN158" s="4"/>
      <c r="APO158" s="4"/>
      <c r="APP158" s="4"/>
      <c r="APQ158" s="4"/>
      <c r="APR158" s="4"/>
      <c r="APS158" s="4"/>
      <c r="APT158" s="4"/>
      <c r="APU158" s="4"/>
      <c r="APV158" s="4"/>
      <c r="APW158" s="4"/>
      <c r="APX158" s="4"/>
      <c r="APY158" s="4"/>
      <c r="APZ158" s="4"/>
      <c r="AQA158" s="4"/>
      <c r="AQB158" s="4"/>
      <c r="AQC158" s="4"/>
      <c r="AQD158" s="4"/>
      <c r="AQE158" s="4"/>
      <c r="AQF158" s="4"/>
      <c r="AQG158" s="4"/>
      <c r="AQH158" s="4"/>
      <c r="AQI158" s="4"/>
      <c r="AQJ158" s="4"/>
      <c r="AQK158" s="4"/>
      <c r="AQL158" s="4"/>
      <c r="AQM158" s="4"/>
      <c r="AQN158" s="4"/>
      <c r="AQO158" s="4"/>
      <c r="AQP158" s="4"/>
      <c r="AQQ158" s="4"/>
      <c r="AQR158" s="4"/>
      <c r="AQS158" s="4"/>
      <c r="AQT158" s="4"/>
      <c r="AQU158" s="4"/>
      <c r="AQV158" s="4"/>
      <c r="AQW158" s="4"/>
      <c r="AQX158" s="4"/>
      <c r="AQY158" s="4"/>
      <c r="AQZ158" s="4"/>
      <c r="ARA158" s="4"/>
      <c r="ARB158" s="4"/>
      <c r="ARC158" s="4"/>
      <c r="ARD158" s="4"/>
      <c r="ARE158" s="4"/>
      <c r="ARF158" s="4"/>
      <c r="ARG158" s="4"/>
      <c r="ARH158" s="4"/>
      <c r="ARI158" s="4"/>
      <c r="ARJ158" s="4"/>
      <c r="ARK158" s="4"/>
      <c r="ARL158" s="4"/>
      <c r="ARM158" s="4"/>
      <c r="ARN158" s="4"/>
      <c r="ARO158" s="4"/>
      <c r="ARP158" s="4"/>
      <c r="ARQ158" s="4"/>
      <c r="ARR158" s="4"/>
      <c r="ARS158" s="4"/>
      <c r="ART158" s="4"/>
      <c r="ARU158" s="4"/>
      <c r="ARV158" s="4"/>
      <c r="ARW158" s="4"/>
      <c r="ARX158" s="4"/>
      <c r="ARY158" s="4"/>
      <c r="ARZ158" s="4"/>
      <c r="ASA158" s="4"/>
      <c r="ASB158" s="4"/>
      <c r="ASC158" s="4"/>
      <c r="ASD158" s="4"/>
      <c r="ASE158" s="4"/>
      <c r="ASF158" s="4"/>
      <c r="ASG158" s="4"/>
      <c r="ASH158" s="4"/>
      <c r="ASI158" s="4"/>
      <c r="ASJ158" s="4"/>
      <c r="ASK158" s="4"/>
      <c r="ASL158" s="4"/>
      <c r="ASM158" s="4"/>
      <c r="ASN158" s="4"/>
      <c r="ASO158" s="4"/>
      <c r="ASP158" s="4"/>
      <c r="ASQ158" s="4"/>
      <c r="ASR158" s="4"/>
      <c r="ASS158" s="4"/>
      <c r="AST158" s="4"/>
      <c r="ASU158" s="4"/>
      <c r="ASV158" s="4"/>
      <c r="ASW158" s="4"/>
      <c r="ASX158" s="4"/>
      <c r="ASY158" s="4"/>
      <c r="ASZ158" s="4"/>
      <c r="ATA158" s="4"/>
      <c r="ATB158" s="4"/>
      <c r="ATC158" s="4"/>
      <c r="ATD158" s="4"/>
      <c r="ATE158" s="4"/>
      <c r="ATF158" s="4"/>
      <c r="ATG158" s="4"/>
      <c r="ATH158" s="4"/>
      <c r="ATI158" s="4"/>
      <c r="ATJ158" s="4"/>
      <c r="ATK158" s="4"/>
      <c r="ATL158" s="4"/>
      <c r="ATM158" s="4"/>
      <c r="ATN158" s="4"/>
      <c r="ATO158" s="4"/>
      <c r="ATP158" s="4"/>
      <c r="ATQ158" s="4"/>
      <c r="ATR158" s="4"/>
      <c r="ATS158" s="4"/>
      <c r="ATT158" s="4"/>
      <c r="ATU158" s="4"/>
      <c r="ATV158" s="4"/>
      <c r="ATW158" s="4"/>
      <c r="ATX158" s="4"/>
      <c r="ATY158" s="4"/>
      <c r="ATZ158" s="4"/>
      <c r="AUA158" s="4"/>
      <c r="AUB158" s="4"/>
      <c r="AUC158" s="4"/>
      <c r="AUD158" s="4"/>
      <c r="AUE158" s="4"/>
      <c r="AUF158" s="4"/>
      <c r="AUG158" s="4"/>
      <c r="AUH158" s="4"/>
      <c r="AUI158" s="4"/>
      <c r="AUJ158" s="4"/>
      <c r="AUK158" s="4"/>
      <c r="AUL158" s="4"/>
      <c r="AUM158" s="4"/>
      <c r="AUN158" s="4"/>
      <c r="AUO158" s="4"/>
      <c r="AUP158" s="4"/>
      <c r="AUQ158" s="4"/>
      <c r="AUR158" s="4"/>
      <c r="AUS158" s="4"/>
      <c r="AUT158" s="4"/>
      <c r="AUU158" s="4"/>
      <c r="AUV158" s="4"/>
      <c r="AUW158" s="4"/>
      <c r="AUX158" s="4"/>
      <c r="AUY158" s="4"/>
      <c r="AUZ158" s="4"/>
      <c r="AVA158" s="4"/>
      <c r="AVB158" s="4"/>
      <c r="AVC158" s="4"/>
      <c r="AVD158" s="4"/>
      <c r="AVE158" s="4"/>
      <c r="AVF158" s="4"/>
      <c r="AVG158" s="4"/>
      <c r="AVH158" s="4"/>
      <c r="AVI158" s="4"/>
      <c r="AVJ158" s="4"/>
      <c r="AVK158" s="4"/>
      <c r="AVL158" s="4"/>
      <c r="AVM158" s="4"/>
      <c r="AVN158" s="4"/>
      <c r="AVO158" s="4"/>
      <c r="AVP158" s="4"/>
      <c r="AVQ158" s="4"/>
      <c r="AVR158" s="4"/>
      <c r="AVS158" s="4"/>
      <c r="AVT158" s="4"/>
      <c r="AVU158" s="4"/>
      <c r="AVV158" s="4"/>
      <c r="AVW158" s="4"/>
      <c r="AVX158" s="4"/>
      <c r="AVY158" s="4"/>
      <c r="AVZ158" s="4"/>
      <c r="AWA158" s="4"/>
      <c r="AWB158" s="4"/>
      <c r="AWC158" s="4"/>
      <c r="AWD158" s="4"/>
      <c r="AWE158" s="4"/>
      <c r="AWF158" s="4"/>
      <c r="AWG158" s="4"/>
      <c r="AWH158" s="4"/>
      <c r="AWI158" s="4"/>
      <c r="AWJ158" s="4"/>
      <c r="AWK158" s="4"/>
      <c r="AWL158" s="4"/>
      <c r="AWM158" s="4"/>
      <c r="AWN158" s="4"/>
      <c r="AWO158" s="4"/>
      <c r="AWP158" s="4"/>
      <c r="AWQ158" s="4"/>
      <c r="AWR158" s="4"/>
      <c r="AWS158" s="4"/>
      <c r="AWT158" s="4"/>
      <c r="AWU158" s="4"/>
      <c r="AWV158" s="4"/>
      <c r="AWW158" s="4"/>
      <c r="AWX158" s="4"/>
      <c r="AWY158" s="4"/>
      <c r="AWZ158" s="4"/>
      <c r="AXA158" s="4"/>
      <c r="AXB158" s="4"/>
      <c r="AXC158" s="4"/>
      <c r="AXD158" s="4"/>
      <c r="AXE158" s="4"/>
      <c r="AXF158" s="4"/>
      <c r="AXG158" s="4"/>
      <c r="AXH158" s="4"/>
      <c r="AXI158" s="4"/>
      <c r="AXJ158" s="4"/>
      <c r="AXK158" s="4"/>
      <c r="AXL158" s="4"/>
      <c r="AXM158" s="4"/>
      <c r="AXN158" s="4"/>
      <c r="AXO158" s="4"/>
      <c r="AXP158" s="4"/>
      <c r="AXQ158" s="4"/>
      <c r="AXR158" s="4"/>
      <c r="AXS158" s="4"/>
      <c r="AXT158" s="4"/>
      <c r="AXU158" s="4"/>
      <c r="AXV158" s="4"/>
      <c r="AXW158" s="4"/>
      <c r="AXX158" s="4"/>
      <c r="AXY158" s="4"/>
      <c r="AXZ158" s="4"/>
      <c r="AYA158" s="4"/>
      <c r="AYB158" s="4"/>
      <c r="AYC158" s="4"/>
      <c r="AYD158" s="4"/>
      <c r="AYE158" s="4"/>
      <c r="AYF158" s="4"/>
      <c r="AYG158" s="4"/>
      <c r="AYH158" s="4"/>
      <c r="AYI158" s="4"/>
      <c r="AYJ158" s="4"/>
      <c r="AYK158" s="4"/>
      <c r="AYL158" s="4"/>
      <c r="AYM158" s="4"/>
      <c r="AYN158" s="4"/>
      <c r="AYO158" s="4"/>
      <c r="AYP158" s="4"/>
      <c r="AYQ158" s="4"/>
      <c r="AYR158" s="4"/>
      <c r="AYS158" s="4"/>
      <c r="AYT158" s="4"/>
      <c r="AYU158" s="4"/>
      <c r="AYV158" s="4"/>
      <c r="AYW158" s="4"/>
      <c r="AYX158" s="4"/>
      <c r="AYY158" s="4"/>
      <c r="AYZ158" s="4"/>
      <c r="AZA158" s="4"/>
      <c r="AZB158" s="4"/>
      <c r="AZC158" s="4"/>
      <c r="AZD158" s="4"/>
      <c r="AZE158" s="4"/>
      <c r="AZF158" s="4"/>
      <c r="AZG158" s="4"/>
      <c r="AZH158" s="4"/>
      <c r="AZI158" s="4"/>
      <c r="AZJ158" s="4"/>
      <c r="AZK158" s="4"/>
      <c r="AZL158" s="4"/>
      <c r="AZM158" s="4"/>
      <c r="AZN158" s="4"/>
      <c r="AZO158" s="4"/>
      <c r="AZP158" s="4"/>
      <c r="AZQ158" s="4"/>
      <c r="AZR158" s="4"/>
      <c r="AZS158" s="4"/>
      <c r="AZT158" s="4"/>
      <c r="AZU158" s="4"/>
      <c r="AZV158" s="4"/>
      <c r="AZW158" s="4"/>
      <c r="AZX158" s="4"/>
      <c r="AZY158" s="4"/>
      <c r="AZZ158" s="4"/>
      <c r="BAA158" s="4"/>
      <c r="BAB158" s="4"/>
      <c r="BAC158" s="4"/>
      <c r="BAD158" s="4"/>
      <c r="BAE158" s="4"/>
      <c r="BAF158" s="4"/>
      <c r="BAG158" s="4"/>
      <c r="BAH158" s="4"/>
      <c r="BAI158" s="4"/>
      <c r="BAJ158" s="4"/>
      <c r="BAK158" s="4"/>
      <c r="BAL158" s="4"/>
      <c r="BAM158" s="4"/>
      <c r="BAN158" s="4"/>
      <c r="BAO158" s="4"/>
      <c r="BAP158" s="4"/>
      <c r="BAQ158" s="4"/>
      <c r="BAR158" s="4"/>
      <c r="BAS158" s="4"/>
      <c r="BAT158" s="4"/>
      <c r="BAU158" s="4"/>
      <c r="BAV158" s="4"/>
      <c r="BAW158" s="4"/>
      <c r="BAX158" s="4"/>
      <c r="BAY158" s="4"/>
      <c r="BAZ158" s="4"/>
      <c r="BBA158" s="4"/>
      <c r="BBB158" s="4"/>
      <c r="BBC158" s="4"/>
      <c r="BBD158" s="4"/>
      <c r="BBE158" s="4"/>
      <c r="BBF158" s="4"/>
      <c r="BBG158" s="4"/>
      <c r="BBH158" s="4"/>
      <c r="BBI158" s="4"/>
      <c r="BBJ158" s="4"/>
      <c r="BBK158" s="4"/>
      <c r="BBL158" s="4"/>
      <c r="BBM158" s="4"/>
      <c r="BBN158" s="4"/>
      <c r="BBO158" s="4"/>
      <c r="BBP158" s="4"/>
      <c r="BBQ158" s="4"/>
      <c r="BBR158" s="4"/>
      <c r="BBS158" s="4"/>
      <c r="BBT158" s="4"/>
      <c r="BBU158" s="4"/>
      <c r="BBV158" s="4"/>
      <c r="BBW158" s="4"/>
      <c r="BBX158" s="4"/>
      <c r="BBY158" s="4"/>
      <c r="BBZ158" s="4"/>
      <c r="BCA158" s="4"/>
      <c r="BCB158" s="4"/>
      <c r="BCC158" s="4"/>
      <c r="BCD158" s="4"/>
      <c r="BCE158" s="4"/>
      <c r="BCF158" s="4"/>
      <c r="BCG158" s="4"/>
      <c r="BCH158" s="4"/>
      <c r="BCI158" s="4"/>
      <c r="BCJ158" s="4"/>
      <c r="BCK158" s="4"/>
      <c r="BCL158" s="4"/>
      <c r="BCM158" s="4"/>
      <c r="BCN158" s="4"/>
      <c r="BCO158" s="4"/>
      <c r="BCP158" s="4"/>
      <c r="BCQ158" s="4"/>
      <c r="BCR158" s="4"/>
      <c r="BCS158" s="4"/>
      <c r="BCT158" s="4"/>
      <c r="BCU158" s="4"/>
      <c r="BCV158" s="4"/>
      <c r="BCW158" s="4"/>
      <c r="BCX158" s="4"/>
      <c r="BCY158" s="4"/>
      <c r="BCZ158" s="4"/>
      <c r="BDA158" s="4"/>
      <c r="BDB158" s="4"/>
      <c r="BDC158" s="4"/>
      <c r="BDD158" s="4"/>
      <c r="BDE158" s="4"/>
      <c r="BDF158" s="4"/>
      <c r="BDG158" s="4"/>
      <c r="BDH158" s="4"/>
      <c r="BDI158" s="4"/>
      <c r="BDJ158" s="4"/>
      <c r="BDK158" s="4"/>
      <c r="BDL158" s="4"/>
      <c r="BDM158" s="4"/>
      <c r="BDN158" s="4"/>
      <c r="BDO158" s="4"/>
      <c r="BDP158" s="4"/>
      <c r="BDQ158" s="4"/>
      <c r="BDR158" s="4"/>
      <c r="BDS158" s="4"/>
      <c r="BDT158" s="4"/>
      <c r="BDU158" s="4"/>
      <c r="BDV158" s="4"/>
      <c r="BDW158" s="4"/>
      <c r="BDX158" s="4"/>
      <c r="BDY158" s="4"/>
      <c r="BDZ158" s="4"/>
      <c r="BEA158" s="4"/>
      <c r="BEB158" s="4"/>
      <c r="BEC158" s="4"/>
      <c r="BED158" s="4"/>
      <c r="BEE158" s="4"/>
      <c r="BEF158" s="4"/>
      <c r="BEG158" s="4"/>
      <c r="BEH158" s="4"/>
      <c r="BEI158" s="4"/>
      <c r="BEJ158" s="4"/>
      <c r="BEK158" s="4"/>
      <c r="BEL158" s="4"/>
      <c r="BEM158" s="4"/>
      <c r="BEN158" s="4"/>
      <c r="BEO158" s="4"/>
      <c r="BEP158" s="4"/>
      <c r="BEQ158" s="4"/>
      <c r="BER158" s="4"/>
      <c r="BES158" s="4"/>
      <c r="BET158" s="4"/>
      <c r="BEU158" s="4"/>
      <c r="BEV158" s="4"/>
      <c r="BEW158" s="4"/>
      <c r="BEX158" s="4"/>
      <c r="BEY158" s="4"/>
      <c r="BEZ158" s="4"/>
      <c r="BFA158" s="4"/>
      <c r="BFB158" s="4"/>
      <c r="BFC158" s="4"/>
      <c r="BFD158" s="4"/>
      <c r="BFE158" s="4"/>
      <c r="BFF158" s="4"/>
      <c r="BFG158" s="4"/>
      <c r="BFH158" s="4"/>
      <c r="BFI158" s="4"/>
      <c r="BFJ158" s="4"/>
      <c r="BFK158" s="4"/>
      <c r="BFL158" s="4"/>
      <c r="BFM158" s="4"/>
      <c r="BFN158" s="4"/>
      <c r="BFO158" s="4"/>
      <c r="BFP158" s="4"/>
      <c r="BFQ158" s="4"/>
      <c r="BFR158" s="4"/>
      <c r="BFS158" s="4"/>
      <c r="BFT158" s="4"/>
      <c r="BFU158" s="4"/>
      <c r="BFV158" s="4"/>
      <c r="BFW158" s="4"/>
      <c r="BFX158" s="4"/>
      <c r="BFY158" s="4"/>
      <c r="BFZ158" s="4"/>
      <c r="BGA158" s="4"/>
      <c r="BGB158" s="4"/>
      <c r="BGC158" s="4"/>
      <c r="BGD158" s="4"/>
      <c r="BGE158" s="4"/>
      <c r="BGF158" s="4"/>
      <c r="BGG158" s="4"/>
      <c r="BGH158" s="4"/>
      <c r="BGI158" s="4"/>
      <c r="BGJ158" s="4"/>
      <c r="BGK158" s="4"/>
      <c r="BGL158" s="4"/>
      <c r="BGM158" s="4"/>
      <c r="BGN158" s="4"/>
      <c r="BGO158" s="4"/>
      <c r="BGP158" s="4"/>
      <c r="BGQ158" s="4"/>
      <c r="BGR158" s="4"/>
      <c r="BGS158" s="4"/>
      <c r="BGT158" s="4"/>
      <c r="BGU158" s="4"/>
      <c r="BGV158" s="4"/>
      <c r="BGW158" s="4"/>
      <c r="BGX158" s="4"/>
      <c r="BGY158" s="4"/>
      <c r="BGZ158" s="4"/>
      <c r="BHA158" s="4"/>
      <c r="BHB158" s="4"/>
      <c r="BHC158" s="4"/>
      <c r="BHD158" s="4"/>
      <c r="BHE158" s="4"/>
      <c r="BHF158" s="4"/>
      <c r="BHG158" s="4"/>
      <c r="BHH158" s="4"/>
      <c r="BHI158" s="4"/>
      <c r="BHJ158" s="4"/>
      <c r="BHK158" s="4"/>
      <c r="BHL158" s="4"/>
      <c r="BHM158" s="4"/>
      <c r="BHN158" s="4"/>
      <c r="BHO158" s="4"/>
      <c r="BHP158" s="4"/>
      <c r="BHQ158" s="4"/>
      <c r="BHR158" s="4"/>
      <c r="BHS158" s="4"/>
      <c r="BHT158" s="4"/>
      <c r="BHU158" s="4"/>
      <c r="BHV158" s="4"/>
      <c r="BHW158" s="4"/>
      <c r="BHX158" s="4"/>
      <c r="BHY158" s="4"/>
      <c r="BHZ158" s="4"/>
      <c r="BIA158" s="4"/>
      <c r="BIB158" s="4"/>
      <c r="BIC158" s="4"/>
      <c r="BID158" s="4"/>
      <c r="BIE158" s="4"/>
      <c r="BIF158" s="4"/>
      <c r="BIG158" s="4"/>
      <c r="BIH158" s="4"/>
      <c r="BII158" s="4"/>
      <c r="BIJ158" s="4"/>
      <c r="BIK158" s="4"/>
      <c r="BIL158" s="4"/>
      <c r="BIM158" s="4"/>
      <c r="BIN158" s="4"/>
      <c r="BIO158" s="4"/>
      <c r="BIP158" s="4"/>
      <c r="BIQ158" s="4"/>
      <c r="BIR158" s="4"/>
      <c r="BIS158" s="4"/>
      <c r="BIT158" s="4"/>
      <c r="BIU158" s="4"/>
      <c r="BIV158" s="4"/>
      <c r="BIW158" s="4"/>
      <c r="BIX158" s="4"/>
      <c r="BIY158" s="4"/>
      <c r="BIZ158" s="4"/>
      <c r="BJA158" s="4"/>
      <c r="BJB158" s="4"/>
      <c r="BJC158" s="4"/>
      <c r="BJD158" s="4"/>
      <c r="BJE158" s="4"/>
      <c r="BJF158" s="4"/>
      <c r="BJG158" s="4"/>
      <c r="BJH158" s="4"/>
      <c r="BJI158" s="4"/>
      <c r="BJJ158" s="4"/>
      <c r="BJK158" s="4"/>
      <c r="BJL158" s="4"/>
      <c r="BJM158" s="4"/>
      <c r="BJN158" s="4"/>
      <c r="BJO158" s="4"/>
      <c r="BJP158" s="4"/>
      <c r="BJQ158" s="4"/>
      <c r="BJR158" s="4"/>
      <c r="BJS158" s="4"/>
      <c r="BJT158" s="4"/>
      <c r="BJU158" s="4"/>
      <c r="BJV158" s="4"/>
      <c r="BJW158" s="4"/>
      <c r="BJX158" s="4"/>
      <c r="BJY158" s="4"/>
      <c r="BJZ158" s="4"/>
      <c r="BKA158" s="4"/>
      <c r="BKB158" s="4"/>
      <c r="BKC158" s="4"/>
      <c r="BKD158" s="4"/>
      <c r="BKE158" s="4"/>
      <c r="BKF158" s="4"/>
      <c r="BKG158" s="4"/>
      <c r="BKH158" s="4"/>
      <c r="BKI158" s="4"/>
      <c r="BKJ158" s="4"/>
      <c r="BKK158" s="4"/>
      <c r="BKL158" s="4"/>
      <c r="BKM158" s="4"/>
      <c r="BKN158" s="4"/>
      <c r="BKO158" s="4"/>
      <c r="BKP158" s="4"/>
      <c r="BKQ158" s="4"/>
      <c r="BKR158" s="4"/>
      <c r="BKS158" s="4"/>
      <c r="BKT158" s="4"/>
      <c r="BKU158" s="4"/>
      <c r="BKV158" s="4"/>
      <c r="BKW158" s="4"/>
      <c r="BKX158" s="4"/>
      <c r="BKY158" s="4"/>
      <c r="BKZ158" s="4"/>
      <c r="BLA158" s="4"/>
      <c r="BLB158" s="4"/>
      <c r="BLC158" s="4"/>
      <c r="BLD158" s="4"/>
      <c r="BLE158" s="4"/>
      <c r="BLF158" s="4"/>
      <c r="BLG158" s="4"/>
      <c r="BLH158" s="4"/>
      <c r="BLI158" s="4"/>
      <c r="BLJ158" s="4"/>
      <c r="BLK158" s="4"/>
      <c r="BLL158" s="4"/>
      <c r="BLM158" s="4"/>
      <c r="BLN158" s="4"/>
      <c r="BLO158" s="4"/>
      <c r="BLP158" s="4"/>
      <c r="BLQ158" s="4"/>
      <c r="BLR158" s="4"/>
      <c r="BLS158" s="4"/>
      <c r="BLT158" s="4"/>
      <c r="BLU158" s="4"/>
      <c r="BLV158" s="4"/>
      <c r="BLW158" s="4"/>
      <c r="BLX158" s="4"/>
      <c r="BLY158" s="4"/>
      <c r="BLZ158" s="4"/>
      <c r="BMA158" s="4"/>
      <c r="BMB158" s="4"/>
      <c r="BMC158" s="4"/>
      <c r="BMD158" s="4"/>
      <c r="BME158" s="4"/>
      <c r="BMF158" s="4"/>
      <c r="BMG158" s="4"/>
      <c r="BMH158" s="4"/>
      <c r="BMI158" s="4"/>
      <c r="BMJ158" s="4"/>
      <c r="BMK158" s="4"/>
      <c r="BML158" s="4"/>
      <c r="BMM158" s="4"/>
      <c r="BMN158" s="4"/>
      <c r="BMO158" s="4"/>
      <c r="BMP158" s="4"/>
      <c r="BMQ158" s="4"/>
      <c r="BMR158" s="4"/>
      <c r="BMS158" s="4"/>
      <c r="BMT158" s="4"/>
      <c r="BMU158" s="4"/>
      <c r="BMV158" s="4"/>
      <c r="BMW158" s="4"/>
      <c r="BMX158" s="4"/>
      <c r="BMY158" s="4"/>
      <c r="BMZ158" s="4"/>
      <c r="BNA158" s="4"/>
      <c r="BNB158" s="4"/>
      <c r="BNC158" s="4"/>
      <c r="BND158" s="4"/>
      <c r="BNE158" s="4"/>
      <c r="BNF158" s="4"/>
      <c r="BNG158" s="4"/>
      <c r="BNH158" s="4"/>
      <c r="BNI158" s="4"/>
      <c r="BNJ158" s="4"/>
      <c r="BNK158" s="4"/>
      <c r="BNL158" s="4"/>
      <c r="BNM158" s="4"/>
      <c r="BNN158" s="4"/>
      <c r="BNO158" s="4"/>
      <c r="BNP158" s="4"/>
      <c r="BNQ158" s="4"/>
      <c r="BNR158" s="4"/>
      <c r="BNS158" s="4"/>
      <c r="BNT158" s="4"/>
      <c r="BNU158" s="4"/>
      <c r="BNV158" s="4"/>
      <c r="BNW158" s="4"/>
      <c r="BNX158" s="4"/>
      <c r="BNY158" s="4"/>
      <c r="BNZ158" s="4"/>
      <c r="BOA158" s="4"/>
      <c r="BOB158" s="4"/>
      <c r="BOC158" s="4"/>
      <c r="BOD158" s="4"/>
      <c r="BOE158" s="4"/>
      <c r="BOF158" s="4"/>
      <c r="BOG158" s="4"/>
      <c r="BOH158" s="4"/>
      <c r="BOI158" s="4"/>
      <c r="BOJ158" s="4"/>
      <c r="BOK158" s="4"/>
      <c r="BOL158" s="4"/>
      <c r="BOM158" s="4"/>
      <c r="BON158" s="4"/>
      <c r="BOO158" s="4"/>
      <c r="BOP158" s="4"/>
      <c r="BOQ158" s="4"/>
      <c r="BOR158" s="4"/>
      <c r="BOS158" s="4"/>
      <c r="BOT158" s="4"/>
      <c r="BOU158" s="4"/>
      <c r="BOV158" s="4"/>
      <c r="BOW158" s="4"/>
      <c r="BOX158" s="4"/>
      <c r="BOY158" s="4"/>
      <c r="BOZ158" s="4"/>
      <c r="BPA158" s="4"/>
      <c r="BPB158" s="4"/>
      <c r="BPC158" s="4"/>
      <c r="BPD158" s="4"/>
      <c r="BPE158" s="4"/>
      <c r="BPF158" s="4"/>
      <c r="BPG158" s="4"/>
      <c r="BPH158" s="4"/>
      <c r="BPI158" s="4"/>
      <c r="BPJ158" s="4"/>
      <c r="BPK158" s="4"/>
      <c r="BPL158" s="4"/>
      <c r="BPM158" s="4"/>
      <c r="BPN158" s="4"/>
      <c r="BPO158" s="4"/>
      <c r="BPP158" s="4"/>
      <c r="BPQ158" s="4"/>
      <c r="BPR158" s="4"/>
      <c r="BPS158" s="4"/>
      <c r="BPT158" s="4"/>
      <c r="BPU158" s="4"/>
      <c r="BPV158" s="4"/>
      <c r="BPW158" s="4"/>
      <c r="BPX158" s="4"/>
      <c r="BPY158" s="4"/>
      <c r="BPZ158" s="4"/>
      <c r="BQA158" s="4"/>
      <c r="BQB158" s="4"/>
      <c r="BQC158" s="4"/>
      <c r="BQD158" s="4"/>
      <c r="BQE158" s="4"/>
      <c r="BQF158" s="4"/>
      <c r="BQG158" s="4"/>
      <c r="BQH158" s="4"/>
      <c r="BQI158" s="4"/>
      <c r="BQJ158" s="4"/>
      <c r="BQK158" s="4"/>
      <c r="BQL158" s="4"/>
      <c r="BQM158" s="4"/>
      <c r="BQN158" s="4"/>
      <c r="BQO158" s="4"/>
      <c r="BQP158" s="4"/>
      <c r="BQQ158" s="4"/>
      <c r="BQR158" s="4"/>
      <c r="BQS158" s="4"/>
      <c r="BQT158" s="4"/>
      <c r="BQU158" s="4"/>
      <c r="BQV158" s="4"/>
      <c r="BQW158" s="4"/>
      <c r="BQX158" s="4"/>
      <c r="BQY158" s="4"/>
      <c r="BQZ158" s="4"/>
      <c r="BRA158" s="4"/>
      <c r="BRB158" s="4"/>
      <c r="BRC158" s="4"/>
      <c r="BRD158" s="4"/>
      <c r="BRE158" s="4"/>
      <c r="BRF158" s="4"/>
      <c r="BRG158" s="4"/>
      <c r="BRH158" s="4"/>
      <c r="BRI158" s="4"/>
      <c r="BRJ158" s="4"/>
      <c r="BRK158" s="4"/>
      <c r="BRL158" s="4"/>
      <c r="BRM158" s="4"/>
      <c r="BRN158" s="4"/>
      <c r="BRO158" s="4"/>
      <c r="BRP158" s="4"/>
      <c r="BRQ158" s="4"/>
      <c r="BRR158" s="4"/>
      <c r="BRS158" s="4"/>
      <c r="BRT158" s="4"/>
      <c r="BRU158" s="4"/>
      <c r="BRV158" s="4"/>
      <c r="BRW158" s="4"/>
      <c r="BRX158" s="4"/>
      <c r="BRY158" s="4"/>
      <c r="BRZ158" s="4"/>
      <c r="BSA158" s="4"/>
      <c r="BSB158" s="4"/>
      <c r="BSC158" s="4"/>
      <c r="BSD158" s="4"/>
      <c r="BSE158" s="4"/>
      <c r="BSF158" s="4"/>
      <c r="BSG158" s="4"/>
      <c r="BSH158" s="4"/>
      <c r="BSI158" s="4"/>
      <c r="BSJ158" s="4"/>
      <c r="BSK158" s="4"/>
      <c r="BSL158" s="4"/>
      <c r="BSM158" s="4"/>
      <c r="BSN158" s="4"/>
      <c r="BSO158" s="4"/>
      <c r="BSP158" s="4"/>
      <c r="BSQ158" s="4"/>
      <c r="BSR158" s="4"/>
      <c r="BSS158" s="4"/>
      <c r="BST158" s="4"/>
      <c r="BSU158" s="4"/>
      <c r="BSV158" s="4"/>
      <c r="BSW158" s="4"/>
      <c r="BSX158" s="4"/>
      <c r="BSY158" s="4"/>
      <c r="BSZ158" s="4"/>
      <c r="BTA158" s="4"/>
      <c r="BTB158" s="4"/>
      <c r="BTC158" s="4"/>
      <c r="BTD158" s="4"/>
      <c r="BTE158" s="4"/>
      <c r="BTF158" s="4"/>
      <c r="BTG158" s="4"/>
      <c r="BTH158" s="4"/>
      <c r="BTI158" s="4"/>
      <c r="BTJ158" s="4"/>
      <c r="BTK158" s="4"/>
      <c r="BTL158" s="4"/>
      <c r="BTM158" s="4"/>
      <c r="BTN158" s="4"/>
      <c r="BTO158" s="4"/>
      <c r="BTP158" s="4"/>
      <c r="BTQ158" s="4"/>
      <c r="BTR158" s="4"/>
      <c r="BTS158" s="4"/>
      <c r="BTT158" s="4"/>
      <c r="BTU158" s="4"/>
      <c r="BTV158" s="4"/>
      <c r="BTW158" s="4"/>
      <c r="BTX158" s="4"/>
      <c r="BTY158" s="4"/>
      <c r="BTZ158" s="4"/>
      <c r="BUA158" s="4"/>
      <c r="BUB158" s="4"/>
      <c r="BUC158" s="4"/>
      <c r="BUD158" s="4"/>
      <c r="BUE158" s="4"/>
      <c r="BUF158" s="4"/>
      <c r="BUG158" s="4"/>
      <c r="BUH158" s="4"/>
      <c r="BUI158" s="4"/>
      <c r="BUJ158" s="4"/>
      <c r="BUK158" s="4"/>
      <c r="BUL158" s="4"/>
      <c r="BUM158" s="4"/>
      <c r="BUN158" s="4"/>
      <c r="BUO158" s="4"/>
      <c r="BUP158" s="4"/>
      <c r="BUQ158" s="4"/>
      <c r="BUR158" s="4"/>
      <c r="BUS158" s="4"/>
      <c r="BUT158" s="4"/>
      <c r="BUU158" s="4"/>
      <c r="BUV158" s="4"/>
      <c r="BUW158" s="4"/>
      <c r="BUX158" s="4"/>
      <c r="BUY158" s="4"/>
      <c r="BUZ158" s="4"/>
      <c r="BVA158" s="4"/>
      <c r="BVB158" s="4"/>
      <c r="BVC158" s="4"/>
      <c r="BVD158" s="4"/>
      <c r="BVE158" s="4"/>
      <c r="BVF158" s="4"/>
      <c r="BVG158" s="4"/>
      <c r="BVH158" s="4"/>
      <c r="BVI158" s="4"/>
      <c r="BVJ158" s="4"/>
      <c r="BVK158" s="4"/>
      <c r="BVL158" s="4"/>
      <c r="BVM158" s="4"/>
      <c r="BVN158" s="4"/>
      <c r="BVO158" s="4"/>
      <c r="BVP158" s="4"/>
      <c r="BVQ158" s="4"/>
      <c r="BVR158" s="4"/>
      <c r="BVS158" s="4"/>
      <c r="BVT158" s="4"/>
      <c r="BVU158" s="4"/>
      <c r="BVV158" s="4"/>
      <c r="BVW158" s="4"/>
      <c r="BVX158" s="4"/>
      <c r="BVY158" s="4"/>
      <c r="BVZ158" s="4"/>
      <c r="BWA158" s="4"/>
      <c r="BWB158" s="4"/>
      <c r="BWC158" s="4"/>
      <c r="BWD158" s="4"/>
      <c r="BWE158" s="4"/>
      <c r="BWF158" s="4"/>
      <c r="BWG158" s="4"/>
      <c r="BWH158" s="4"/>
      <c r="BWI158" s="4"/>
      <c r="BWJ158" s="4"/>
      <c r="BWK158" s="4"/>
      <c r="BWL158" s="4"/>
      <c r="BWM158" s="4"/>
      <c r="BWN158" s="4"/>
      <c r="BWO158" s="4"/>
      <c r="BWP158" s="4"/>
      <c r="BWQ158" s="4"/>
      <c r="BWR158" s="4"/>
      <c r="BWS158" s="4"/>
      <c r="BWT158" s="4"/>
      <c r="BWU158" s="4"/>
      <c r="BWV158" s="4"/>
      <c r="BWW158" s="4"/>
      <c r="BWX158" s="4"/>
      <c r="BWY158" s="4"/>
      <c r="BWZ158" s="4"/>
      <c r="BXA158" s="4"/>
      <c r="BXB158" s="4"/>
      <c r="BXC158" s="4"/>
      <c r="BXD158" s="4"/>
      <c r="BXE158" s="4"/>
      <c r="BXF158" s="4"/>
      <c r="BXG158" s="4"/>
      <c r="BXH158" s="4"/>
      <c r="BXI158" s="4"/>
      <c r="BXJ158" s="4"/>
      <c r="BXK158" s="4"/>
      <c r="BXL158" s="4"/>
      <c r="BXM158" s="4"/>
      <c r="BXN158" s="4"/>
      <c r="BXO158" s="4"/>
      <c r="BXP158" s="4"/>
      <c r="BXQ158" s="4"/>
      <c r="BXR158" s="4"/>
      <c r="BXS158" s="4"/>
      <c r="BXT158" s="4"/>
      <c r="BXU158" s="4"/>
      <c r="BXV158" s="4"/>
      <c r="BXW158" s="4"/>
      <c r="BXX158" s="4"/>
      <c r="BXY158" s="4"/>
      <c r="BXZ158" s="4"/>
      <c r="BYA158" s="4"/>
      <c r="BYB158" s="4"/>
      <c r="BYC158" s="4"/>
      <c r="BYD158" s="4"/>
      <c r="BYE158" s="4"/>
      <c r="BYF158" s="4"/>
      <c r="BYG158" s="4"/>
      <c r="BYH158" s="4"/>
      <c r="BYI158" s="4"/>
      <c r="BYJ158" s="4"/>
      <c r="BYK158" s="4"/>
      <c r="BYL158" s="4"/>
      <c r="BYM158" s="4"/>
      <c r="BYN158" s="4"/>
      <c r="BYO158" s="4"/>
      <c r="BYP158" s="4"/>
      <c r="BYQ158" s="4"/>
      <c r="BYR158" s="4"/>
      <c r="BYS158" s="4"/>
      <c r="BYT158" s="4"/>
      <c r="BYU158" s="4"/>
      <c r="BYV158" s="4"/>
      <c r="BYW158" s="4"/>
      <c r="BYX158" s="4"/>
      <c r="BYY158" s="4"/>
      <c r="BYZ158" s="4"/>
      <c r="BZA158" s="4"/>
      <c r="BZB158" s="4"/>
      <c r="BZC158" s="4"/>
      <c r="BZD158" s="4"/>
      <c r="BZE158" s="4"/>
      <c r="BZF158" s="4"/>
      <c r="BZG158" s="4"/>
      <c r="BZH158" s="4"/>
      <c r="BZI158" s="4"/>
      <c r="BZJ158" s="4"/>
      <c r="BZK158" s="4"/>
      <c r="BZL158" s="4"/>
      <c r="BZM158" s="4"/>
      <c r="BZN158" s="4"/>
      <c r="BZO158" s="4"/>
      <c r="BZP158" s="4"/>
      <c r="BZQ158" s="4"/>
      <c r="BZR158" s="4"/>
      <c r="BZS158" s="4"/>
      <c r="BZT158" s="4"/>
      <c r="BZU158" s="4"/>
      <c r="BZV158" s="4"/>
      <c r="BZW158" s="4"/>
      <c r="BZX158" s="4"/>
      <c r="BZY158" s="4"/>
      <c r="BZZ158" s="4"/>
      <c r="CAA158" s="4"/>
      <c r="CAB158" s="4"/>
      <c r="CAC158" s="4"/>
      <c r="CAD158" s="4"/>
      <c r="CAE158" s="4"/>
      <c r="CAF158" s="4"/>
      <c r="CAG158" s="4"/>
      <c r="CAH158" s="4"/>
      <c r="CAI158" s="4"/>
      <c r="CAJ158" s="4"/>
      <c r="CAK158" s="4"/>
      <c r="CAL158" s="4"/>
      <c r="CAM158" s="4"/>
      <c r="CAN158" s="4"/>
      <c r="CAO158" s="4"/>
      <c r="CAP158" s="4"/>
      <c r="CAQ158" s="4"/>
      <c r="CAR158" s="4"/>
      <c r="CAS158" s="4"/>
      <c r="CAT158" s="4"/>
      <c r="CAU158" s="4"/>
      <c r="CAV158" s="4"/>
      <c r="CAW158" s="4"/>
      <c r="CAX158" s="4"/>
      <c r="CAY158" s="4"/>
      <c r="CAZ158" s="4"/>
      <c r="CBA158" s="4"/>
      <c r="CBB158" s="4"/>
      <c r="CBC158" s="4"/>
      <c r="CBD158" s="4"/>
      <c r="CBE158" s="4"/>
      <c r="CBF158" s="4"/>
      <c r="CBG158" s="4"/>
      <c r="CBH158" s="4"/>
      <c r="CBI158" s="4"/>
      <c r="CBJ158" s="4"/>
      <c r="CBK158" s="4"/>
      <c r="CBL158" s="4"/>
      <c r="CBM158" s="4"/>
      <c r="CBN158" s="4"/>
      <c r="CBO158" s="4"/>
      <c r="CBP158" s="4"/>
      <c r="CBQ158" s="4"/>
      <c r="CBR158" s="4"/>
      <c r="CBS158" s="4"/>
      <c r="CBT158" s="4"/>
      <c r="CBU158" s="4"/>
      <c r="CBV158" s="4"/>
      <c r="CBW158" s="4"/>
      <c r="CBX158" s="4"/>
      <c r="CBY158" s="4"/>
      <c r="CBZ158" s="4"/>
      <c r="CCA158" s="4"/>
      <c r="CCB158" s="4"/>
      <c r="CCC158" s="4"/>
      <c r="CCD158" s="4"/>
      <c r="CCE158" s="4"/>
      <c r="CCF158" s="4"/>
      <c r="CCG158" s="4"/>
      <c r="CCH158" s="4"/>
      <c r="CCI158" s="4"/>
      <c r="CCJ158" s="4"/>
      <c r="CCK158" s="4"/>
      <c r="CCL158" s="4"/>
      <c r="CCM158" s="4"/>
      <c r="CCN158" s="4"/>
      <c r="CCO158" s="4"/>
      <c r="CCP158" s="4"/>
      <c r="CCQ158" s="4"/>
      <c r="CCR158" s="4"/>
      <c r="CCS158" s="4"/>
      <c r="CCT158" s="4"/>
      <c r="CCU158" s="4"/>
      <c r="CCV158" s="4"/>
      <c r="CCW158" s="4"/>
      <c r="CCX158" s="4"/>
      <c r="CCY158" s="4"/>
      <c r="CCZ158" s="4"/>
      <c r="CDA158" s="4"/>
      <c r="CDB158" s="4"/>
      <c r="CDC158" s="4"/>
      <c r="CDD158" s="4"/>
      <c r="CDE158" s="4"/>
      <c r="CDF158" s="4"/>
      <c r="CDG158" s="4"/>
      <c r="CDH158" s="4"/>
      <c r="CDI158" s="4"/>
      <c r="CDJ158" s="4"/>
      <c r="CDK158" s="4"/>
      <c r="CDL158" s="4"/>
      <c r="CDM158" s="4"/>
      <c r="CDN158" s="4"/>
      <c r="CDO158" s="4"/>
      <c r="CDP158" s="4"/>
      <c r="CDQ158" s="4"/>
      <c r="CDR158" s="4"/>
      <c r="CDS158" s="4"/>
      <c r="CDT158" s="4"/>
      <c r="CDU158" s="4"/>
      <c r="CDV158" s="4"/>
      <c r="CDW158" s="4"/>
      <c r="CDX158" s="4"/>
      <c r="CDY158" s="4"/>
      <c r="CDZ158" s="4"/>
      <c r="CEA158" s="4"/>
      <c r="CEB158" s="4"/>
      <c r="CEC158" s="4"/>
      <c r="CED158" s="4"/>
      <c r="CEE158" s="4"/>
      <c r="CEF158" s="4"/>
      <c r="CEG158" s="4"/>
      <c r="CEH158" s="4"/>
      <c r="CEI158" s="4"/>
      <c r="CEJ158" s="4"/>
      <c r="CEK158" s="4"/>
      <c r="CEL158" s="4"/>
      <c r="CEM158" s="4"/>
      <c r="CEN158" s="4"/>
      <c r="CEO158" s="4"/>
      <c r="CEP158" s="4"/>
      <c r="CEQ158" s="4"/>
      <c r="CER158" s="4"/>
      <c r="CES158" s="4"/>
      <c r="CET158" s="4"/>
      <c r="CEU158" s="4"/>
      <c r="CEV158" s="4"/>
      <c r="CEW158" s="4"/>
      <c r="CEX158" s="4"/>
      <c r="CEY158" s="4"/>
      <c r="CEZ158" s="4"/>
      <c r="CFA158" s="4"/>
      <c r="CFB158" s="4"/>
      <c r="CFC158" s="4"/>
      <c r="CFD158" s="4"/>
      <c r="CFE158" s="4"/>
      <c r="CFF158" s="4"/>
      <c r="CFG158" s="4"/>
      <c r="CFH158" s="4"/>
      <c r="CFI158" s="4"/>
      <c r="CFJ158" s="4"/>
      <c r="CFK158" s="4"/>
      <c r="CFL158" s="4"/>
      <c r="CFM158" s="4"/>
      <c r="CFN158" s="4"/>
      <c r="CFO158" s="4"/>
      <c r="CFP158" s="4"/>
      <c r="CFQ158" s="4"/>
      <c r="CFR158" s="4"/>
      <c r="CFS158" s="4"/>
      <c r="CFT158" s="4"/>
      <c r="CFU158" s="4"/>
      <c r="CFV158" s="4"/>
      <c r="CFW158" s="4"/>
      <c r="CFX158" s="4"/>
      <c r="CFY158" s="4"/>
      <c r="CFZ158" s="4"/>
      <c r="CGA158" s="4"/>
      <c r="CGB158" s="4"/>
      <c r="CGC158" s="4"/>
      <c r="CGD158" s="4"/>
      <c r="CGE158" s="4"/>
      <c r="CGF158" s="4"/>
      <c r="CGG158" s="4"/>
      <c r="CGH158" s="4"/>
      <c r="CGI158" s="4"/>
      <c r="CGJ158" s="4"/>
      <c r="CGK158" s="4"/>
      <c r="CGL158" s="4"/>
      <c r="CGM158" s="4"/>
      <c r="CGN158" s="4"/>
      <c r="CGO158" s="4"/>
      <c r="CGP158" s="4"/>
      <c r="CGQ158" s="4"/>
      <c r="CGR158" s="4"/>
      <c r="CGS158" s="4"/>
      <c r="CGT158" s="4"/>
      <c r="CGU158" s="4"/>
      <c r="CGV158" s="4"/>
      <c r="CGW158" s="4"/>
      <c r="CGX158" s="4"/>
      <c r="CGY158" s="4"/>
      <c r="CGZ158" s="4"/>
      <c r="CHA158" s="4"/>
      <c r="CHB158" s="4"/>
      <c r="CHC158" s="4"/>
      <c r="CHD158" s="4"/>
      <c r="CHE158" s="4"/>
      <c r="CHF158" s="4"/>
      <c r="CHG158" s="4"/>
      <c r="CHH158" s="4"/>
      <c r="CHI158" s="4"/>
      <c r="CHJ158" s="4"/>
      <c r="CHK158" s="4"/>
      <c r="CHL158" s="4"/>
      <c r="CHM158" s="4"/>
      <c r="CHN158" s="4"/>
      <c r="CHO158" s="4"/>
      <c r="CHP158" s="4"/>
      <c r="CHQ158" s="4"/>
      <c r="CHR158" s="4"/>
      <c r="CHS158" s="4"/>
      <c r="CHT158" s="4"/>
      <c r="CHU158" s="4"/>
      <c r="CHV158" s="4"/>
      <c r="CHW158" s="4"/>
      <c r="CHX158" s="4"/>
      <c r="CHY158" s="4"/>
      <c r="CHZ158" s="4"/>
      <c r="CIA158" s="4"/>
      <c r="CIB158" s="4"/>
      <c r="CIC158" s="4"/>
      <c r="CID158" s="4"/>
      <c r="CIE158" s="4"/>
      <c r="CIF158" s="4"/>
      <c r="CIG158" s="4"/>
      <c r="CIH158" s="4"/>
      <c r="CII158" s="4"/>
      <c r="CIJ158" s="4"/>
      <c r="CIK158" s="4"/>
      <c r="CIL158" s="4"/>
      <c r="CIM158" s="4"/>
      <c r="CIN158" s="4"/>
      <c r="CIO158" s="4"/>
      <c r="CIP158" s="4"/>
      <c r="CIQ158" s="4"/>
      <c r="CIR158" s="4"/>
      <c r="CIS158" s="4"/>
      <c r="CIT158" s="4"/>
      <c r="CIU158" s="4"/>
      <c r="CIV158" s="4"/>
      <c r="CIW158" s="4"/>
      <c r="CIX158" s="4"/>
      <c r="CIY158" s="4"/>
      <c r="CIZ158" s="4"/>
      <c r="CJA158" s="4"/>
      <c r="CJB158" s="4"/>
      <c r="CJC158" s="4"/>
      <c r="CJD158" s="4"/>
      <c r="CJE158" s="4"/>
      <c r="CJF158" s="4"/>
      <c r="CJG158" s="4"/>
      <c r="CJH158" s="4"/>
      <c r="CJI158" s="4"/>
      <c r="CJJ158" s="4"/>
      <c r="CJK158" s="4"/>
      <c r="CJL158" s="4"/>
      <c r="CJM158" s="4"/>
      <c r="CJN158" s="4"/>
      <c r="CJO158" s="4"/>
      <c r="CJP158" s="4"/>
      <c r="CJQ158" s="4"/>
      <c r="CJR158" s="4"/>
      <c r="CJS158" s="4"/>
      <c r="CJT158" s="4"/>
      <c r="CJU158" s="4"/>
      <c r="CJV158" s="4"/>
      <c r="CJW158" s="4"/>
      <c r="CJX158" s="4"/>
      <c r="CJY158" s="4"/>
      <c r="CJZ158" s="4"/>
      <c r="CKA158" s="4"/>
      <c r="CKB158" s="4"/>
      <c r="CKC158" s="4"/>
      <c r="CKD158" s="4"/>
      <c r="CKE158" s="4"/>
      <c r="CKF158" s="4"/>
      <c r="CKG158" s="4"/>
      <c r="CKH158" s="4"/>
      <c r="CKI158" s="4"/>
      <c r="CKJ158" s="4"/>
      <c r="CKK158" s="4"/>
      <c r="CKL158" s="4"/>
      <c r="CKM158" s="4"/>
      <c r="CKN158" s="4"/>
      <c r="CKO158" s="4"/>
      <c r="CKP158" s="4"/>
      <c r="CKQ158" s="4"/>
      <c r="CKR158" s="4"/>
      <c r="CKS158" s="4"/>
      <c r="CKT158" s="4"/>
      <c r="CKU158" s="4"/>
      <c r="CKV158" s="4"/>
      <c r="CKW158" s="4"/>
      <c r="CKX158" s="4"/>
      <c r="CKY158" s="4"/>
      <c r="CKZ158" s="4"/>
      <c r="CLA158" s="4"/>
      <c r="CLB158" s="4"/>
      <c r="CLC158" s="4"/>
      <c r="CLD158" s="4"/>
      <c r="CLE158" s="4"/>
      <c r="CLF158" s="4"/>
      <c r="CLG158" s="4"/>
      <c r="CLH158" s="4"/>
      <c r="CLI158" s="4"/>
      <c r="CLJ158" s="4"/>
      <c r="CLK158" s="4"/>
      <c r="CLL158" s="4"/>
      <c r="CLM158" s="4"/>
      <c r="CLN158" s="4"/>
      <c r="CLO158" s="4"/>
      <c r="CLP158" s="4"/>
      <c r="CLQ158" s="4"/>
      <c r="CLR158" s="4"/>
      <c r="CLS158" s="4"/>
      <c r="CLT158" s="4"/>
      <c r="CLU158" s="4"/>
      <c r="CLV158" s="4"/>
      <c r="CLW158" s="4"/>
      <c r="CLX158" s="4"/>
      <c r="CLY158" s="4"/>
      <c r="CLZ158" s="4"/>
      <c r="CMA158" s="4"/>
      <c r="CMB158" s="4"/>
      <c r="CMC158" s="4"/>
      <c r="CMD158" s="4"/>
      <c r="CME158" s="4"/>
      <c r="CMF158" s="4"/>
      <c r="CMG158" s="4"/>
      <c r="CMH158" s="4"/>
      <c r="CMI158" s="4"/>
      <c r="CMJ158" s="4"/>
      <c r="CMK158" s="4"/>
      <c r="CML158" s="4"/>
      <c r="CMM158" s="4"/>
      <c r="CMN158" s="4"/>
      <c r="CMO158" s="4"/>
      <c r="CMP158" s="4"/>
      <c r="CMQ158" s="4"/>
      <c r="CMR158" s="4"/>
      <c r="CMS158" s="4"/>
      <c r="CMT158" s="4"/>
      <c r="CMU158" s="4"/>
      <c r="CMV158" s="4"/>
      <c r="CMW158" s="4"/>
      <c r="CMX158" s="4"/>
      <c r="CMY158" s="4"/>
      <c r="CMZ158" s="4"/>
      <c r="CNA158" s="4"/>
      <c r="CNB158" s="4"/>
      <c r="CNC158" s="4"/>
      <c r="CND158" s="4"/>
      <c r="CNE158" s="4"/>
      <c r="CNF158" s="4"/>
      <c r="CNG158" s="4"/>
      <c r="CNH158" s="4"/>
      <c r="CNI158" s="4"/>
      <c r="CNJ158" s="4"/>
      <c r="CNK158" s="4"/>
      <c r="CNL158" s="4"/>
      <c r="CNM158" s="4"/>
      <c r="CNN158" s="4"/>
      <c r="CNO158" s="4"/>
      <c r="CNP158" s="4"/>
      <c r="CNQ158" s="4"/>
      <c r="CNR158" s="4"/>
      <c r="CNS158" s="4"/>
      <c r="CNT158" s="4"/>
      <c r="CNU158" s="4"/>
      <c r="CNV158" s="4"/>
      <c r="CNW158" s="4"/>
      <c r="CNX158" s="4"/>
      <c r="CNY158" s="4"/>
      <c r="CNZ158" s="4"/>
      <c r="COA158" s="4"/>
      <c r="COB158" s="4"/>
      <c r="COC158" s="4"/>
      <c r="COD158" s="4"/>
      <c r="COE158" s="4"/>
      <c r="COF158" s="4"/>
      <c r="COG158" s="4"/>
      <c r="COH158" s="4"/>
      <c r="COI158" s="4"/>
      <c r="COJ158" s="4"/>
      <c r="COK158" s="4"/>
      <c r="COL158" s="4"/>
      <c r="COM158" s="4"/>
      <c r="CON158" s="4"/>
      <c r="COO158" s="4"/>
      <c r="COP158" s="4"/>
      <c r="COQ158" s="4"/>
      <c r="COR158" s="4"/>
      <c r="COS158" s="4"/>
      <c r="COT158" s="4"/>
      <c r="COU158" s="4"/>
      <c r="COV158" s="4"/>
      <c r="COW158" s="4"/>
      <c r="COX158" s="4"/>
      <c r="COY158" s="4"/>
      <c r="COZ158" s="4"/>
      <c r="CPA158" s="4"/>
      <c r="CPB158" s="4"/>
      <c r="CPC158" s="4"/>
      <c r="CPD158" s="4"/>
      <c r="CPE158" s="4"/>
      <c r="CPF158" s="4"/>
      <c r="CPG158" s="4"/>
      <c r="CPH158" s="4"/>
      <c r="CPI158" s="4"/>
      <c r="CPJ158" s="4"/>
      <c r="CPK158" s="4"/>
      <c r="CPL158" s="4"/>
      <c r="CPM158" s="4"/>
      <c r="CPN158" s="4"/>
      <c r="CPO158" s="4"/>
      <c r="CPP158" s="4"/>
      <c r="CPQ158" s="4"/>
      <c r="CPR158" s="4"/>
      <c r="CPS158" s="4"/>
      <c r="CPT158" s="4"/>
      <c r="CPU158" s="4"/>
      <c r="CPV158" s="4"/>
      <c r="CPW158" s="4"/>
      <c r="CPX158" s="4"/>
      <c r="CPY158" s="4"/>
      <c r="CPZ158" s="4"/>
      <c r="CQA158" s="4"/>
      <c r="CQB158" s="4"/>
      <c r="CQC158" s="4"/>
      <c r="CQD158" s="4"/>
      <c r="CQE158" s="4"/>
      <c r="CQF158" s="4"/>
      <c r="CQG158" s="4"/>
      <c r="CQH158" s="4"/>
      <c r="CQI158" s="4"/>
      <c r="CQJ158" s="4"/>
      <c r="CQK158" s="4"/>
      <c r="CQL158" s="4"/>
      <c r="CQM158" s="4"/>
      <c r="CQN158" s="4"/>
      <c r="CQO158" s="4"/>
      <c r="CQP158" s="4"/>
      <c r="CQQ158" s="4"/>
      <c r="CQR158" s="4"/>
      <c r="CQS158" s="4"/>
      <c r="CQT158" s="4"/>
      <c r="CQU158" s="4"/>
      <c r="CQV158" s="4"/>
      <c r="CQW158" s="4"/>
      <c r="CQX158" s="4"/>
      <c r="CQY158" s="4"/>
      <c r="CQZ158" s="4"/>
      <c r="CRA158" s="4"/>
      <c r="CRB158" s="4"/>
      <c r="CRC158" s="4"/>
      <c r="CRD158" s="4"/>
      <c r="CRE158" s="4"/>
      <c r="CRF158" s="4"/>
      <c r="CRG158" s="4"/>
      <c r="CRH158" s="4"/>
      <c r="CRI158" s="4"/>
      <c r="CRJ158" s="4"/>
      <c r="CRK158" s="4"/>
      <c r="CRL158" s="4"/>
      <c r="CRM158" s="4"/>
      <c r="CRN158" s="4"/>
      <c r="CRO158" s="4"/>
      <c r="CRP158" s="4"/>
      <c r="CRQ158" s="4"/>
      <c r="CRR158" s="4"/>
      <c r="CRS158" s="4"/>
      <c r="CRT158" s="4"/>
      <c r="CRU158" s="4"/>
      <c r="CRV158" s="4"/>
      <c r="CRW158" s="4"/>
      <c r="CRX158" s="4"/>
      <c r="CRY158" s="4"/>
      <c r="CRZ158" s="4"/>
      <c r="CSA158" s="4"/>
      <c r="CSB158" s="4"/>
      <c r="CSC158" s="4"/>
      <c r="CSD158" s="4"/>
      <c r="CSE158" s="4"/>
      <c r="CSF158" s="4"/>
      <c r="CSG158" s="4"/>
      <c r="CSH158" s="4"/>
      <c r="CSI158" s="4"/>
      <c r="CSJ158" s="4"/>
      <c r="CSK158" s="4"/>
      <c r="CSL158" s="4"/>
      <c r="CSM158" s="4"/>
      <c r="CSN158" s="4"/>
      <c r="CSO158" s="4"/>
      <c r="CSP158" s="4"/>
      <c r="CSQ158" s="4"/>
      <c r="CSR158" s="4"/>
      <c r="CSS158" s="4"/>
      <c r="CST158" s="4"/>
      <c r="CSU158" s="4"/>
      <c r="CSV158" s="4"/>
      <c r="CSW158" s="4"/>
      <c r="CSX158" s="4"/>
      <c r="CSY158" s="4"/>
      <c r="CSZ158" s="4"/>
      <c r="CTA158" s="4"/>
      <c r="CTB158" s="4"/>
      <c r="CTC158" s="4"/>
      <c r="CTD158" s="4"/>
      <c r="CTE158" s="4"/>
      <c r="CTF158" s="4"/>
      <c r="CTG158" s="4"/>
      <c r="CTH158" s="4"/>
      <c r="CTI158" s="4"/>
      <c r="CTJ158" s="4"/>
      <c r="CTK158" s="4"/>
      <c r="CTL158" s="4"/>
      <c r="CTM158" s="4"/>
      <c r="CTN158" s="4"/>
      <c r="CTO158" s="4"/>
      <c r="CTP158" s="4"/>
      <c r="CTQ158" s="4"/>
      <c r="CTR158" s="4"/>
      <c r="CTS158" s="4"/>
      <c r="CTT158" s="4"/>
      <c r="CTU158" s="4"/>
      <c r="CTV158" s="4"/>
      <c r="CTW158" s="4"/>
      <c r="CTX158" s="4"/>
      <c r="CTY158" s="4"/>
      <c r="CTZ158" s="4"/>
      <c r="CUA158" s="4"/>
      <c r="CUB158" s="4"/>
      <c r="CUC158" s="4"/>
      <c r="CUD158" s="4"/>
      <c r="CUE158" s="4"/>
      <c r="CUF158" s="4"/>
      <c r="CUG158" s="4"/>
      <c r="CUH158" s="4"/>
      <c r="CUI158" s="4"/>
      <c r="CUJ158" s="4"/>
      <c r="CUK158" s="4"/>
      <c r="CUL158" s="4"/>
      <c r="CUM158" s="4"/>
      <c r="CUN158" s="4"/>
      <c r="CUO158" s="4"/>
      <c r="CUP158" s="4"/>
      <c r="CUQ158" s="4"/>
      <c r="CUR158" s="4"/>
      <c r="CUS158" s="4"/>
      <c r="CUT158" s="4"/>
      <c r="CUU158" s="4"/>
      <c r="CUV158" s="4"/>
      <c r="CUW158" s="4"/>
      <c r="CUX158" s="4"/>
      <c r="CUY158" s="4"/>
      <c r="CUZ158" s="4"/>
      <c r="CVA158" s="4"/>
      <c r="CVB158" s="4"/>
      <c r="CVC158" s="4"/>
      <c r="CVD158" s="4"/>
      <c r="CVE158" s="4"/>
      <c r="CVF158" s="4"/>
      <c r="CVG158" s="4"/>
      <c r="CVH158" s="4"/>
      <c r="CVI158" s="4"/>
      <c r="CVJ158" s="4"/>
      <c r="CVK158" s="4"/>
      <c r="CVL158" s="4"/>
      <c r="CVM158" s="4"/>
      <c r="CVN158" s="4"/>
      <c r="CVO158" s="4"/>
      <c r="CVP158" s="4"/>
      <c r="CVQ158" s="4"/>
      <c r="CVR158" s="4"/>
      <c r="CVS158" s="4"/>
      <c r="CVT158" s="4"/>
      <c r="CVU158" s="4"/>
      <c r="CVV158" s="4"/>
      <c r="CVW158" s="4"/>
      <c r="CVX158" s="4"/>
      <c r="CVY158" s="4"/>
      <c r="CVZ158" s="4"/>
      <c r="CWA158" s="4"/>
      <c r="CWB158" s="4"/>
      <c r="CWC158" s="4"/>
      <c r="CWD158" s="4"/>
      <c r="CWE158" s="4"/>
      <c r="CWF158" s="4"/>
      <c r="CWG158" s="4"/>
      <c r="CWH158" s="4"/>
      <c r="CWI158" s="4"/>
      <c r="CWJ158" s="4"/>
      <c r="CWK158" s="4"/>
      <c r="CWL158" s="4"/>
      <c r="CWM158" s="4"/>
      <c r="CWN158" s="4"/>
      <c r="CWO158" s="4"/>
      <c r="CWP158" s="4"/>
      <c r="CWQ158" s="4"/>
      <c r="CWR158" s="4"/>
      <c r="CWS158" s="4"/>
      <c r="CWT158" s="4"/>
      <c r="CWU158" s="4"/>
      <c r="CWV158" s="4"/>
      <c r="CWW158" s="4"/>
      <c r="CWX158" s="4"/>
      <c r="CWY158" s="4"/>
      <c r="CWZ158" s="4"/>
      <c r="CXA158" s="4"/>
      <c r="CXB158" s="4"/>
      <c r="CXC158" s="4"/>
      <c r="CXD158" s="4"/>
      <c r="CXE158" s="4"/>
      <c r="CXF158" s="4"/>
      <c r="CXG158" s="4"/>
      <c r="CXH158" s="4"/>
      <c r="CXI158" s="4"/>
      <c r="CXJ158" s="4"/>
      <c r="CXK158" s="4"/>
      <c r="CXL158" s="4"/>
      <c r="CXM158" s="4"/>
      <c r="CXN158" s="4"/>
      <c r="CXO158" s="4"/>
      <c r="CXP158" s="4"/>
      <c r="CXQ158" s="4"/>
      <c r="CXR158" s="4"/>
      <c r="CXS158" s="4"/>
      <c r="CXT158" s="4"/>
      <c r="CXU158" s="4"/>
      <c r="CXV158" s="4"/>
      <c r="CXW158" s="4"/>
      <c r="CXX158" s="4"/>
      <c r="CXY158" s="4"/>
      <c r="CXZ158" s="4"/>
      <c r="CYA158" s="4"/>
      <c r="CYB158" s="4"/>
      <c r="CYC158" s="4"/>
      <c r="CYD158" s="4"/>
      <c r="CYE158" s="4"/>
      <c r="CYF158" s="4"/>
      <c r="CYG158" s="4"/>
      <c r="CYH158" s="4"/>
      <c r="CYI158" s="4"/>
      <c r="CYJ158" s="4"/>
      <c r="CYK158" s="4"/>
      <c r="CYL158" s="4"/>
      <c r="CYM158" s="4"/>
      <c r="CYN158" s="4"/>
      <c r="CYO158" s="4"/>
      <c r="CYP158" s="4"/>
      <c r="CYQ158" s="4"/>
      <c r="CYR158" s="4"/>
      <c r="CYS158" s="4"/>
      <c r="CYT158" s="4"/>
      <c r="CYU158" s="4"/>
      <c r="CYV158" s="4"/>
      <c r="CYW158" s="4"/>
      <c r="CYX158" s="4"/>
      <c r="CYY158" s="4"/>
      <c r="CYZ158" s="4"/>
      <c r="CZA158" s="4"/>
      <c r="CZB158" s="4"/>
      <c r="CZC158" s="4"/>
      <c r="CZD158" s="4"/>
      <c r="CZE158" s="4"/>
      <c r="CZF158" s="4"/>
      <c r="CZG158" s="4"/>
      <c r="CZH158" s="4"/>
      <c r="CZI158" s="4"/>
      <c r="CZJ158" s="4"/>
      <c r="CZK158" s="4"/>
      <c r="CZL158" s="4"/>
      <c r="CZM158" s="4"/>
      <c r="CZN158" s="4"/>
      <c r="CZO158" s="4"/>
      <c r="CZP158" s="4"/>
      <c r="CZQ158" s="4"/>
      <c r="CZR158" s="4"/>
      <c r="CZS158" s="4"/>
      <c r="CZT158" s="4"/>
      <c r="CZU158" s="4"/>
      <c r="CZV158" s="4"/>
      <c r="CZW158" s="4"/>
      <c r="CZX158" s="4"/>
      <c r="CZY158" s="4"/>
      <c r="CZZ158" s="4"/>
      <c r="DAA158" s="4"/>
      <c r="DAB158" s="4"/>
      <c r="DAC158" s="4"/>
      <c r="DAD158" s="4"/>
      <c r="DAE158" s="4"/>
      <c r="DAF158" s="4"/>
      <c r="DAG158" s="4"/>
      <c r="DAH158" s="4"/>
      <c r="DAI158" s="4"/>
      <c r="DAJ158" s="4"/>
      <c r="DAK158" s="4"/>
      <c r="DAL158" s="4"/>
      <c r="DAM158" s="4"/>
      <c r="DAN158" s="4"/>
      <c r="DAO158" s="4"/>
      <c r="DAP158" s="4"/>
      <c r="DAQ158" s="4"/>
      <c r="DAR158" s="4"/>
      <c r="DAS158" s="4"/>
      <c r="DAT158" s="4"/>
      <c r="DAU158" s="4"/>
      <c r="DAV158" s="4"/>
      <c r="DAW158" s="4"/>
      <c r="DAX158" s="4"/>
      <c r="DAY158" s="4"/>
      <c r="DAZ158" s="4"/>
      <c r="DBA158" s="4"/>
      <c r="DBB158" s="4"/>
      <c r="DBC158" s="4"/>
      <c r="DBD158" s="4"/>
      <c r="DBE158" s="4"/>
      <c r="DBF158" s="4"/>
      <c r="DBG158" s="4"/>
      <c r="DBH158" s="4"/>
      <c r="DBI158" s="4"/>
      <c r="DBJ158" s="4"/>
      <c r="DBK158" s="4"/>
      <c r="DBL158" s="4"/>
      <c r="DBM158" s="4"/>
      <c r="DBN158" s="4"/>
      <c r="DBO158" s="4"/>
      <c r="DBP158" s="4"/>
      <c r="DBQ158" s="4"/>
      <c r="DBR158" s="4"/>
      <c r="DBS158" s="4"/>
      <c r="DBT158" s="4"/>
      <c r="DBU158" s="4"/>
      <c r="DBV158" s="4"/>
      <c r="DBW158" s="4"/>
      <c r="DBX158" s="4"/>
      <c r="DBY158" s="4"/>
      <c r="DBZ158" s="4"/>
      <c r="DCA158" s="4"/>
      <c r="DCB158" s="4"/>
      <c r="DCC158" s="4"/>
      <c r="DCD158" s="4"/>
      <c r="DCE158" s="4"/>
      <c r="DCF158" s="4"/>
      <c r="DCG158" s="4"/>
      <c r="DCH158" s="4"/>
      <c r="DCI158" s="4"/>
      <c r="DCJ158" s="4"/>
      <c r="DCK158" s="4"/>
      <c r="DCL158" s="4"/>
      <c r="DCM158" s="4"/>
      <c r="DCN158" s="4"/>
      <c r="DCO158" s="4"/>
      <c r="DCP158" s="4"/>
      <c r="DCQ158" s="4"/>
      <c r="DCR158" s="4"/>
      <c r="DCS158" s="4"/>
      <c r="DCT158" s="4"/>
      <c r="DCU158" s="4"/>
      <c r="DCV158" s="4"/>
      <c r="DCW158" s="4"/>
      <c r="DCX158" s="4"/>
      <c r="DCY158" s="4"/>
      <c r="DCZ158" s="4"/>
      <c r="DDA158" s="4"/>
      <c r="DDB158" s="4"/>
      <c r="DDC158" s="4"/>
      <c r="DDD158" s="4"/>
      <c r="DDE158" s="4"/>
      <c r="DDF158" s="4"/>
      <c r="DDG158" s="4"/>
      <c r="DDH158" s="4"/>
      <c r="DDI158" s="4"/>
      <c r="DDJ158" s="4"/>
      <c r="DDK158" s="4"/>
      <c r="DDL158" s="4"/>
      <c r="DDM158" s="4"/>
      <c r="DDN158" s="4"/>
      <c r="DDO158" s="4"/>
      <c r="DDP158" s="4"/>
      <c r="DDQ158" s="4"/>
      <c r="DDR158" s="4"/>
      <c r="DDS158" s="4"/>
      <c r="DDT158" s="4"/>
      <c r="DDU158" s="4"/>
      <c r="DDV158" s="4"/>
      <c r="DDW158" s="4"/>
      <c r="DDX158" s="4"/>
      <c r="DDY158" s="4"/>
      <c r="DDZ158" s="4"/>
      <c r="DEA158" s="4"/>
      <c r="DEB158" s="4"/>
      <c r="DEC158" s="4"/>
      <c r="DED158" s="4"/>
      <c r="DEE158" s="4"/>
      <c r="DEF158" s="4"/>
      <c r="DEG158" s="4"/>
      <c r="DEH158" s="4"/>
      <c r="DEI158" s="4"/>
      <c r="DEJ158" s="4"/>
      <c r="DEK158" s="4"/>
      <c r="DEL158" s="4"/>
      <c r="DEM158" s="4"/>
      <c r="DEN158" s="4"/>
      <c r="DEO158" s="4"/>
      <c r="DEP158" s="4"/>
      <c r="DEQ158" s="4"/>
      <c r="DER158" s="4"/>
      <c r="DES158" s="4"/>
      <c r="DET158" s="4"/>
      <c r="DEU158" s="4"/>
      <c r="DEV158" s="4"/>
      <c r="DEW158" s="4"/>
      <c r="DEX158" s="4"/>
      <c r="DEY158" s="4"/>
      <c r="DEZ158" s="4"/>
      <c r="DFA158" s="4"/>
      <c r="DFB158" s="4"/>
      <c r="DFC158" s="4"/>
      <c r="DFD158" s="4"/>
      <c r="DFE158" s="4"/>
      <c r="DFF158" s="4"/>
      <c r="DFG158" s="4"/>
      <c r="DFH158" s="4"/>
      <c r="DFI158" s="4"/>
      <c r="DFJ158" s="4"/>
      <c r="DFK158" s="4"/>
      <c r="DFL158" s="4"/>
      <c r="DFM158" s="4"/>
      <c r="DFN158" s="4"/>
      <c r="DFO158" s="4"/>
      <c r="DFP158" s="4"/>
      <c r="DFQ158" s="4"/>
      <c r="DFR158" s="4"/>
      <c r="DFS158" s="4"/>
      <c r="DFT158" s="4"/>
      <c r="DFU158" s="4"/>
      <c r="DFV158" s="4"/>
      <c r="DFW158" s="4"/>
      <c r="DFX158" s="4"/>
      <c r="DFY158" s="4"/>
      <c r="DFZ158" s="4"/>
      <c r="DGA158" s="4"/>
      <c r="DGB158" s="4"/>
      <c r="DGC158" s="4"/>
      <c r="DGD158" s="4"/>
      <c r="DGE158" s="4"/>
      <c r="DGF158" s="4"/>
      <c r="DGG158" s="4"/>
      <c r="DGH158" s="4"/>
      <c r="DGI158" s="4"/>
      <c r="DGJ158" s="4"/>
      <c r="DGK158" s="4"/>
      <c r="DGL158" s="4"/>
      <c r="DGM158" s="4"/>
      <c r="DGN158" s="4"/>
      <c r="DGO158" s="4"/>
      <c r="DGP158" s="4"/>
      <c r="DGQ158" s="4"/>
      <c r="DGR158" s="4"/>
      <c r="DGS158" s="4"/>
      <c r="DGT158" s="4"/>
      <c r="DGU158" s="4"/>
      <c r="DGV158" s="4"/>
      <c r="DGW158" s="4"/>
      <c r="DGX158" s="4"/>
      <c r="DGY158" s="4"/>
      <c r="DGZ158" s="4"/>
      <c r="DHA158" s="4"/>
      <c r="DHB158" s="4"/>
      <c r="DHC158" s="4"/>
      <c r="DHD158" s="4"/>
      <c r="DHE158" s="4"/>
      <c r="DHF158" s="4"/>
      <c r="DHG158" s="4"/>
      <c r="DHH158" s="4"/>
      <c r="DHI158" s="4"/>
      <c r="DHJ158" s="4"/>
      <c r="DHK158" s="4"/>
      <c r="DHL158" s="4"/>
      <c r="DHM158" s="4"/>
      <c r="DHN158" s="4"/>
      <c r="DHO158" s="4"/>
      <c r="DHP158" s="4"/>
      <c r="DHQ158" s="4"/>
      <c r="DHR158" s="4"/>
      <c r="DHS158" s="4"/>
      <c r="DHT158" s="4"/>
      <c r="DHU158" s="4"/>
      <c r="DHV158" s="4"/>
      <c r="DHW158" s="4"/>
      <c r="DHX158" s="4"/>
      <c r="DHY158" s="4"/>
      <c r="DHZ158" s="4"/>
      <c r="DIA158" s="4"/>
      <c r="DIB158" s="4"/>
      <c r="DIC158" s="4"/>
      <c r="DID158" s="4"/>
      <c r="DIE158" s="4"/>
      <c r="DIF158" s="4"/>
      <c r="DIG158" s="4"/>
      <c r="DIH158" s="4"/>
      <c r="DII158" s="4"/>
      <c r="DIJ158" s="4"/>
      <c r="DIK158" s="4"/>
      <c r="DIL158" s="4"/>
      <c r="DIM158" s="4"/>
      <c r="DIN158" s="4"/>
      <c r="DIO158" s="4"/>
      <c r="DIP158" s="4"/>
      <c r="DIQ158" s="4"/>
      <c r="DIR158" s="4"/>
      <c r="DIS158" s="4"/>
      <c r="DIT158" s="4"/>
      <c r="DIU158" s="4"/>
      <c r="DIV158" s="4"/>
      <c r="DIW158" s="4"/>
      <c r="DIX158" s="4"/>
      <c r="DIY158" s="4"/>
      <c r="DIZ158" s="4"/>
      <c r="DJA158" s="4"/>
      <c r="DJB158" s="4"/>
      <c r="DJC158" s="4"/>
      <c r="DJD158" s="4"/>
      <c r="DJE158" s="4"/>
      <c r="DJF158" s="4"/>
      <c r="DJG158" s="4"/>
      <c r="DJH158" s="4"/>
      <c r="DJI158" s="4"/>
      <c r="DJJ158" s="4"/>
      <c r="DJK158" s="4"/>
      <c r="DJL158" s="4"/>
      <c r="DJM158" s="4"/>
      <c r="DJN158" s="4"/>
      <c r="DJO158" s="4"/>
      <c r="DJP158" s="4"/>
      <c r="DJQ158" s="4"/>
      <c r="DJR158" s="4"/>
      <c r="DJS158" s="4"/>
      <c r="DJT158" s="4"/>
      <c r="DJU158" s="4"/>
      <c r="DJV158" s="4"/>
      <c r="DJW158" s="4"/>
      <c r="DJX158" s="4"/>
      <c r="DJY158" s="4"/>
      <c r="DJZ158" s="4"/>
      <c r="DKA158" s="4"/>
      <c r="DKB158" s="4"/>
      <c r="DKC158" s="4"/>
      <c r="DKD158" s="4"/>
      <c r="DKE158" s="4"/>
      <c r="DKF158" s="4"/>
      <c r="DKG158" s="4"/>
      <c r="DKH158" s="4"/>
      <c r="DKI158" s="4"/>
      <c r="DKJ158" s="4"/>
      <c r="DKK158" s="4"/>
      <c r="DKL158" s="4"/>
      <c r="DKM158" s="4"/>
      <c r="DKN158" s="4"/>
      <c r="DKO158" s="4"/>
      <c r="DKP158" s="4"/>
      <c r="DKQ158" s="4"/>
      <c r="DKR158" s="4"/>
      <c r="DKS158" s="4"/>
      <c r="DKT158" s="4"/>
      <c r="DKU158" s="4"/>
      <c r="DKV158" s="4"/>
      <c r="DKW158" s="4"/>
      <c r="DKX158" s="4"/>
      <c r="DKY158" s="4"/>
      <c r="DKZ158" s="4"/>
      <c r="DLA158" s="4"/>
      <c r="DLB158" s="4"/>
      <c r="DLC158" s="4"/>
      <c r="DLD158" s="4"/>
      <c r="DLE158" s="4"/>
      <c r="DLF158" s="4"/>
      <c r="DLG158" s="4"/>
      <c r="DLH158" s="4"/>
      <c r="DLI158" s="4"/>
      <c r="DLJ158" s="4"/>
      <c r="DLK158" s="4"/>
      <c r="DLL158" s="4"/>
      <c r="DLM158" s="4"/>
      <c r="DLN158" s="4"/>
      <c r="DLO158" s="4"/>
      <c r="DLP158" s="4"/>
      <c r="DLQ158" s="4"/>
      <c r="DLR158" s="4"/>
      <c r="DLS158" s="4"/>
      <c r="DLT158" s="4"/>
      <c r="DLU158" s="4"/>
      <c r="DLV158" s="4"/>
      <c r="DLW158" s="4"/>
      <c r="DLX158" s="4"/>
      <c r="DLY158" s="4"/>
      <c r="DLZ158" s="4"/>
      <c r="DMA158" s="4"/>
      <c r="DMB158" s="4"/>
      <c r="DMC158" s="4"/>
      <c r="DMD158" s="4"/>
      <c r="DME158" s="4"/>
      <c r="DMF158" s="4"/>
      <c r="DMG158" s="4"/>
      <c r="DMH158" s="4"/>
      <c r="DMI158" s="4"/>
      <c r="DMJ158" s="4"/>
      <c r="DMK158" s="4"/>
      <c r="DML158" s="4"/>
      <c r="DMM158" s="4"/>
      <c r="DMN158" s="4"/>
      <c r="DMO158" s="4"/>
      <c r="DMP158" s="4"/>
      <c r="DMQ158" s="4"/>
      <c r="DMR158" s="4"/>
      <c r="DMS158" s="4"/>
      <c r="DMT158" s="4"/>
      <c r="DMU158" s="4"/>
      <c r="DMV158" s="4"/>
      <c r="DMW158" s="4"/>
      <c r="DMX158" s="4"/>
      <c r="DMY158" s="4"/>
      <c r="DMZ158" s="4"/>
      <c r="DNA158" s="4"/>
      <c r="DNB158" s="4"/>
      <c r="DNC158" s="4"/>
      <c r="DND158" s="4"/>
      <c r="DNE158" s="4"/>
      <c r="DNF158" s="4"/>
      <c r="DNG158" s="4"/>
      <c r="DNH158" s="4"/>
      <c r="DNI158" s="4"/>
      <c r="DNJ158" s="4"/>
      <c r="DNK158" s="4"/>
      <c r="DNL158" s="4"/>
      <c r="DNM158" s="4"/>
      <c r="DNN158" s="4"/>
      <c r="DNO158" s="4"/>
      <c r="DNP158" s="4"/>
      <c r="DNQ158" s="4"/>
      <c r="DNR158" s="4"/>
      <c r="DNS158" s="4"/>
      <c r="DNT158" s="4"/>
      <c r="DNU158" s="4"/>
      <c r="DNV158" s="4"/>
      <c r="DNW158" s="4"/>
      <c r="DNX158" s="4"/>
      <c r="DNY158" s="4"/>
      <c r="DNZ158" s="4"/>
      <c r="DOA158" s="4"/>
      <c r="DOB158" s="4"/>
      <c r="DOC158" s="4"/>
      <c r="DOD158" s="4"/>
      <c r="DOE158" s="4"/>
      <c r="DOF158" s="4"/>
      <c r="DOG158" s="4"/>
      <c r="DOH158" s="4"/>
      <c r="DOI158" s="4"/>
      <c r="DOJ158" s="4"/>
      <c r="DOK158" s="4"/>
      <c r="DOL158" s="4"/>
      <c r="DOM158" s="4"/>
      <c r="DON158" s="4"/>
      <c r="DOO158" s="4"/>
      <c r="DOP158" s="4"/>
      <c r="DOQ158" s="4"/>
      <c r="DOR158" s="4"/>
      <c r="DOS158" s="4"/>
      <c r="DOT158" s="4"/>
      <c r="DOU158" s="4"/>
      <c r="DOV158" s="4"/>
      <c r="DOW158" s="4"/>
      <c r="DOX158" s="4"/>
      <c r="DOY158" s="4"/>
      <c r="DOZ158" s="4"/>
      <c r="DPA158" s="4"/>
      <c r="DPB158" s="4"/>
      <c r="DPC158" s="4"/>
      <c r="DPD158" s="4"/>
      <c r="DPE158" s="4"/>
      <c r="DPF158" s="4"/>
      <c r="DPG158" s="4"/>
      <c r="DPH158" s="4"/>
      <c r="DPI158" s="4"/>
      <c r="DPJ158" s="4"/>
      <c r="DPK158" s="4"/>
      <c r="DPL158" s="4"/>
      <c r="DPM158" s="4"/>
      <c r="DPN158" s="4"/>
      <c r="DPO158" s="4"/>
      <c r="DPP158" s="4"/>
      <c r="DPQ158" s="4"/>
      <c r="DPR158" s="4"/>
      <c r="DPS158" s="4"/>
      <c r="DPT158" s="4"/>
      <c r="DPU158" s="4"/>
      <c r="DPV158" s="4"/>
      <c r="DPW158" s="4"/>
      <c r="DPX158" s="4"/>
      <c r="DPY158" s="4"/>
      <c r="DPZ158" s="4"/>
      <c r="DQA158" s="4"/>
      <c r="DQB158" s="4"/>
      <c r="DQC158" s="4"/>
      <c r="DQD158" s="4"/>
      <c r="DQE158" s="4"/>
      <c r="DQF158" s="4"/>
      <c r="DQG158" s="4"/>
      <c r="DQH158" s="4"/>
      <c r="DQI158" s="4"/>
      <c r="DQJ158" s="4"/>
      <c r="DQK158" s="4"/>
      <c r="DQL158" s="4"/>
      <c r="DQM158" s="4"/>
      <c r="DQN158" s="4"/>
      <c r="DQO158" s="4"/>
      <c r="DQP158" s="4"/>
      <c r="DQQ158" s="4"/>
      <c r="DQR158" s="4"/>
      <c r="DQS158" s="4"/>
      <c r="DQT158" s="4"/>
      <c r="DQU158" s="4"/>
      <c r="DQV158" s="4"/>
      <c r="DQW158" s="4"/>
      <c r="DQX158" s="4"/>
      <c r="DQY158" s="4"/>
      <c r="DQZ158" s="4"/>
      <c r="DRA158" s="4"/>
      <c r="DRB158" s="4"/>
      <c r="DRC158" s="4"/>
      <c r="DRD158" s="4"/>
      <c r="DRE158" s="4"/>
      <c r="DRF158" s="4"/>
      <c r="DRG158" s="4"/>
      <c r="DRH158" s="4"/>
      <c r="DRI158" s="4"/>
      <c r="DRJ158" s="4"/>
      <c r="DRK158" s="4"/>
      <c r="DRL158" s="4"/>
      <c r="DRM158" s="4"/>
      <c r="DRN158" s="4"/>
      <c r="DRO158" s="4"/>
      <c r="DRP158" s="4"/>
      <c r="DRQ158" s="4"/>
      <c r="DRR158" s="4"/>
      <c r="DRS158" s="4"/>
      <c r="DRT158" s="4"/>
      <c r="DRU158" s="4"/>
      <c r="DRV158" s="4"/>
      <c r="DRW158" s="4"/>
      <c r="DRX158" s="4"/>
      <c r="DRY158" s="4"/>
      <c r="DRZ158" s="4"/>
      <c r="DSA158" s="4"/>
      <c r="DSB158" s="4"/>
      <c r="DSC158" s="4"/>
      <c r="DSD158" s="4"/>
      <c r="DSE158" s="4"/>
      <c r="DSF158" s="4"/>
      <c r="DSG158" s="4"/>
      <c r="DSH158" s="4"/>
      <c r="DSI158" s="4"/>
      <c r="DSJ158" s="4"/>
      <c r="DSK158" s="4"/>
      <c r="DSL158" s="4"/>
      <c r="DSM158" s="4"/>
      <c r="DSN158" s="4"/>
      <c r="DSO158" s="4"/>
      <c r="DSP158" s="4"/>
      <c r="DSQ158" s="4"/>
      <c r="DSR158" s="4"/>
      <c r="DSS158" s="4"/>
      <c r="DST158" s="4"/>
      <c r="DSU158" s="4"/>
      <c r="DSV158" s="4"/>
      <c r="DSW158" s="4"/>
      <c r="DSX158" s="4"/>
      <c r="DSY158" s="4"/>
      <c r="DSZ158" s="4"/>
      <c r="DTA158" s="4"/>
      <c r="DTB158" s="4"/>
      <c r="DTC158" s="4"/>
      <c r="DTD158" s="4"/>
      <c r="DTE158" s="4"/>
      <c r="DTF158" s="4"/>
      <c r="DTG158" s="4"/>
      <c r="DTH158" s="4"/>
      <c r="DTI158" s="4"/>
      <c r="DTJ158" s="4"/>
      <c r="DTK158" s="4"/>
      <c r="DTL158" s="4"/>
      <c r="DTM158" s="4"/>
      <c r="DTN158" s="4"/>
      <c r="DTO158" s="4"/>
      <c r="DTP158" s="4"/>
      <c r="DTQ158" s="4"/>
      <c r="DTR158" s="4"/>
      <c r="DTS158" s="4"/>
      <c r="DTT158" s="4"/>
      <c r="DTU158" s="4"/>
      <c r="DTV158" s="4"/>
      <c r="DTW158" s="4"/>
      <c r="DTX158" s="4"/>
      <c r="DTY158" s="4"/>
      <c r="DTZ158" s="4"/>
      <c r="DUA158" s="4"/>
      <c r="DUB158" s="4"/>
      <c r="DUC158" s="4"/>
      <c r="DUD158" s="4"/>
      <c r="DUE158" s="4"/>
      <c r="DUF158" s="4"/>
      <c r="DUG158" s="4"/>
      <c r="DUH158" s="4"/>
      <c r="DUI158" s="4"/>
      <c r="DUJ158" s="4"/>
      <c r="DUK158" s="4"/>
      <c r="DUL158" s="4"/>
      <c r="DUM158" s="4"/>
      <c r="DUN158" s="4"/>
      <c r="DUO158" s="4"/>
      <c r="DUP158" s="4"/>
      <c r="DUQ158" s="4"/>
      <c r="DUR158" s="4"/>
      <c r="DUS158" s="4"/>
      <c r="DUT158" s="4"/>
      <c r="DUU158" s="4"/>
      <c r="DUV158" s="4"/>
      <c r="DUW158" s="4"/>
      <c r="DUX158" s="4"/>
      <c r="DUY158" s="4"/>
      <c r="DUZ158" s="4"/>
      <c r="DVA158" s="4"/>
      <c r="DVB158" s="4"/>
      <c r="DVC158" s="4"/>
      <c r="DVD158" s="4"/>
      <c r="DVE158" s="4"/>
      <c r="DVF158" s="4"/>
      <c r="DVG158" s="4"/>
      <c r="DVH158" s="4"/>
      <c r="DVI158" s="4"/>
      <c r="DVJ158" s="4"/>
      <c r="DVK158" s="4"/>
      <c r="DVL158" s="4"/>
      <c r="DVM158" s="4"/>
      <c r="DVN158" s="4"/>
      <c r="DVO158" s="4"/>
      <c r="DVP158" s="4"/>
      <c r="DVQ158" s="4"/>
      <c r="DVR158" s="4"/>
      <c r="DVS158" s="4"/>
      <c r="DVT158" s="4"/>
      <c r="DVU158" s="4"/>
      <c r="DVV158" s="4"/>
      <c r="DVW158" s="4"/>
      <c r="DVX158" s="4"/>
      <c r="DVY158" s="4"/>
      <c r="DVZ158" s="4"/>
      <c r="DWA158" s="4"/>
      <c r="DWB158" s="4"/>
      <c r="DWC158" s="4"/>
      <c r="DWD158" s="4"/>
      <c r="DWE158" s="4"/>
      <c r="DWF158" s="4"/>
      <c r="DWG158" s="4"/>
      <c r="DWH158" s="4"/>
      <c r="DWI158" s="4"/>
      <c r="DWJ158" s="4"/>
      <c r="DWK158" s="4"/>
      <c r="DWL158" s="4"/>
      <c r="DWM158" s="4"/>
      <c r="DWN158" s="4"/>
      <c r="DWO158" s="4"/>
      <c r="DWP158" s="4"/>
      <c r="DWQ158" s="4"/>
      <c r="DWR158" s="4"/>
      <c r="DWS158" s="4"/>
      <c r="DWT158" s="4"/>
      <c r="DWU158" s="4"/>
      <c r="DWV158" s="4"/>
      <c r="DWW158" s="4"/>
      <c r="DWX158" s="4"/>
      <c r="DWY158" s="4"/>
      <c r="DWZ158" s="4"/>
      <c r="DXA158" s="4"/>
      <c r="DXB158" s="4"/>
      <c r="DXC158" s="4"/>
      <c r="DXD158" s="4"/>
      <c r="DXE158" s="4"/>
      <c r="DXF158" s="4"/>
      <c r="DXG158" s="4"/>
      <c r="DXH158" s="4"/>
      <c r="DXI158" s="4"/>
      <c r="DXJ158" s="4"/>
      <c r="DXK158" s="4"/>
      <c r="DXL158" s="4"/>
      <c r="DXM158" s="4"/>
      <c r="DXN158" s="4"/>
      <c r="DXO158" s="4"/>
      <c r="DXP158" s="4"/>
      <c r="DXQ158" s="4"/>
      <c r="DXR158" s="4"/>
      <c r="DXS158" s="4"/>
      <c r="DXT158" s="4"/>
      <c r="DXU158" s="4"/>
      <c r="DXV158" s="4"/>
      <c r="DXW158" s="4"/>
      <c r="DXX158" s="4"/>
      <c r="DXY158" s="4"/>
      <c r="DXZ158" s="4"/>
      <c r="DYA158" s="4"/>
      <c r="DYB158" s="4"/>
      <c r="DYC158" s="4"/>
      <c r="DYD158" s="4"/>
      <c r="DYE158" s="4"/>
      <c r="DYF158" s="4"/>
      <c r="DYG158" s="4"/>
      <c r="DYH158" s="4"/>
      <c r="DYI158" s="4"/>
      <c r="DYJ158" s="4"/>
      <c r="DYK158" s="4"/>
      <c r="DYL158" s="4"/>
      <c r="DYM158" s="4"/>
      <c r="DYN158" s="4"/>
      <c r="DYO158" s="4"/>
      <c r="DYP158" s="4"/>
      <c r="DYQ158" s="4"/>
      <c r="DYR158" s="4"/>
      <c r="DYS158" s="4"/>
      <c r="DYT158" s="4"/>
      <c r="DYU158" s="4"/>
      <c r="DYV158" s="4"/>
      <c r="DYW158" s="4"/>
      <c r="DYX158" s="4"/>
      <c r="DYY158" s="4"/>
      <c r="DYZ158" s="4"/>
      <c r="DZA158" s="4"/>
      <c r="DZB158" s="4"/>
      <c r="DZC158" s="4"/>
      <c r="DZD158" s="4"/>
      <c r="DZE158" s="4"/>
      <c r="DZF158" s="4"/>
      <c r="DZG158" s="4"/>
      <c r="DZH158" s="4"/>
      <c r="DZI158" s="4"/>
      <c r="DZJ158" s="4"/>
      <c r="DZK158" s="4"/>
      <c r="DZL158" s="4"/>
      <c r="DZM158" s="4"/>
      <c r="DZN158" s="4"/>
      <c r="DZO158" s="4"/>
      <c r="DZP158" s="4"/>
      <c r="DZQ158" s="4"/>
      <c r="DZR158" s="4"/>
      <c r="DZS158" s="4"/>
      <c r="DZT158" s="4"/>
      <c r="DZU158" s="4"/>
      <c r="DZV158" s="4"/>
      <c r="DZW158" s="4"/>
      <c r="DZX158" s="4"/>
      <c r="DZY158" s="4"/>
      <c r="DZZ158" s="4"/>
      <c r="EAA158" s="4"/>
      <c r="EAB158" s="4"/>
      <c r="EAC158" s="4"/>
      <c r="EAD158" s="4"/>
      <c r="EAE158" s="4"/>
      <c r="EAF158" s="4"/>
      <c r="EAG158" s="4"/>
      <c r="EAH158" s="4"/>
      <c r="EAI158" s="4"/>
      <c r="EAJ158" s="4"/>
      <c r="EAK158" s="4"/>
      <c r="EAL158" s="4"/>
      <c r="EAM158" s="4"/>
      <c r="EAN158" s="4"/>
      <c r="EAO158" s="4"/>
      <c r="EAP158" s="4"/>
      <c r="EAQ158" s="4"/>
      <c r="EAR158" s="4"/>
      <c r="EAS158" s="4"/>
      <c r="EAT158" s="4"/>
      <c r="EAU158" s="4"/>
      <c r="EAV158" s="4"/>
      <c r="EAW158" s="4"/>
      <c r="EAX158" s="4"/>
      <c r="EAY158" s="4"/>
      <c r="EAZ158" s="4"/>
      <c r="EBA158" s="4"/>
      <c r="EBB158" s="4"/>
      <c r="EBC158" s="4"/>
      <c r="EBD158" s="4"/>
      <c r="EBE158" s="4"/>
      <c r="EBF158" s="4"/>
      <c r="EBG158" s="4"/>
      <c r="EBH158" s="4"/>
      <c r="EBI158" s="4"/>
      <c r="EBJ158" s="4"/>
      <c r="EBK158" s="4"/>
      <c r="EBL158" s="4"/>
      <c r="EBM158" s="4"/>
      <c r="EBN158" s="4"/>
      <c r="EBO158" s="4"/>
      <c r="EBP158" s="4"/>
      <c r="EBQ158" s="4"/>
      <c r="EBR158" s="4"/>
      <c r="EBS158" s="4"/>
      <c r="EBT158" s="4"/>
      <c r="EBU158" s="4"/>
      <c r="EBV158" s="4"/>
      <c r="EBW158" s="4"/>
      <c r="EBX158" s="4"/>
      <c r="EBY158" s="4"/>
      <c r="EBZ158" s="4"/>
      <c r="ECA158" s="4"/>
      <c r="ECB158" s="4"/>
      <c r="ECC158" s="4"/>
      <c r="ECD158" s="4"/>
      <c r="ECE158" s="4"/>
      <c r="ECF158" s="4"/>
      <c r="ECG158" s="4"/>
      <c r="ECH158" s="4"/>
      <c r="ECI158" s="4"/>
      <c r="ECJ158" s="4"/>
      <c r="ECK158" s="4"/>
      <c r="ECL158" s="4"/>
      <c r="ECM158" s="4"/>
      <c r="ECN158" s="4"/>
      <c r="ECO158" s="4"/>
      <c r="ECP158" s="4"/>
      <c r="ECQ158" s="4"/>
      <c r="ECR158" s="4"/>
      <c r="ECS158" s="4"/>
      <c r="ECT158" s="4"/>
      <c r="ECU158" s="4"/>
      <c r="ECV158" s="4"/>
      <c r="ECW158" s="4"/>
      <c r="ECX158" s="4"/>
      <c r="ECY158" s="4"/>
      <c r="ECZ158" s="4"/>
      <c r="EDA158" s="4"/>
      <c r="EDB158" s="4"/>
      <c r="EDC158" s="4"/>
      <c r="EDD158" s="4"/>
      <c r="EDE158" s="4"/>
      <c r="EDF158" s="4"/>
      <c r="EDG158" s="4"/>
      <c r="EDH158" s="4"/>
      <c r="EDI158" s="4"/>
      <c r="EDJ158" s="4"/>
      <c r="EDK158" s="4"/>
      <c r="EDL158" s="4"/>
      <c r="EDM158" s="4"/>
      <c r="EDN158" s="4"/>
      <c r="EDO158" s="4"/>
      <c r="EDP158" s="4"/>
      <c r="EDQ158" s="4"/>
      <c r="EDR158" s="4"/>
      <c r="EDS158" s="4"/>
      <c r="EDT158" s="4"/>
      <c r="EDU158" s="4"/>
      <c r="EDV158" s="4"/>
      <c r="EDW158" s="4"/>
      <c r="EDX158" s="4"/>
      <c r="EDY158" s="4"/>
      <c r="EDZ158" s="4"/>
      <c r="EEA158" s="4"/>
      <c r="EEB158" s="4"/>
      <c r="EEC158" s="4"/>
      <c r="EED158" s="4"/>
      <c r="EEE158" s="4"/>
      <c r="EEF158" s="4"/>
      <c r="EEG158" s="4"/>
      <c r="EEH158" s="4"/>
      <c r="EEI158" s="4"/>
      <c r="EEJ158" s="4"/>
      <c r="EEK158" s="4"/>
      <c r="EEL158" s="4"/>
      <c r="EEM158" s="4"/>
      <c r="EEN158" s="4"/>
      <c r="EEO158" s="4"/>
      <c r="EEP158" s="4"/>
      <c r="EEQ158" s="4"/>
      <c r="EER158" s="4"/>
      <c r="EES158" s="4"/>
      <c r="EET158" s="4"/>
      <c r="EEU158" s="4"/>
      <c r="EEV158" s="4"/>
      <c r="EEW158" s="4"/>
      <c r="EEX158" s="4"/>
      <c r="EEY158" s="4"/>
      <c r="EEZ158" s="4"/>
      <c r="EFA158" s="4"/>
      <c r="EFB158" s="4"/>
      <c r="EFC158" s="4"/>
      <c r="EFD158" s="4"/>
      <c r="EFE158" s="4"/>
      <c r="EFF158" s="4"/>
      <c r="EFG158" s="4"/>
      <c r="EFH158" s="4"/>
      <c r="EFI158" s="4"/>
      <c r="EFJ158" s="4"/>
      <c r="EFK158" s="4"/>
      <c r="EFL158" s="4"/>
      <c r="EFM158" s="4"/>
      <c r="EFN158" s="4"/>
      <c r="EFO158" s="4"/>
      <c r="EFP158" s="4"/>
      <c r="EFQ158" s="4"/>
      <c r="EFR158" s="4"/>
      <c r="EFS158" s="4"/>
      <c r="EFT158" s="4"/>
      <c r="EFU158" s="4"/>
      <c r="EFV158" s="4"/>
      <c r="EFW158" s="4"/>
      <c r="EFX158" s="4"/>
      <c r="EFY158" s="4"/>
      <c r="EFZ158" s="4"/>
      <c r="EGA158" s="4"/>
      <c r="EGB158" s="4"/>
      <c r="EGC158" s="4"/>
      <c r="EGD158" s="4"/>
      <c r="EGE158" s="4"/>
      <c r="EGF158" s="4"/>
      <c r="EGG158" s="4"/>
      <c r="EGH158" s="4"/>
      <c r="EGI158" s="4"/>
      <c r="EGJ158" s="4"/>
      <c r="EGK158" s="4"/>
      <c r="EGL158" s="4"/>
      <c r="EGM158" s="4"/>
      <c r="EGN158" s="4"/>
      <c r="EGO158" s="4"/>
      <c r="EGP158" s="4"/>
      <c r="EGQ158" s="4"/>
      <c r="EGR158" s="4"/>
      <c r="EGS158" s="4"/>
      <c r="EGT158" s="4"/>
      <c r="EGU158" s="4"/>
      <c r="EGV158" s="4"/>
      <c r="EGW158" s="4"/>
      <c r="EGX158" s="4"/>
      <c r="EGY158" s="4"/>
      <c r="EGZ158" s="4"/>
      <c r="EHA158" s="4"/>
      <c r="EHB158" s="4"/>
      <c r="EHC158" s="4"/>
      <c r="EHD158" s="4"/>
      <c r="EHE158" s="4"/>
      <c r="EHF158" s="4"/>
      <c r="EHG158" s="4"/>
      <c r="EHH158" s="4"/>
      <c r="EHI158" s="4"/>
      <c r="EHJ158" s="4"/>
      <c r="EHK158" s="4"/>
      <c r="EHL158" s="4"/>
      <c r="EHM158" s="4"/>
      <c r="EHN158" s="4"/>
      <c r="EHO158" s="4"/>
      <c r="EHP158" s="4"/>
      <c r="EHQ158" s="4"/>
      <c r="EHR158" s="4"/>
      <c r="EHS158" s="4"/>
      <c r="EHT158" s="4"/>
      <c r="EHU158" s="4"/>
      <c r="EHV158" s="4"/>
      <c r="EHW158" s="4"/>
      <c r="EHX158" s="4"/>
      <c r="EHY158" s="4"/>
      <c r="EHZ158" s="4"/>
      <c r="EIA158" s="4"/>
      <c r="EIB158" s="4"/>
      <c r="EIC158" s="4"/>
      <c r="EID158" s="4"/>
      <c r="EIE158" s="4"/>
      <c r="EIF158" s="4"/>
      <c r="EIG158" s="4"/>
      <c r="EIH158" s="4"/>
      <c r="EII158" s="4"/>
      <c r="EIJ158" s="4"/>
      <c r="EIK158" s="4"/>
      <c r="EIL158" s="4"/>
      <c r="EIM158" s="4"/>
      <c r="EIN158" s="4"/>
      <c r="EIO158" s="4"/>
      <c r="EIP158" s="4"/>
      <c r="EIQ158" s="4"/>
      <c r="EIR158" s="4"/>
      <c r="EIS158" s="4"/>
      <c r="EIT158" s="4"/>
      <c r="EIU158" s="4"/>
      <c r="EIV158" s="4"/>
      <c r="EIW158" s="4"/>
      <c r="EIX158" s="4"/>
      <c r="EIY158" s="4"/>
      <c r="EIZ158" s="4"/>
      <c r="EJA158" s="4"/>
      <c r="EJB158" s="4"/>
      <c r="EJC158" s="4"/>
      <c r="EJD158" s="4"/>
      <c r="EJE158" s="4"/>
      <c r="EJF158" s="4"/>
      <c r="EJG158" s="4"/>
      <c r="EJH158" s="4"/>
      <c r="EJI158" s="4"/>
      <c r="EJJ158" s="4"/>
      <c r="EJK158" s="4"/>
      <c r="EJL158" s="4"/>
      <c r="EJM158" s="4"/>
      <c r="EJN158" s="4"/>
      <c r="EJO158" s="4"/>
      <c r="EJP158" s="4"/>
      <c r="EJQ158" s="4"/>
      <c r="EJR158" s="4"/>
      <c r="EJS158" s="4"/>
      <c r="EJT158" s="4"/>
      <c r="EJU158" s="4"/>
      <c r="EJV158" s="4"/>
      <c r="EJW158" s="4"/>
      <c r="EJX158" s="4"/>
      <c r="EJY158" s="4"/>
      <c r="EJZ158" s="4"/>
      <c r="EKA158" s="4"/>
      <c r="EKB158" s="4"/>
      <c r="EKC158" s="4"/>
      <c r="EKD158" s="4"/>
      <c r="EKE158" s="4"/>
      <c r="EKF158" s="4"/>
      <c r="EKG158" s="4"/>
      <c r="EKH158" s="4"/>
      <c r="EKI158" s="4"/>
      <c r="EKJ158" s="4"/>
      <c r="EKK158" s="4"/>
      <c r="EKL158" s="4"/>
      <c r="EKM158" s="4"/>
      <c r="EKN158" s="4"/>
      <c r="EKO158" s="4"/>
      <c r="EKP158" s="4"/>
      <c r="EKQ158" s="4"/>
      <c r="EKR158" s="4"/>
      <c r="EKS158" s="4"/>
      <c r="EKT158" s="4"/>
      <c r="EKU158" s="4"/>
      <c r="EKV158" s="4"/>
      <c r="EKW158" s="4"/>
      <c r="EKX158" s="4"/>
      <c r="EKY158" s="4"/>
      <c r="EKZ158" s="4"/>
      <c r="ELA158" s="4"/>
      <c r="ELB158" s="4"/>
      <c r="ELC158" s="4"/>
      <c r="ELD158" s="4"/>
      <c r="ELE158" s="4"/>
      <c r="ELF158" s="4"/>
      <c r="ELG158" s="4"/>
      <c r="ELH158" s="4"/>
      <c r="ELI158" s="4"/>
      <c r="ELJ158" s="4"/>
      <c r="ELK158" s="4"/>
      <c r="ELL158" s="4"/>
      <c r="ELM158" s="4"/>
      <c r="ELN158" s="4"/>
      <c r="ELO158" s="4"/>
      <c r="ELP158" s="4"/>
      <c r="ELQ158" s="4"/>
      <c r="ELR158" s="4"/>
      <c r="ELS158" s="4"/>
      <c r="ELT158" s="4"/>
      <c r="ELU158" s="4"/>
      <c r="ELV158" s="4"/>
      <c r="ELW158" s="4"/>
      <c r="ELX158" s="4"/>
      <c r="ELY158" s="4"/>
      <c r="ELZ158" s="4"/>
      <c r="EMA158" s="4"/>
      <c r="EMB158" s="4"/>
      <c r="EMC158" s="4"/>
      <c r="EMD158" s="4"/>
      <c r="EME158" s="4"/>
      <c r="EMF158" s="4"/>
      <c r="EMG158" s="4"/>
      <c r="EMH158" s="4"/>
      <c r="EMI158" s="4"/>
      <c r="EMJ158" s="4"/>
      <c r="EMK158" s="4"/>
      <c r="EML158" s="4"/>
      <c r="EMM158" s="4"/>
      <c r="EMN158" s="4"/>
      <c r="EMO158" s="4"/>
      <c r="EMP158" s="4"/>
      <c r="EMQ158" s="4"/>
      <c r="EMR158" s="4"/>
      <c r="EMS158" s="4"/>
      <c r="EMT158" s="4"/>
      <c r="EMU158" s="4"/>
      <c r="EMV158" s="4"/>
      <c r="EMW158" s="4"/>
      <c r="EMX158" s="4"/>
      <c r="EMY158" s="4"/>
      <c r="EMZ158" s="4"/>
      <c r="ENA158" s="4"/>
      <c r="ENB158" s="4"/>
      <c r="ENC158" s="4"/>
      <c r="END158" s="4"/>
      <c r="ENE158" s="4"/>
      <c r="ENF158" s="4"/>
      <c r="ENG158" s="4"/>
      <c r="ENH158" s="4"/>
      <c r="ENI158" s="4"/>
      <c r="ENJ158" s="4"/>
      <c r="ENK158" s="4"/>
      <c r="ENL158" s="4"/>
      <c r="ENM158" s="4"/>
      <c r="ENN158" s="4"/>
      <c r="ENO158" s="4"/>
      <c r="ENP158" s="4"/>
      <c r="ENQ158" s="4"/>
      <c r="ENR158" s="4"/>
      <c r="ENS158" s="4"/>
      <c r="ENT158" s="4"/>
      <c r="ENU158" s="4"/>
      <c r="ENV158" s="4"/>
      <c r="ENW158" s="4"/>
      <c r="ENX158" s="4"/>
      <c r="ENY158" s="4"/>
      <c r="ENZ158" s="4"/>
      <c r="EOA158" s="4"/>
      <c r="EOB158" s="4"/>
      <c r="EOC158" s="4"/>
      <c r="EOD158" s="4"/>
      <c r="EOE158" s="4"/>
      <c r="EOF158" s="4"/>
      <c r="EOG158" s="4"/>
      <c r="EOH158" s="4"/>
      <c r="EOI158" s="4"/>
      <c r="EOJ158" s="4"/>
      <c r="EOK158" s="4"/>
      <c r="EOL158" s="4"/>
      <c r="EOM158" s="4"/>
      <c r="EON158" s="4"/>
      <c r="EOO158" s="4"/>
      <c r="EOP158" s="4"/>
      <c r="EOQ158" s="4"/>
      <c r="EOR158" s="4"/>
      <c r="EOS158" s="4"/>
      <c r="EOT158" s="4"/>
      <c r="EOU158" s="4"/>
      <c r="EOV158" s="4"/>
      <c r="EOW158" s="4"/>
      <c r="EOX158" s="4"/>
      <c r="EOY158" s="4"/>
      <c r="EOZ158" s="4"/>
      <c r="EPA158" s="4"/>
      <c r="EPB158" s="4"/>
      <c r="EPC158" s="4"/>
      <c r="EPD158" s="4"/>
      <c r="EPE158" s="4"/>
      <c r="EPF158" s="4"/>
      <c r="EPG158" s="4"/>
      <c r="EPH158" s="4"/>
      <c r="EPI158" s="4"/>
      <c r="EPJ158" s="4"/>
      <c r="EPK158" s="4"/>
      <c r="EPL158" s="4"/>
      <c r="EPM158" s="4"/>
      <c r="EPN158" s="4"/>
      <c r="EPO158" s="4"/>
      <c r="EPP158" s="4"/>
      <c r="EPQ158" s="4"/>
      <c r="EPR158" s="4"/>
      <c r="EPS158" s="4"/>
      <c r="EPT158" s="4"/>
      <c r="EPU158" s="4"/>
      <c r="EPV158" s="4"/>
      <c r="EPW158" s="4"/>
      <c r="EPX158" s="4"/>
      <c r="EPY158" s="4"/>
      <c r="EPZ158" s="4"/>
      <c r="EQA158" s="4"/>
      <c r="EQB158" s="4"/>
      <c r="EQC158" s="4"/>
      <c r="EQD158" s="4"/>
      <c r="EQE158" s="4"/>
      <c r="EQF158" s="4"/>
      <c r="EQG158" s="4"/>
      <c r="EQH158" s="4"/>
      <c r="EQI158" s="4"/>
      <c r="EQJ158" s="4"/>
      <c r="EQK158" s="4"/>
      <c r="EQL158" s="4"/>
      <c r="EQM158" s="4"/>
      <c r="EQN158" s="4"/>
      <c r="EQO158" s="4"/>
      <c r="EQP158" s="4"/>
      <c r="EQQ158" s="4"/>
      <c r="EQR158" s="4"/>
      <c r="EQS158" s="4"/>
      <c r="EQT158" s="4"/>
      <c r="EQU158" s="4"/>
      <c r="EQV158" s="4"/>
      <c r="EQW158" s="4"/>
      <c r="EQX158" s="4"/>
      <c r="EQY158" s="4"/>
      <c r="EQZ158" s="4"/>
      <c r="ERA158" s="4"/>
      <c r="ERB158" s="4"/>
      <c r="ERC158" s="4"/>
      <c r="ERD158" s="4"/>
      <c r="ERE158" s="4"/>
      <c r="ERF158" s="4"/>
      <c r="ERG158" s="4"/>
      <c r="ERH158" s="4"/>
      <c r="ERI158" s="4"/>
      <c r="ERJ158" s="4"/>
      <c r="ERK158" s="4"/>
      <c r="ERL158" s="4"/>
      <c r="ERM158" s="4"/>
      <c r="ERN158" s="4"/>
      <c r="ERO158" s="4"/>
      <c r="ERP158" s="4"/>
      <c r="ERQ158" s="4"/>
      <c r="ERR158" s="4"/>
      <c r="ERS158" s="4"/>
      <c r="ERT158" s="4"/>
      <c r="ERU158" s="4"/>
      <c r="ERV158" s="4"/>
      <c r="ERW158" s="4"/>
      <c r="ERX158" s="4"/>
      <c r="ERY158" s="4"/>
      <c r="ERZ158" s="4"/>
      <c r="ESA158" s="4"/>
      <c r="ESB158" s="4"/>
      <c r="ESC158" s="4"/>
      <c r="ESD158" s="4"/>
      <c r="ESE158" s="4"/>
      <c r="ESF158" s="4"/>
      <c r="ESG158" s="4"/>
      <c r="ESH158" s="4"/>
      <c r="ESI158" s="4"/>
      <c r="ESJ158" s="4"/>
      <c r="ESK158" s="4"/>
      <c r="ESL158" s="4"/>
      <c r="ESM158" s="4"/>
      <c r="ESN158" s="4"/>
      <c r="ESO158" s="4"/>
      <c r="ESP158" s="4"/>
      <c r="ESQ158" s="4"/>
      <c r="ESR158" s="4"/>
      <c r="ESS158" s="4"/>
      <c r="EST158" s="4"/>
      <c r="ESU158" s="4"/>
      <c r="ESV158" s="4"/>
      <c r="ESW158" s="4"/>
      <c r="ESX158" s="4"/>
      <c r="ESY158" s="4"/>
      <c r="ESZ158" s="4"/>
      <c r="ETA158" s="4"/>
      <c r="ETB158" s="4"/>
      <c r="ETC158" s="4"/>
      <c r="ETD158" s="4"/>
      <c r="ETE158" s="4"/>
      <c r="ETF158" s="4"/>
      <c r="ETG158" s="4"/>
      <c r="ETH158" s="4"/>
      <c r="ETI158" s="4"/>
      <c r="ETJ158" s="4"/>
      <c r="ETK158" s="4"/>
      <c r="ETL158" s="4"/>
      <c r="ETM158" s="4"/>
      <c r="ETN158" s="4"/>
      <c r="ETO158" s="4"/>
      <c r="ETP158" s="4"/>
      <c r="ETQ158" s="4"/>
      <c r="ETR158" s="4"/>
      <c r="ETS158" s="4"/>
      <c r="ETT158" s="4"/>
      <c r="ETU158" s="4"/>
      <c r="ETV158" s="4"/>
      <c r="ETW158" s="4"/>
      <c r="ETX158" s="4"/>
      <c r="ETY158" s="4"/>
      <c r="ETZ158" s="4"/>
      <c r="EUA158" s="4"/>
      <c r="EUB158" s="4"/>
      <c r="EUC158" s="4"/>
      <c r="EUD158" s="4"/>
      <c r="EUE158" s="4"/>
      <c r="EUF158" s="4"/>
      <c r="EUG158" s="4"/>
      <c r="EUH158" s="4"/>
      <c r="EUI158" s="4"/>
      <c r="EUJ158" s="4"/>
      <c r="EUK158" s="4"/>
      <c r="EUL158" s="4"/>
      <c r="EUM158" s="4"/>
      <c r="EUN158" s="4"/>
      <c r="EUO158" s="4"/>
      <c r="EUP158" s="4"/>
      <c r="EUQ158" s="4"/>
      <c r="EUR158" s="4"/>
      <c r="EUS158" s="4"/>
      <c r="EUT158" s="4"/>
      <c r="EUU158" s="4"/>
      <c r="EUV158" s="4"/>
      <c r="EUW158" s="4"/>
      <c r="EUX158" s="4"/>
      <c r="EUY158" s="4"/>
      <c r="EUZ158" s="4"/>
      <c r="EVA158" s="4"/>
      <c r="EVB158" s="4"/>
      <c r="EVC158" s="4"/>
      <c r="EVD158" s="4"/>
      <c r="EVE158" s="4"/>
      <c r="EVF158" s="4"/>
      <c r="EVG158" s="4"/>
      <c r="EVH158" s="4"/>
      <c r="EVI158" s="4"/>
      <c r="EVJ158" s="4"/>
      <c r="EVK158" s="4"/>
      <c r="EVL158" s="4"/>
      <c r="EVM158" s="4"/>
      <c r="EVN158" s="4"/>
      <c r="EVO158" s="4"/>
      <c r="EVP158" s="4"/>
      <c r="EVQ158" s="4"/>
      <c r="EVR158" s="4"/>
      <c r="EVS158" s="4"/>
      <c r="EVT158" s="4"/>
      <c r="EVU158" s="4"/>
      <c r="EVV158" s="4"/>
      <c r="EVW158" s="4"/>
      <c r="EVX158" s="4"/>
      <c r="EVY158" s="4"/>
      <c r="EVZ158" s="4"/>
      <c r="EWA158" s="4"/>
      <c r="EWB158" s="4"/>
      <c r="EWC158" s="4"/>
      <c r="EWD158" s="4"/>
      <c r="EWE158" s="4"/>
      <c r="EWF158" s="4"/>
      <c r="EWG158" s="4"/>
      <c r="EWH158" s="4"/>
      <c r="EWI158" s="4"/>
      <c r="EWJ158" s="4"/>
      <c r="EWK158" s="4"/>
      <c r="EWL158" s="4"/>
      <c r="EWM158" s="4"/>
      <c r="EWN158" s="4"/>
      <c r="EWO158" s="4"/>
      <c r="EWP158" s="4"/>
      <c r="EWQ158" s="4"/>
      <c r="EWR158" s="4"/>
      <c r="EWS158" s="4"/>
      <c r="EWT158" s="4"/>
      <c r="EWU158" s="4"/>
      <c r="EWV158" s="4"/>
      <c r="EWW158" s="4"/>
      <c r="EWX158" s="4"/>
      <c r="EWY158" s="4"/>
      <c r="EWZ158" s="4"/>
      <c r="EXA158" s="4"/>
      <c r="EXB158" s="4"/>
      <c r="EXC158" s="4"/>
      <c r="EXD158" s="4"/>
      <c r="EXE158" s="4"/>
      <c r="EXF158" s="4"/>
      <c r="EXG158" s="4"/>
      <c r="EXH158" s="4"/>
      <c r="EXI158" s="4"/>
      <c r="EXJ158" s="4"/>
      <c r="EXK158" s="4"/>
      <c r="EXL158" s="4"/>
      <c r="EXM158" s="4"/>
      <c r="EXN158" s="4"/>
      <c r="EXO158" s="4"/>
      <c r="EXP158" s="4"/>
      <c r="EXQ158" s="4"/>
      <c r="EXR158" s="4"/>
      <c r="EXS158" s="4"/>
      <c r="EXT158" s="4"/>
      <c r="EXU158" s="4"/>
      <c r="EXV158" s="4"/>
      <c r="EXW158" s="4"/>
      <c r="EXX158" s="4"/>
      <c r="EXY158" s="4"/>
      <c r="EXZ158" s="4"/>
      <c r="EYA158" s="4"/>
      <c r="EYB158" s="4"/>
      <c r="EYC158" s="4"/>
      <c r="EYD158" s="4"/>
      <c r="EYE158" s="4"/>
      <c r="EYF158" s="4"/>
      <c r="EYG158" s="4"/>
      <c r="EYH158" s="4"/>
      <c r="EYI158" s="4"/>
      <c r="EYJ158" s="4"/>
      <c r="EYK158" s="4"/>
      <c r="EYL158" s="4"/>
      <c r="EYM158" s="4"/>
      <c r="EYN158" s="4"/>
      <c r="EYO158" s="4"/>
      <c r="EYP158" s="4"/>
      <c r="EYQ158" s="4"/>
      <c r="EYR158" s="4"/>
      <c r="EYS158" s="4"/>
      <c r="EYT158" s="4"/>
      <c r="EYU158" s="4"/>
      <c r="EYV158" s="4"/>
      <c r="EYW158" s="4"/>
      <c r="EYX158" s="4"/>
      <c r="EYY158" s="4"/>
      <c r="EYZ158" s="4"/>
      <c r="EZA158" s="4"/>
      <c r="EZB158" s="4"/>
      <c r="EZC158" s="4"/>
      <c r="EZD158" s="4"/>
      <c r="EZE158" s="4"/>
      <c r="EZF158" s="4"/>
      <c r="EZG158" s="4"/>
      <c r="EZH158" s="4"/>
      <c r="EZI158" s="4"/>
      <c r="EZJ158" s="4"/>
      <c r="EZK158" s="4"/>
      <c r="EZL158" s="4"/>
      <c r="EZM158" s="4"/>
      <c r="EZN158" s="4"/>
      <c r="EZO158" s="4"/>
      <c r="EZP158" s="4"/>
      <c r="EZQ158" s="4"/>
      <c r="EZR158" s="4"/>
      <c r="EZS158" s="4"/>
      <c r="EZT158" s="4"/>
      <c r="EZU158" s="4"/>
      <c r="EZV158" s="4"/>
      <c r="EZW158" s="4"/>
      <c r="EZX158" s="4"/>
      <c r="EZY158" s="4"/>
      <c r="EZZ158" s="4"/>
      <c r="FAA158" s="4"/>
      <c r="FAB158" s="4"/>
      <c r="FAC158" s="4"/>
      <c r="FAD158" s="4"/>
      <c r="FAE158" s="4"/>
      <c r="FAF158" s="4"/>
      <c r="FAG158" s="4"/>
      <c r="FAH158" s="4"/>
      <c r="FAI158" s="4"/>
      <c r="FAJ158" s="4"/>
      <c r="FAK158" s="4"/>
      <c r="FAL158" s="4"/>
      <c r="FAM158" s="4"/>
      <c r="FAN158" s="4"/>
      <c r="FAO158" s="4"/>
      <c r="FAP158" s="4"/>
      <c r="FAQ158" s="4"/>
      <c r="FAR158" s="4"/>
      <c r="FAS158" s="4"/>
      <c r="FAT158" s="4"/>
      <c r="FAU158" s="4"/>
      <c r="FAV158" s="4"/>
      <c r="FAW158" s="4"/>
      <c r="FAX158" s="4"/>
      <c r="FAY158" s="4"/>
      <c r="FAZ158" s="4"/>
      <c r="FBA158" s="4"/>
      <c r="FBB158" s="4"/>
      <c r="FBC158" s="4"/>
      <c r="FBD158" s="4"/>
      <c r="FBE158" s="4"/>
      <c r="FBF158" s="4"/>
      <c r="FBG158" s="4"/>
      <c r="FBH158" s="4"/>
      <c r="FBI158" s="4"/>
      <c r="FBJ158" s="4"/>
      <c r="FBK158" s="4"/>
      <c r="FBL158" s="4"/>
      <c r="FBM158" s="4"/>
      <c r="FBN158" s="4"/>
      <c r="FBO158" s="4"/>
      <c r="FBP158" s="4"/>
      <c r="FBQ158" s="4"/>
      <c r="FBR158" s="4"/>
      <c r="FBS158" s="4"/>
      <c r="FBT158" s="4"/>
      <c r="FBU158" s="4"/>
      <c r="FBV158" s="4"/>
      <c r="FBW158" s="4"/>
      <c r="FBX158" s="4"/>
      <c r="FBY158" s="4"/>
      <c r="FBZ158" s="4"/>
      <c r="FCA158" s="4"/>
      <c r="FCB158" s="4"/>
      <c r="FCC158" s="4"/>
      <c r="FCD158" s="4"/>
      <c r="FCE158" s="4"/>
      <c r="FCF158" s="4"/>
      <c r="FCG158" s="4"/>
      <c r="FCH158" s="4"/>
      <c r="FCI158" s="4"/>
      <c r="FCJ158" s="4"/>
      <c r="FCK158" s="4"/>
      <c r="FCL158" s="4"/>
      <c r="FCM158" s="4"/>
      <c r="FCN158" s="4"/>
      <c r="FCO158" s="4"/>
      <c r="FCP158" s="4"/>
      <c r="FCQ158" s="4"/>
      <c r="FCR158" s="4"/>
      <c r="FCS158" s="4"/>
      <c r="FCT158" s="4"/>
      <c r="FCU158" s="4"/>
      <c r="FCV158" s="4"/>
      <c r="FCW158" s="4"/>
      <c r="FCX158" s="4"/>
      <c r="FCY158" s="4"/>
      <c r="FCZ158" s="4"/>
      <c r="FDA158" s="4"/>
      <c r="FDB158" s="4"/>
      <c r="FDC158" s="4"/>
      <c r="FDD158" s="4"/>
      <c r="FDE158" s="4"/>
      <c r="FDF158" s="4"/>
      <c r="FDG158" s="4"/>
      <c r="FDH158" s="4"/>
      <c r="FDI158" s="4"/>
      <c r="FDJ158" s="4"/>
      <c r="FDK158" s="4"/>
      <c r="FDL158" s="4"/>
      <c r="FDM158" s="4"/>
      <c r="FDN158" s="4"/>
      <c r="FDO158" s="4"/>
      <c r="FDP158" s="4"/>
      <c r="FDQ158" s="4"/>
      <c r="FDR158" s="4"/>
      <c r="FDS158" s="4"/>
      <c r="FDT158" s="4"/>
      <c r="FDU158" s="4"/>
      <c r="FDV158" s="4"/>
      <c r="FDW158" s="4"/>
      <c r="FDX158" s="4"/>
      <c r="FDY158" s="4"/>
      <c r="FDZ158" s="4"/>
      <c r="FEA158" s="4"/>
      <c r="FEB158" s="4"/>
      <c r="FEC158" s="4"/>
      <c r="FED158" s="4"/>
      <c r="FEE158" s="4"/>
      <c r="FEF158" s="4"/>
      <c r="FEG158" s="4"/>
      <c r="FEH158" s="4"/>
      <c r="FEI158" s="4"/>
      <c r="FEJ158" s="4"/>
      <c r="FEK158" s="4"/>
      <c r="FEL158" s="4"/>
      <c r="FEM158" s="4"/>
      <c r="FEN158" s="4"/>
      <c r="FEO158" s="4"/>
      <c r="FEP158" s="4"/>
      <c r="FEQ158" s="4"/>
      <c r="FER158" s="4"/>
      <c r="FES158" s="4"/>
      <c r="FET158" s="4"/>
      <c r="FEU158" s="4"/>
      <c r="FEV158" s="4"/>
      <c r="FEW158" s="4"/>
      <c r="FEX158" s="4"/>
      <c r="FEY158" s="4"/>
      <c r="FEZ158" s="4"/>
      <c r="FFA158" s="4"/>
      <c r="FFB158" s="4"/>
      <c r="FFC158" s="4"/>
      <c r="FFD158" s="4"/>
      <c r="FFE158" s="4"/>
      <c r="FFF158" s="4"/>
      <c r="FFG158" s="4"/>
      <c r="FFH158" s="4"/>
      <c r="FFI158" s="4"/>
      <c r="FFJ158" s="4"/>
      <c r="FFK158" s="4"/>
      <c r="FFL158" s="4"/>
      <c r="FFM158" s="4"/>
      <c r="FFN158" s="4"/>
      <c r="FFO158" s="4"/>
      <c r="FFP158" s="4"/>
      <c r="FFQ158" s="4"/>
      <c r="FFR158" s="4"/>
      <c r="FFS158" s="4"/>
      <c r="FFT158" s="4"/>
      <c r="FFU158" s="4"/>
      <c r="FFV158" s="4"/>
      <c r="FFW158" s="4"/>
      <c r="FFX158" s="4"/>
      <c r="FFY158" s="4"/>
      <c r="FFZ158" s="4"/>
      <c r="FGA158" s="4"/>
      <c r="FGB158" s="4"/>
      <c r="FGC158" s="4"/>
      <c r="FGD158" s="4"/>
      <c r="FGE158" s="4"/>
      <c r="FGF158" s="4"/>
      <c r="FGG158" s="4"/>
      <c r="FGH158" s="4"/>
      <c r="FGI158" s="4"/>
      <c r="FGJ158" s="4"/>
      <c r="FGK158" s="4"/>
      <c r="FGL158" s="4"/>
      <c r="FGM158" s="4"/>
      <c r="FGN158" s="4"/>
      <c r="FGO158" s="4"/>
      <c r="FGP158" s="4"/>
      <c r="FGQ158" s="4"/>
      <c r="FGR158" s="4"/>
      <c r="FGS158" s="4"/>
      <c r="FGT158" s="4"/>
      <c r="FGU158" s="4"/>
      <c r="FGV158" s="4"/>
      <c r="FGW158" s="4"/>
      <c r="FGX158" s="4"/>
      <c r="FGY158" s="4"/>
      <c r="FGZ158" s="4"/>
      <c r="FHA158" s="4"/>
      <c r="FHB158" s="4"/>
      <c r="FHC158" s="4"/>
      <c r="FHD158" s="4"/>
      <c r="FHE158" s="4"/>
      <c r="FHF158" s="4"/>
      <c r="FHG158" s="4"/>
      <c r="FHH158" s="4"/>
      <c r="FHI158" s="4"/>
      <c r="FHJ158" s="4"/>
      <c r="FHK158" s="4"/>
      <c r="FHL158" s="4"/>
      <c r="FHM158" s="4"/>
      <c r="FHN158" s="4"/>
      <c r="FHO158" s="4"/>
      <c r="FHP158" s="4"/>
      <c r="FHQ158" s="4"/>
      <c r="FHR158" s="4"/>
      <c r="FHS158" s="4"/>
      <c r="FHT158" s="4"/>
      <c r="FHU158" s="4"/>
      <c r="FHV158" s="4"/>
      <c r="FHW158" s="4"/>
      <c r="FHX158" s="4"/>
      <c r="FHY158" s="4"/>
      <c r="FHZ158" s="4"/>
      <c r="FIA158" s="4"/>
      <c r="FIB158" s="4"/>
      <c r="FIC158" s="4"/>
      <c r="FID158" s="4"/>
      <c r="FIE158" s="4"/>
      <c r="FIF158" s="4"/>
      <c r="FIG158" s="4"/>
      <c r="FIH158" s="4"/>
      <c r="FII158" s="4"/>
      <c r="FIJ158" s="4"/>
      <c r="FIK158" s="4"/>
      <c r="FIL158" s="4"/>
      <c r="FIM158" s="4"/>
      <c r="FIN158" s="4"/>
      <c r="FIO158" s="4"/>
      <c r="FIP158" s="4"/>
      <c r="FIQ158" s="4"/>
      <c r="FIR158" s="4"/>
      <c r="FIS158" s="4"/>
      <c r="FIT158" s="4"/>
      <c r="FIU158" s="4"/>
      <c r="FIV158" s="4"/>
      <c r="FIW158" s="4"/>
      <c r="FIX158" s="4"/>
      <c r="FIY158" s="4"/>
      <c r="FIZ158" s="4"/>
      <c r="FJA158" s="4"/>
      <c r="FJB158" s="4"/>
      <c r="FJC158" s="4"/>
      <c r="FJD158" s="4"/>
      <c r="FJE158" s="4"/>
      <c r="FJF158" s="4"/>
      <c r="FJG158" s="4"/>
      <c r="FJH158" s="4"/>
      <c r="FJI158" s="4"/>
      <c r="FJJ158" s="4"/>
      <c r="FJK158" s="4"/>
      <c r="FJL158" s="4"/>
      <c r="FJM158" s="4"/>
      <c r="FJN158" s="4"/>
      <c r="FJO158" s="4"/>
      <c r="FJP158" s="4"/>
      <c r="FJQ158" s="4"/>
      <c r="FJR158" s="4"/>
      <c r="FJS158" s="4"/>
      <c r="FJT158" s="4"/>
      <c r="FJU158" s="4"/>
      <c r="FJV158" s="4"/>
      <c r="FJW158" s="4"/>
      <c r="FJX158" s="4"/>
      <c r="FJY158" s="4"/>
      <c r="FJZ158" s="4"/>
      <c r="FKA158" s="4"/>
      <c r="FKB158" s="4"/>
      <c r="FKC158" s="4"/>
      <c r="FKD158" s="4"/>
      <c r="FKE158" s="4"/>
      <c r="FKF158" s="4"/>
      <c r="FKG158" s="4"/>
      <c r="FKH158" s="4"/>
      <c r="FKI158" s="4"/>
      <c r="FKJ158" s="4"/>
      <c r="FKK158" s="4"/>
      <c r="FKL158" s="4"/>
      <c r="FKM158" s="4"/>
      <c r="FKN158" s="4"/>
      <c r="FKO158" s="4"/>
      <c r="FKP158" s="4"/>
      <c r="FKQ158" s="4"/>
      <c r="FKR158" s="4"/>
      <c r="FKS158" s="4"/>
      <c r="FKT158" s="4"/>
      <c r="FKU158" s="4"/>
      <c r="FKV158" s="4"/>
      <c r="FKW158" s="4"/>
      <c r="FKX158" s="4"/>
      <c r="FKY158" s="4"/>
      <c r="FKZ158" s="4"/>
      <c r="FLA158" s="4"/>
      <c r="FLB158" s="4"/>
      <c r="FLC158" s="4"/>
      <c r="FLD158" s="4"/>
      <c r="FLE158" s="4"/>
      <c r="FLF158" s="4"/>
      <c r="FLG158" s="4"/>
      <c r="FLH158" s="4"/>
      <c r="FLI158" s="4"/>
      <c r="FLJ158" s="4"/>
      <c r="FLK158" s="4"/>
      <c r="FLL158" s="4"/>
      <c r="FLM158" s="4"/>
      <c r="FLN158" s="4"/>
      <c r="FLO158" s="4"/>
      <c r="FLP158" s="4"/>
      <c r="FLQ158" s="4"/>
      <c r="FLR158" s="4"/>
      <c r="FLS158" s="4"/>
      <c r="FLT158" s="4"/>
      <c r="FLU158" s="4"/>
      <c r="FLV158" s="4"/>
      <c r="FLW158" s="4"/>
      <c r="FLX158" s="4"/>
      <c r="FLY158" s="4"/>
      <c r="FLZ158" s="4"/>
      <c r="FMA158" s="4"/>
      <c r="FMB158" s="4"/>
      <c r="FMC158" s="4"/>
      <c r="FMD158" s="4"/>
      <c r="FME158" s="4"/>
      <c r="FMF158" s="4"/>
      <c r="FMG158" s="4"/>
      <c r="FMH158" s="4"/>
      <c r="FMI158" s="4"/>
      <c r="FMJ158" s="4"/>
      <c r="FMK158" s="4"/>
      <c r="FML158" s="4"/>
      <c r="FMM158" s="4"/>
      <c r="FMN158" s="4"/>
      <c r="FMO158" s="4"/>
      <c r="FMP158" s="4"/>
      <c r="FMQ158" s="4"/>
      <c r="FMR158" s="4"/>
      <c r="FMS158" s="4"/>
      <c r="FMT158" s="4"/>
      <c r="FMU158" s="4"/>
      <c r="FMV158" s="4"/>
      <c r="FMW158" s="4"/>
      <c r="FMX158" s="4"/>
      <c r="FMY158" s="4"/>
      <c r="FMZ158" s="4"/>
      <c r="FNA158" s="4"/>
      <c r="FNB158" s="4"/>
      <c r="FNC158" s="4"/>
      <c r="FND158" s="4"/>
      <c r="FNE158" s="4"/>
      <c r="FNF158" s="4"/>
      <c r="FNG158" s="4"/>
      <c r="FNH158" s="4"/>
      <c r="FNI158" s="4"/>
      <c r="FNJ158" s="4"/>
      <c r="FNK158" s="4"/>
      <c r="FNL158" s="4"/>
      <c r="FNM158" s="4"/>
      <c r="FNN158" s="4"/>
      <c r="FNO158" s="4"/>
      <c r="FNP158" s="4"/>
      <c r="FNQ158" s="4"/>
      <c r="FNR158" s="4"/>
      <c r="FNS158" s="4"/>
      <c r="FNT158" s="4"/>
      <c r="FNU158" s="4"/>
      <c r="FNV158" s="4"/>
      <c r="FNW158" s="4"/>
      <c r="FNX158" s="4"/>
      <c r="FNY158" s="4"/>
      <c r="FNZ158" s="4"/>
      <c r="FOA158" s="4"/>
      <c r="FOB158" s="4"/>
      <c r="FOC158" s="4"/>
      <c r="FOD158" s="4"/>
      <c r="FOE158" s="4"/>
      <c r="FOF158" s="4"/>
      <c r="FOG158" s="4"/>
      <c r="FOH158" s="4"/>
      <c r="FOI158" s="4"/>
      <c r="FOJ158" s="4"/>
      <c r="FOK158" s="4"/>
      <c r="FOL158" s="4"/>
      <c r="FOM158" s="4"/>
      <c r="FON158" s="4"/>
      <c r="FOO158" s="4"/>
      <c r="FOP158" s="4"/>
      <c r="FOQ158" s="4"/>
      <c r="FOR158" s="4"/>
      <c r="FOS158" s="4"/>
      <c r="FOT158" s="4"/>
      <c r="FOU158" s="4"/>
      <c r="FOV158" s="4"/>
      <c r="FOW158" s="4"/>
      <c r="FOX158" s="4"/>
      <c r="FOY158" s="4"/>
      <c r="FOZ158" s="4"/>
      <c r="FPA158" s="4"/>
      <c r="FPB158" s="4"/>
      <c r="FPC158" s="4"/>
      <c r="FPD158" s="4"/>
      <c r="FPE158" s="4"/>
      <c r="FPF158" s="4"/>
      <c r="FPG158" s="4"/>
      <c r="FPH158" s="4"/>
      <c r="FPI158" s="4"/>
      <c r="FPJ158" s="4"/>
      <c r="FPK158" s="4"/>
      <c r="FPL158" s="4"/>
      <c r="FPM158" s="4"/>
      <c r="FPN158" s="4"/>
      <c r="FPO158" s="4"/>
      <c r="FPP158" s="4"/>
      <c r="FPQ158" s="4"/>
      <c r="FPR158" s="4"/>
      <c r="FPS158" s="4"/>
      <c r="FPT158" s="4"/>
      <c r="FPU158" s="4"/>
      <c r="FPV158" s="4"/>
      <c r="FPW158" s="4"/>
      <c r="FPX158" s="4"/>
      <c r="FPY158" s="4"/>
      <c r="FPZ158" s="4"/>
      <c r="FQA158" s="4"/>
      <c r="FQB158" s="4"/>
      <c r="FQC158" s="4"/>
      <c r="FQD158" s="4"/>
      <c r="FQE158" s="4"/>
      <c r="FQF158" s="4"/>
      <c r="FQG158" s="4"/>
      <c r="FQH158" s="4"/>
      <c r="FQI158" s="4"/>
      <c r="FQJ158" s="4"/>
      <c r="FQK158" s="4"/>
      <c r="FQL158" s="4"/>
      <c r="FQM158" s="4"/>
      <c r="FQN158" s="4"/>
      <c r="FQO158" s="4"/>
      <c r="FQP158" s="4"/>
      <c r="FQQ158" s="4"/>
      <c r="FQR158" s="4"/>
      <c r="FQS158" s="4"/>
      <c r="FQT158" s="4"/>
      <c r="FQU158" s="4"/>
      <c r="FQV158" s="4"/>
      <c r="FQW158" s="4"/>
      <c r="FQX158" s="4"/>
      <c r="FQY158" s="4"/>
      <c r="FQZ158" s="4"/>
      <c r="FRA158" s="4"/>
      <c r="FRB158" s="4"/>
      <c r="FRC158" s="4"/>
      <c r="FRD158" s="4"/>
      <c r="FRE158" s="4"/>
      <c r="FRF158" s="4"/>
      <c r="FRG158" s="4"/>
      <c r="FRH158" s="4"/>
      <c r="FRI158" s="4"/>
      <c r="FRJ158" s="4"/>
      <c r="FRK158" s="4"/>
      <c r="FRL158" s="4"/>
      <c r="FRM158" s="4"/>
      <c r="FRN158" s="4"/>
      <c r="FRO158" s="4"/>
      <c r="FRP158" s="4"/>
      <c r="FRQ158" s="4"/>
      <c r="FRR158" s="4"/>
      <c r="FRS158" s="4"/>
      <c r="FRT158" s="4"/>
      <c r="FRU158" s="4"/>
      <c r="FRV158" s="4"/>
      <c r="FRW158" s="4"/>
      <c r="FRX158" s="4"/>
      <c r="FRY158" s="4"/>
      <c r="FRZ158" s="4"/>
      <c r="FSA158" s="4"/>
      <c r="FSB158" s="4"/>
      <c r="FSC158" s="4"/>
      <c r="FSD158" s="4"/>
      <c r="FSE158" s="4"/>
      <c r="FSF158" s="4"/>
      <c r="FSG158" s="4"/>
      <c r="FSH158" s="4"/>
      <c r="FSI158" s="4"/>
      <c r="FSJ158" s="4"/>
      <c r="FSK158" s="4"/>
      <c r="FSL158" s="4"/>
      <c r="FSM158" s="4"/>
      <c r="FSN158" s="4"/>
      <c r="FSO158" s="4"/>
      <c r="FSP158" s="4"/>
      <c r="FSQ158" s="4"/>
      <c r="FSR158" s="4"/>
      <c r="FSS158" s="4"/>
      <c r="FST158" s="4"/>
      <c r="FSU158" s="4"/>
      <c r="FSV158" s="4"/>
      <c r="FSW158" s="4"/>
      <c r="FSX158" s="4"/>
      <c r="FSY158" s="4"/>
      <c r="FSZ158" s="4"/>
      <c r="FTA158" s="4"/>
      <c r="FTB158" s="4"/>
      <c r="FTC158" s="4"/>
      <c r="FTD158" s="4"/>
      <c r="FTE158" s="4"/>
      <c r="FTF158" s="4"/>
      <c r="FTG158" s="4"/>
      <c r="FTH158" s="4"/>
      <c r="FTI158" s="4"/>
      <c r="FTJ158" s="4"/>
      <c r="FTK158" s="4"/>
      <c r="FTL158" s="4"/>
      <c r="FTM158" s="4"/>
      <c r="FTN158" s="4"/>
      <c r="FTO158" s="4"/>
      <c r="FTP158" s="4"/>
      <c r="FTQ158" s="4"/>
      <c r="FTR158" s="4"/>
      <c r="FTS158" s="4"/>
      <c r="FTT158" s="4"/>
      <c r="FTU158" s="4"/>
      <c r="FTV158" s="4"/>
      <c r="FTW158" s="4"/>
      <c r="FTX158" s="4"/>
      <c r="FTY158" s="4"/>
      <c r="FTZ158" s="4"/>
      <c r="FUA158" s="4"/>
      <c r="FUB158" s="4"/>
      <c r="FUC158" s="4"/>
      <c r="FUD158" s="4"/>
      <c r="FUE158" s="4"/>
      <c r="FUF158" s="4"/>
      <c r="FUG158" s="4"/>
      <c r="FUH158" s="4"/>
      <c r="FUI158" s="4"/>
      <c r="FUJ158" s="4"/>
      <c r="FUK158" s="4"/>
      <c r="FUL158" s="4"/>
      <c r="FUM158" s="4"/>
      <c r="FUN158" s="4"/>
      <c r="FUO158" s="4"/>
      <c r="FUP158" s="4"/>
      <c r="FUQ158" s="4"/>
      <c r="FUR158" s="4"/>
      <c r="FUS158" s="4"/>
      <c r="FUT158" s="4"/>
      <c r="FUU158" s="4"/>
      <c r="FUV158" s="4"/>
      <c r="FUW158" s="4"/>
      <c r="FUX158" s="4"/>
      <c r="FUY158" s="4"/>
      <c r="FUZ158" s="4"/>
      <c r="FVA158" s="4"/>
      <c r="FVB158" s="4"/>
      <c r="FVC158" s="4"/>
      <c r="FVD158" s="4"/>
      <c r="FVE158" s="4"/>
      <c r="FVF158" s="4"/>
      <c r="FVG158" s="4"/>
      <c r="FVH158" s="4"/>
      <c r="FVI158" s="4"/>
      <c r="FVJ158" s="4"/>
      <c r="FVK158" s="4"/>
      <c r="FVL158" s="4"/>
      <c r="FVM158" s="4"/>
      <c r="FVN158" s="4"/>
      <c r="FVO158" s="4"/>
      <c r="FVP158" s="4"/>
      <c r="FVQ158" s="4"/>
      <c r="FVR158" s="4"/>
      <c r="FVS158" s="4"/>
      <c r="FVT158" s="4"/>
      <c r="FVU158" s="4"/>
      <c r="FVV158" s="4"/>
      <c r="FVW158" s="4"/>
      <c r="FVX158" s="4"/>
      <c r="FVY158" s="4"/>
      <c r="FVZ158" s="4"/>
      <c r="FWA158" s="4"/>
      <c r="FWB158" s="4"/>
      <c r="FWC158" s="4"/>
      <c r="FWD158" s="4"/>
      <c r="FWE158" s="4"/>
      <c r="FWF158" s="4"/>
      <c r="FWG158" s="4"/>
      <c r="FWH158" s="4"/>
      <c r="FWI158" s="4"/>
      <c r="FWJ158" s="4"/>
      <c r="FWK158" s="4"/>
      <c r="FWL158" s="4"/>
      <c r="FWM158" s="4"/>
      <c r="FWN158" s="4"/>
      <c r="FWO158" s="4"/>
      <c r="FWP158" s="4"/>
      <c r="FWQ158" s="4"/>
      <c r="FWR158" s="4"/>
      <c r="FWS158" s="4"/>
      <c r="FWT158" s="4"/>
      <c r="FWU158" s="4"/>
      <c r="FWV158" s="4"/>
      <c r="FWW158" s="4"/>
      <c r="FWX158" s="4"/>
      <c r="FWY158" s="4"/>
      <c r="FWZ158" s="4"/>
      <c r="FXA158" s="4"/>
      <c r="FXB158" s="4"/>
      <c r="FXC158" s="4"/>
      <c r="FXD158" s="4"/>
      <c r="FXE158" s="4"/>
      <c r="FXF158" s="4"/>
      <c r="FXG158" s="4"/>
      <c r="FXH158" s="4"/>
      <c r="FXI158" s="4"/>
      <c r="FXJ158" s="4"/>
      <c r="FXK158" s="4"/>
      <c r="FXL158" s="4"/>
      <c r="FXM158" s="4"/>
      <c r="FXN158" s="4"/>
      <c r="FXO158" s="4"/>
      <c r="FXP158" s="4"/>
      <c r="FXQ158" s="4"/>
      <c r="FXR158" s="4"/>
      <c r="FXS158" s="4"/>
      <c r="FXT158" s="4"/>
      <c r="FXU158" s="4"/>
      <c r="FXV158" s="4"/>
      <c r="FXW158" s="4"/>
      <c r="FXX158" s="4"/>
      <c r="FXY158" s="4"/>
      <c r="FXZ158" s="4"/>
      <c r="FYA158" s="4"/>
      <c r="FYB158" s="4"/>
      <c r="FYC158" s="4"/>
      <c r="FYD158" s="4"/>
      <c r="FYE158" s="4"/>
      <c r="FYF158" s="4"/>
      <c r="FYG158" s="4"/>
      <c r="FYH158" s="4"/>
      <c r="FYI158" s="4"/>
      <c r="FYJ158" s="4"/>
      <c r="FYK158" s="4"/>
      <c r="FYL158" s="4"/>
      <c r="FYM158" s="4"/>
      <c r="FYN158" s="4"/>
      <c r="FYO158" s="4"/>
      <c r="FYP158" s="4"/>
      <c r="FYQ158" s="4"/>
      <c r="FYR158" s="4"/>
      <c r="FYS158" s="4"/>
      <c r="FYT158" s="4"/>
      <c r="FYU158" s="4"/>
      <c r="FYV158" s="4"/>
      <c r="FYW158" s="4"/>
      <c r="FYX158" s="4"/>
      <c r="FYY158" s="4"/>
      <c r="FYZ158" s="4"/>
      <c r="FZA158" s="4"/>
      <c r="FZB158" s="4"/>
      <c r="FZC158" s="4"/>
      <c r="FZD158" s="4"/>
      <c r="FZE158" s="4"/>
      <c r="FZF158" s="4"/>
      <c r="FZG158" s="4"/>
      <c r="FZH158" s="4"/>
      <c r="FZI158" s="4"/>
      <c r="FZJ158" s="4"/>
      <c r="FZK158" s="4"/>
      <c r="FZL158" s="4"/>
      <c r="FZM158" s="4"/>
      <c r="FZN158" s="4"/>
      <c r="FZO158" s="4"/>
      <c r="FZP158" s="4"/>
      <c r="FZQ158" s="4"/>
      <c r="FZR158" s="4"/>
      <c r="FZS158" s="4"/>
      <c r="FZT158" s="4"/>
      <c r="FZU158" s="4"/>
      <c r="FZV158" s="4"/>
      <c r="FZW158" s="4"/>
      <c r="FZX158" s="4"/>
      <c r="FZY158" s="4"/>
      <c r="FZZ158" s="4"/>
      <c r="GAA158" s="4"/>
      <c r="GAB158" s="4"/>
      <c r="GAC158" s="4"/>
      <c r="GAD158" s="4"/>
      <c r="GAE158" s="4"/>
      <c r="GAF158" s="4"/>
      <c r="GAG158" s="4"/>
      <c r="GAH158" s="4"/>
      <c r="GAI158" s="4"/>
      <c r="GAJ158" s="4"/>
      <c r="GAK158" s="4"/>
      <c r="GAL158" s="4"/>
      <c r="GAM158" s="4"/>
      <c r="GAN158" s="4"/>
      <c r="GAO158" s="4"/>
      <c r="GAP158" s="4"/>
      <c r="GAQ158" s="4"/>
      <c r="GAR158" s="4"/>
      <c r="GAS158" s="4"/>
      <c r="GAT158" s="4"/>
      <c r="GAU158" s="4"/>
      <c r="GAV158" s="4"/>
      <c r="GAW158" s="4"/>
      <c r="GAX158" s="4"/>
      <c r="GAY158" s="4"/>
      <c r="GAZ158" s="4"/>
      <c r="GBA158" s="4"/>
      <c r="GBB158" s="4"/>
      <c r="GBC158" s="4"/>
      <c r="GBD158" s="4"/>
      <c r="GBE158" s="4"/>
      <c r="GBF158" s="4"/>
      <c r="GBG158" s="4"/>
      <c r="GBH158" s="4"/>
      <c r="GBI158" s="4"/>
      <c r="GBJ158" s="4"/>
      <c r="GBK158" s="4"/>
      <c r="GBL158" s="4"/>
      <c r="GBM158" s="4"/>
      <c r="GBN158" s="4"/>
      <c r="GBO158" s="4"/>
      <c r="GBP158" s="4"/>
      <c r="GBQ158" s="4"/>
      <c r="GBR158" s="4"/>
      <c r="GBS158" s="4"/>
      <c r="GBT158" s="4"/>
      <c r="GBU158" s="4"/>
      <c r="GBV158" s="4"/>
      <c r="GBW158" s="4"/>
      <c r="GBX158" s="4"/>
      <c r="GBY158" s="4"/>
      <c r="GBZ158" s="4"/>
      <c r="GCA158" s="4"/>
      <c r="GCB158" s="4"/>
      <c r="GCC158" s="4"/>
      <c r="GCD158" s="4"/>
      <c r="GCE158" s="4"/>
      <c r="GCF158" s="4"/>
      <c r="GCG158" s="4"/>
      <c r="GCH158" s="4"/>
      <c r="GCI158" s="4"/>
      <c r="GCJ158" s="4"/>
      <c r="GCK158" s="4"/>
      <c r="GCL158" s="4"/>
      <c r="GCM158" s="4"/>
      <c r="GCN158" s="4"/>
      <c r="GCO158" s="4"/>
      <c r="GCP158" s="4"/>
      <c r="GCQ158" s="4"/>
      <c r="GCR158" s="4"/>
      <c r="GCS158" s="4"/>
      <c r="GCT158" s="4"/>
      <c r="GCU158" s="4"/>
      <c r="GCV158" s="4"/>
      <c r="GCW158" s="4"/>
      <c r="GCX158" s="4"/>
      <c r="GCY158" s="4"/>
      <c r="GCZ158" s="4"/>
      <c r="GDA158" s="4"/>
      <c r="GDB158" s="4"/>
      <c r="GDC158" s="4"/>
      <c r="GDD158" s="4"/>
      <c r="GDE158" s="4"/>
      <c r="GDF158" s="4"/>
      <c r="GDG158" s="4"/>
      <c r="GDH158" s="4"/>
      <c r="GDI158" s="4"/>
      <c r="GDJ158" s="4"/>
      <c r="GDK158" s="4"/>
      <c r="GDL158" s="4"/>
      <c r="GDM158" s="4"/>
      <c r="GDN158" s="4"/>
      <c r="GDO158" s="4"/>
      <c r="GDP158" s="4"/>
      <c r="GDQ158" s="4"/>
      <c r="GDR158" s="4"/>
      <c r="GDS158" s="4"/>
      <c r="GDT158" s="4"/>
      <c r="GDU158" s="4"/>
      <c r="GDV158" s="4"/>
      <c r="GDW158" s="4"/>
      <c r="GDX158" s="4"/>
      <c r="GDY158" s="4"/>
      <c r="GDZ158" s="4"/>
      <c r="GEA158" s="4"/>
      <c r="GEB158" s="4"/>
      <c r="GEC158" s="4"/>
      <c r="GED158" s="4"/>
      <c r="GEE158" s="4"/>
      <c r="GEF158" s="4"/>
      <c r="GEG158" s="4"/>
      <c r="GEH158" s="4"/>
      <c r="GEI158" s="4"/>
      <c r="GEJ158" s="4"/>
      <c r="GEK158" s="4"/>
      <c r="GEL158" s="4"/>
      <c r="GEM158" s="4"/>
      <c r="GEN158" s="4"/>
      <c r="GEO158" s="4"/>
      <c r="GEP158" s="4"/>
      <c r="GEQ158" s="4"/>
      <c r="GER158" s="4"/>
      <c r="GES158" s="4"/>
      <c r="GET158" s="4"/>
      <c r="GEU158" s="4"/>
      <c r="GEV158" s="4"/>
      <c r="GEW158" s="4"/>
      <c r="GEX158" s="4"/>
      <c r="GEY158" s="4"/>
      <c r="GEZ158" s="4"/>
      <c r="GFA158" s="4"/>
      <c r="GFB158" s="4"/>
      <c r="GFC158" s="4"/>
      <c r="GFD158" s="4"/>
      <c r="GFE158" s="4"/>
      <c r="GFF158" s="4"/>
      <c r="GFG158" s="4"/>
      <c r="GFH158" s="4"/>
      <c r="GFI158" s="4"/>
      <c r="GFJ158" s="4"/>
      <c r="GFK158" s="4"/>
      <c r="GFL158" s="4"/>
      <c r="GFM158" s="4"/>
      <c r="GFN158" s="4"/>
      <c r="GFO158" s="4"/>
      <c r="GFP158" s="4"/>
      <c r="GFQ158" s="4"/>
      <c r="GFR158" s="4"/>
      <c r="GFS158" s="4"/>
      <c r="GFT158" s="4"/>
      <c r="GFU158" s="4"/>
      <c r="GFV158" s="4"/>
      <c r="GFW158" s="4"/>
      <c r="GFX158" s="4"/>
      <c r="GFY158" s="4"/>
      <c r="GFZ158" s="4"/>
      <c r="GGA158" s="4"/>
      <c r="GGB158" s="4"/>
      <c r="GGC158" s="4"/>
      <c r="GGD158" s="4"/>
      <c r="GGE158" s="4"/>
      <c r="GGF158" s="4"/>
      <c r="GGG158" s="4"/>
      <c r="GGH158" s="4"/>
      <c r="GGI158" s="4"/>
      <c r="GGJ158" s="4"/>
      <c r="GGK158" s="4"/>
      <c r="GGL158" s="4"/>
      <c r="GGM158" s="4"/>
      <c r="GGN158" s="4"/>
      <c r="GGO158" s="4"/>
      <c r="GGP158" s="4"/>
      <c r="GGQ158" s="4"/>
      <c r="GGR158" s="4"/>
      <c r="GGS158" s="4"/>
      <c r="GGT158" s="4"/>
      <c r="GGU158" s="4"/>
      <c r="GGV158" s="4"/>
      <c r="GGW158" s="4"/>
      <c r="GGX158" s="4"/>
      <c r="GGY158" s="4"/>
      <c r="GGZ158" s="4"/>
      <c r="GHA158" s="4"/>
      <c r="GHB158" s="4"/>
      <c r="GHC158" s="4"/>
      <c r="GHD158" s="4"/>
      <c r="GHE158" s="4"/>
      <c r="GHF158" s="4"/>
      <c r="GHG158" s="4"/>
      <c r="GHH158" s="4"/>
      <c r="GHI158" s="4"/>
      <c r="GHJ158" s="4"/>
      <c r="GHK158" s="4"/>
      <c r="GHL158" s="4"/>
      <c r="GHM158" s="4"/>
      <c r="GHN158" s="4"/>
      <c r="GHO158" s="4"/>
      <c r="GHP158" s="4"/>
      <c r="GHQ158" s="4"/>
      <c r="GHR158" s="4"/>
      <c r="GHS158" s="4"/>
      <c r="GHT158" s="4"/>
      <c r="GHU158" s="4"/>
      <c r="GHV158" s="4"/>
      <c r="GHW158" s="4"/>
      <c r="GHX158" s="4"/>
      <c r="GHY158" s="4"/>
      <c r="GHZ158" s="4"/>
      <c r="GIA158" s="4"/>
      <c r="GIB158" s="4"/>
      <c r="GIC158" s="4"/>
      <c r="GID158" s="4"/>
      <c r="GIE158" s="4"/>
      <c r="GIF158" s="4"/>
      <c r="GIG158" s="4"/>
      <c r="GIH158" s="4"/>
      <c r="GII158" s="4"/>
      <c r="GIJ158" s="4"/>
      <c r="GIK158" s="4"/>
      <c r="GIL158" s="4"/>
      <c r="GIM158" s="4"/>
      <c r="GIN158" s="4"/>
      <c r="GIO158" s="4"/>
      <c r="GIP158" s="4"/>
      <c r="GIQ158" s="4"/>
      <c r="GIR158" s="4"/>
      <c r="GIS158" s="4"/>
      <c r="GIT158" s="4"/>
      <c r="GIU158" s="4"/>
      <c r="GIV158" s="4"/>
      <c r="GIW158" s="4"/>
      <c r="GIX158" s="4"/>
      <c r="GIY158" s="4"/>
      <c r="GIZ158" s="4"/>
      <c r="GJA158" s="4"/>
      <c r="GJB158" s="4"/>
      <c r="GJC158" s="4"/>
      <c r="GJD158" s="4"/>
      <c r="GJE158" s="4"/>
      <c r="GJF158" s="4"/>
      <c r="GJG158" s="4"/>
      <c r="GJH158" s="4"/>
      <c r="GJI158" s="4"/>
      <c r="GJJ158" s="4"/>
      <c r="GJK158" s="4"/>
      <c r="GJL158" s="4"/>
      <c r="GJM158" s="4"/>
      <c r="GJN158" s="4"/>
      <c r="GJO158" s="4"/>
      <c r="GJP158" s="4"/>
      <c r="GJQ158" s="4"/>
      <c r="GJR158" s="4"/>
      <c r="GJS158" s="4"/>
      <c r="GJT158" s="4"/>
      <c r="GJU158" s="4"/>
      <c r="GJV158" s="4"/>
      <c r="GJW158" s="4"/>
      <c r="GJX158" s="4"/>
      <c r="GJY158" s="4"/>
      <c r="GJZ158" s="4"/>
      <c r="GKA158" s="4"/>
      <c r="GKB158" s="4"/>
      <c r="GKC158" s="4"/>
      <c r="GKD158" s="4"/>
      <c r="GKE158" s="4"/>
      <c r="GKF158" s="4"/>
      <c r="GKG158" s="4"/>
      <c r="GKH158" s="4"/>
      <c r="GKI158" s="4"/>
      <c r="GKJ158" s="4"/>
      <c r="GKK158" s="4"/>
      <c r="GKL158" s="4"/>
      <c r="GKM158" s="4"/>
      <c r="GKN158" s="4"/>
      <c r="GKO158" s="4"/>
      <c r="GKP158" s="4"/>
      <c r="GKQ158" s="4"/>
      <c r="GKR158" s="4"/>
      <c r="GKS158" s="4"/>
      <c r="GKT158" s="4"/>
      <c r="GKU158" s="4"/>
      <c r="GKV158" s="4"/>
      <c r="GKW158" s="4"/>
      <c r="GKX158" s="4"/>
      <c r="GKY158" s="4"/>
      <c r="GKZ158" s="4"/>
      <c r="GLA158" s="4"/>
      <c r="GLB158" s="4"/>
      <c r="GLC158" s="4"/>
      <c r="GLD158" s="4"/>
      <c r="GLE158" s="4"/>
      <c r="GLF158" s="4"/>
      <c r="GLG158" s="4"/>
      <c r="GLH158" s="4"/>
      <c r="GLI158" s="4"/>
      <c r="GLJ158" s="4"/>
      <c r="GLK158" s="4"/>
      <c r="GLL158" s="4"/>
      <c r="GLM158" s="4"/>
      <c r="GLN158" s="4"/>
      <c r="GLO158" s="4"/>
      <c r="GLP158" s="4"/>
      <c r="GLQ158" s="4"/>
      <c r="GLR158" s="4"/>
      <c r="GLS158" s="4"/>
      <c r="GLT158" s="4"/>
      <c r="GLU158" s="4"/>
      <c r="GLV158" s="4"/>
      <c r="GLW158" s="4"/>
      <c r="GLX158" s="4"/>
      <c r="GLY158" s="4"/>
      <c r="GLZ158" s="4"/>
      <c r="GMA158" s="4"/>
      <c r="GMB158" s="4"/>
      <c r="GMC158" s="4"/>
      <c r="GMD158" s="4"/>
      <c r="GME158" s="4"/>
      <c r="GMF158" s="4"/>
      <c r="GMG158" s="4"/>
      <c r="GMH158" s="4"/>
      <c r="GMI158" s="4"/>
      <c r="GMJ158" s="4"/>
      <c r="GMK158" s="4"/>
      <c r="GML158" s="4"/>
      <c r="GMM158" s="4"/>
      <c r="GMN158" s="4"/>
      <c r="GMO158" s="4"/>
      <c r="GMP158" s="4"/>
      <c r="GMQ158" s="4"/>
      <c r="GMR158" s="4"/>
      <c r="GMS158" s="4"/>
      <c r="GMT158" s="4"/>
      <c r="GMU158" s="4"/>
      <c r="GMV158" s="4"/>
      <c r="GMW158" s="4"/>
      <c r="GMX158" s="4"/>
      <c r="GMY158" s="4"/>
      <c r="GMZ158" s="4"/>
      <c r="GNA158" s="4"/>
      <c r="GNB158" s="4"/>
      <c r="GNC158" s="4"/>
      <c r="GND158" s="4"/>
      <c r="GNE158" s="4"/>
      <c r="GNF158" s="4"/>
      <c r="GNG158" s="4"/>
      <c r="GNH158" s="4"/>
      <c r="GNI158" s="4"/>
      <c r="GNJ158" s="4"/>
      <c r="GNK158" s="4"/>
      <c r="GNL158" s="4"/>
      <c r="GNM158" s="4"/>
      <c r="GNN158" s="4"/>
      <c r="GNO158" s="4"/>
      <c r="GNP158" s="4"/>
      <c r="GNQ158" s="4"/>
      <c r="GNR158" s="4"/>
      <c r="GNS158" s="4"/>
      <c r="GNT158" s="4"/>
      <c r="GNU158" s="4"/>
      <c r="GNV158" s="4"/>
      <c r="GNW158" s="4"/>
      <c r="GNX158" s="4"/>
      <c r="GNY158" s="4"/>
      <c r="GNZ158" s="4"/>
      <c r="GOA158" s="4"/>
      <c r="GOB158" s="4"/>
      <c r="GOC158" s="4"/>
      <c r="GOD158" s="4"/>
      <c r="GOE158" s="4"/>
      <c r="GOF158" s="4"/>
      <c r="GOG158" s="4"/>
      <c r="GOH158" s="4"/>
      <c r="GOI158" s="4"/>
      <c r="GOJ158" s="4"/>
      <c r="GOK158" s="4"/>
      <c r="GOL158" s="4"/>
      <c r="GOM158" s="4"/>
      <c r="GON158" s="4"/>
      <c r="GOO158" s="4"/>
      <c r="GOP158" s="4"/>
      <c r="GOQ158" s="4"/>
      <c r="GOR158" s="4"/>
      <c r="GOS158" s="4"/>
      <c r="GOT158" s="4"/>
      <c r="GOU158" s="4"/>
      <c r="GOV158" s="4"/>
      <c r="GOW158" s="4"/>
      <c r="GOX158" s="4"/>
      <c r="GOY158" s="4"/>
      <c r="GOZ158" s="4"/>
      <c r="GPA158" s="4"/>
      <c r="GPB158" s="4"/>
      <c r="GPC158" s="4"/>
      <c r="GPD158" s="4"/>
      <c r="GPE158" s="4"/>
      <c r="GPF158" s="4"/>
      <c r="GPG158" s="4"/>
      <c r="GPH158" s="4"/>
      <c r="GPI158" s="4"/>
      <c r="GPJ158" s="4"/>
      <c r="GPK158" s="4"/>
      <c r="GPL158" s="4"/>
      <c r="GPM158" s="4"/>
      <c r="GPN158" s="4"/>
      <c r="GPO158" s="4"/>
      <c r="GPP158" s="4"/>
      <c r="GPQ158" s="4"/>
      <c r="GPR158" s="4"/>
      <c r="GPS158" s="4"/>
      <c r="GPT158" s="4"/>
      <c r="GPU158" s="4"/>
      <c r="GPV158" s="4"/>
      <c r="GPW158" s="4"/>
      <c r="GPX158" s="4"/>
      <c r="GPY158" s="4"/>
      <c r="GPZ158" s="4"/>
      <c r="GQA158" s="4"/>
      <c r="GQB158" s="4"/>
      <c r="GQC158" s="4"/>
      <c r="GQD158" s="4"/>
      <c r="GQE158" s="4"/>
      <c r="GQF158" s="4"/>
      <c r="GQG158" s="4"/>
      <c r="GQH158" s="4"/>
      <c r="GQI158" s="4"/>
      <c r="GQJ158" s="4"/>
      <c r="GQK158" s="4"/>
      <c r="GQL158" s="4"/>
      <c r="GQM158" s="4"/>
      <c r="GQN158" s="4"/>
      <c r="GQO158" s="4"/>
      <c r="GQP158" s="4"/>
      <c r="GQQ158" s="4"/>
      <c r="GQR158" s="4"/>
      <c r="GQS158" s="4"/>
      <c r="GQT158" s="4"/>
      <c r="GQU158" s="4"/>
      <c r="GQV158" s="4"/>
      <c r="GQW158" s="4"/>
      <c r="GQX158" s="4"/>
      <c r="GQY158" s="4"/>
      <c r="GQZ158" s="4"/>
      <c r="GRA158" s="4"/>
      <c r="GRB158" s="4"/>
      <c r="GRC158" s="4"/>
      <c r="GRD158" s="4"/>
      <c r="GRE158" s="4"/>
      <c r="GRF158" s="4"/>
      <c r="GRG158" s="4"/>
      <c r="GRH158" s="4"/>
      <c r="GRI158" s="4"/>
      <c r="GRJ158" s="4"/>
      <c r="GRK158" s="4"/>
      <c r="GRL158" s="4"/>
      <c r="GRM158" s="4"/>
      <c r="GRN158" s="4"/>
      <c r="GRO158" s="4"/>
      <c r="GRP158" s="4"/>
      <c r="GRQ158" s="4"/>
      <c r="GRR158" s="4"/>
      <c r="GRS158" s="4"/>
      <c r="GRT158" s="4"/>
      <c r="GRU158" s="4"/>
      <c r="GRV158" s="4"/>
      <c r="GRW158" s="4"/>
      <c r="GRX158" s="4"/>
      <c r="GRY158" s="4"/>
      <c r="GRZ158" s="4"/>
      <c r="GSA158" s="4"/>
      <c r="GSB158" s="4"/>
      <c r="GSC158" s="4"/>
      <c r="GSD158" s="4"/>
      <c r="GSE158" s="4"/>
      <c r="GSF158" s="4"/>
      <c r="GSG158" s="4"/>
      <c r="GSH158" s="4"/>
      <c r="GSI158" s="4"/>
      <c r="GSJ158" s="4"/>
      <c r="GSK158" s="4"/>
      <c r="GSL158" s="4"/>
      <c r="GSM158" s="4"/>
      <c r="GSN158" s="4"/>
      <c r="GSO158" s="4"/>
      <c r="GSP158" s="4"/>
      <c r="GSQ158" s="4"/>
      <c r="GSR158" s="4"/>
      <c r="GSS158" s="4"/>
      <c r="GST158" s="4"/>
      <c r="GSU158" s="4"/>
      <c r="GSV158" s="4"/>
      <c r="GSW158" s="4"/>
      <c r="GSX158" s="4"/>
      <c r="GSY158" s="4"/>
      <c r="GSZ158" s="4"/>
      <c r="GTA158" s="4"/>
      <c r="GTB158" s="4"/>
      <c r="GTC158" s="4"/>
      <c r="GTD158" s="4"/>
      <c r="GTE158" s="4"/>
      <c r="GTF158" s="4"/>
      <c r="GTG158" s="4"/>
      <c r="GTH158" s="4"/>
      <c r="GTI158" s="4"/>
      <c r="GTJ158" s="4"/>
      <c r="GTK158" s="4"/>
      <c r="GTL158" s="4"/>
      <c r="GTM158" s="4"/>
      <c r="GTN158" s="4"/>
      <c r="GTO158" s="4"/>
      <c r="GTP158" s="4"/>
      <c r="GTQ158" s="4"/>
      <c r="GTR158" s="4"/>
      <c r="GTS158" s="4"/>
      <c r="GTT158" s="4"/>
      <c r="GTU158" s="4"/>
      <c r="GTV158" s="4"/>
      <c r="GTW158" s="4"/>
      <c r="GTX158" s="4"/>
      <c r="GTY158" s="4"/>
      <c r="GTZ158" s="4"/>
      <c r="GUA158" s="4"/>
      <c r="GUB158" s="4"/>
      <c r="GUC158" s="4"/>
      <c r="GUD158" s="4"/>
      <c r="GUE158" s="4"/>
      <c r="GUF158" s="4"/>
      <c r="GUG158" s="4"/>
      <c r="GUH158" s="4"/>
      <c r="GUI158" s="4"/>
      <c r="GUJ158" s="4"/>
      <c r="GUK158" s="4"/>
      <c r="GUL158" s="4"/>
      <c r="GUM158" s="4"/>
      <c r="GUN158" s="4"/>
      <c r="GUO158" s="4"/>
      <c r="GUP158" s="4"/>
      <c r="GUQ158" s="4"/>
      <c r="GUR158" s="4"/>
      <c r="GUS158" s="4"/>
      <c r="GUT158" s="4"/>
      <c r="GUU158" s="4"/>
      <c r="GUV158" s="4"/>
      <c r="GUW158" s="4"/>
      <c r="GUX158" s="4"/>
      <c r="GUY158" s="4"/>
      <c r="GUZ158" s="4"/>
      <c r="GVA158" s="4"/>
      <c r="GVB158" s="4"/>
      <c r="GVC158" s="4"/>
      <c r="GVD158" s="4"/>
      <c r="GVE158" s="4"/>
      <c r="GVF158" s="4"/>
      <c r="GVG158" s="4"/>
      <c r="GVH158" s="4"/>
      <c r="GVI158" s="4"/>
      <c r="GVJ158" s="4"/>
      <c r="GVK158" s="4"/>
      <c r="GVL158" s="4"/>
      <c r="GVM158" s="4"/>
      <c r="GVN158" s="4"/>
      <c r="GVO158" s="4"/>
      <c r="GVP158" s="4"/>
      <c r="GVQ158" s="4"/>
      <c r="GVR158" s="4"/>
      <c r="GVS158" s="4"/>
      <c r="GVT158" s="4"/>
      <c r="GVU158" s="4"/>
      <c r="GVV158" s="4"/>
      <c r="GVW158" s="4"/>
      <c r="GVX158" s="4"/>
      <c r="GVY158" s="4"/>
      <c r="GVZ158" s="4"/>
      <c r="GWA158" s="4"/>
      <c r="GWB158" s="4"/>
      <c r="GWC158" s="4"/>
      <c r="GWD158" s="4"/>
      <c r="GWE158" s="4"/>
      <c r="GWF158" s="4"/>
      <c r="GWG158" s="4"/>
      <c r="GWH158" s="4"/>
      <c r="GWI158" s="4"/>
      <c r="GWJ158" s="4"/>
      <c r="GWK158" s="4"/>
      <c r="GWL158" s="4"/>
      <c r="GWM158" s="4"/>
      <c r="GWN158" s="4"/>
      <c r="GWO158" s="4"/>
      <c r="GWP158" s="4"/>
      <c r="GWQ158" s="4"/>
      <c r="GWR158" s="4"/>
      <c r="GWS158" s="4"/>
      <c r="GWT158" s="4"/>
      <c r="GWU158" s="4"/>
      <c r="GWV158" s="4"/>
      <c r="GWW158" s="4"/>
      <c r="GWX158" s="4"/>
      <c r="GWY158" s="4"/>
      <c r="GWZ158" s="4"/>
      <c r="GXA158" s="4"/>
      <c r="GXB158" s="4"/>
      <c r="GXC158" s="4"/>
      <c r="GXD158" s="4"/>
      <c r="GXE158" s="4"/>
      <c r="GXF158" s="4"/>
      <c r="GXG158" s="4"/>
      <c r="GXH158" s="4"/>
      <c r="GXI158" s="4"/>
      <c r="GXJ158" s="4"/>
      <c r="GXK158" s="4"/>
      <c r="GXL158" s="4"/>
      <c r="GXM158" s="4"/>
      <c r="GXN158" s="4"/>
      <c r="GXO158" s="4"/>
      <c r="GXP158" s="4"/>
      <c r="GXQ158" s="4"/>
      <c r="GXR158" s="4"/>
      <c r="GXS158" s="4"/>
      <c r="GXT158" s="4"/>
      <c r="GXU158" s="4"/>
      <c r="GXV158" s="4"/>
      <c r="GXW158" s="4"/>
      <c r="GXX158" s="4"/>
      <c r="GXY158" s="4"/>
      <c r="GXZ158" s="4"/>
      <c r="GYA158" s="4"/>
      <c r="GYB158" s="4"/>
      <c r="GYC158" s="4"/>
      <c r="GYD158" s="4"/>
      <c r="GYE158" s="4"/>
      <c r="GYF158" s="4"/>
      <c r="GYG158" s="4"/>
      <c r="GYH158" s="4"/>
      <c r="GYI158" s="4"/>
      <c r="GYJ158" s="4"/>
      <c r="GYK158" s="4"/>
      <c r="GYL158" s="4"/>
      <c r="GYM158" s="4"/>
      <c r="GYN158" s="4"/>
      <c r="GYO158" s="4"/>
      <c r="GYP158" s="4"/>
      <c r="GYQ158" s="4"/>
      <c r="GYR158" s="4"/>
      <c r="GYS158" s="4"/>
      <c r="GYT158" s="4"/>
      <c r="GYU158" s="4"/>
      <c r="GYV158" s="4"/>
      <c r="GYW158" s="4"/>
      <c r="GYX158" s="4"/>
      <c r="GYY158" s="4"/>
      <c r="GYZ158" s="4"/>
      <c r="GZA158" s="4"/>
      <c r="GZB158" s="4"/>
      <c r="GZC158" s="4"/>
      <c r="GZD158" s="4"/>
      <c r="GZE158" s="4"/>
      <c r="GZF158" s="4"/>
      <c r="GZG158" s="4"/>
      <c r="GZH158" s="4"/>
      <c r="GZI158" s="4"/>
      <c r="GZJ158" s="4"/>
      <c r="GZK158" s="4"/>
      <c r="GZL158" s="4"/>
      <c r="GZM158" s="4"/>
      <c r="GZN158" s="4"/>
      <c r="GZO158" s="4"/>
      <c r="GZP158" s="4"/>
      <c r="GZQ158" s="4"/>
      <c r="GZR158" s="4"/>
      <c r="GZS158" s="4"/>
      <c r="GZT158" s="4"/>
      <c r="GZU158" s="4"/>
      <c r="GZV158" s="4"/>
      <c r="GZW158" s="4"/>
      <c r="GZX158" s="4"/>
      <c r="GZY158" s="4"/>
      <c r="GZZ158" s="4"/>
      <c r="HAA158" s="4"/>
      <c r="HAB158" s="4"/>
      <c r="HAC158" s="4"/>
      <c r="HAD158" s="4"/>
      <c r="HAE158" s="4"/>
      <c r="HAF158" s="4"/>
      <c r="HAG158" s="4"/>
      <c r="HAH158" s="4"/>
      <c r="HAI158" s="4"/>
      <c r="HAJ158" s="4"/>
      <c r="HAK158" s="4"/>
      <c r="HAL158" s="4"/>
      <c r="HAM158" s="4"/>
      <c r="HAN158" s="4"/>
      <c r="HAO158" s="4"/>
      <c r="HAP158" s="4"/>
      <c r="HAQ158" s="4"/>
      <c r="HAR158" s="4"/>
      <c r="HAS158" s="4"/>
      <c r="HAT158" s="4"/>
      <c r="HAU158" s="4"/>
      <c r="HAV158" s="4"/>
      <c r="HAW158" s="4"/>
      <c r="HAX158" s="4"/>
      <c r="HAY158" s="4"/>
      <c r="HAZ158" s="4"/>
      <c r="HBA158" s="4"/>
      <c r="HBB158" s="4"/>
      <c r="HBC158" s="4"/>
      <c r="HBD158" s="4"/>
      <c r="HBE158" s="4"/>
      <c r="HBF158" s="4"/>
      <c r="HBG158" s="4"/>
      <c r="HBH158" s="4"/>
      <c r="HBI158" s="4"/>
      <c r="HBJ158" s="4"/>
      <c r="HBK158" s="4"/>
      <c r="HBL158" s="4"/>
      <c r="HBM158" s="4"/>
      <c r="HBN158" s="4"/>
      <c r="HBO158" s="4"/>
      <c r="HBP158" s="4"/>
      <c r="HBQ158" s="4"/>
      <c r="HBR158" s="4"/>
      <c r="HBS158" s="4"/>
      <c r="HBT158" s="4"/>
      <c r="HBU158" s="4"/>
      <c r="HBV158" s="4"/>
      <c r="HBW158" s="4"/>
      <c r="HBX158" s="4"/>
      <c r="HBY158" s="4"/>
      <c r="HBZ158" s="4"/>
      <c r="HCA158" s="4"/>
      <c r="HCB158" s="4"/>
      <c r="HCC158" s="4"/>
      <c r="HCD158" s="4"/>
      <c r="HCE158" s="4"/>
      <c r="HCF158" s="4"/>
      <c r="HCG158" s="4"/>
      <c r="HCH158" s="4"/>
      <c r="HCI158" s="4"/>
      <c r="HCJ158" s="4"/>
      <c r="HCK158" s="4"/>
      <c r="HCL158" s="4"/>
      <c r="HCM158" s="4"/>
      <c r="HCN158" s="4"/>
      <c r="HCO158" s="4"/>
      <c r="HCP158" s="4"/>
      <c r="HCQ158" s="4"/>
      <c r="HCR158" s="4"/>
      <c r="HCS158" s="4"/>
      <c r="HCT158" s="4"/>
      <c r="HCU158" s="4"/>
      <c r="HCV158" s="4"/>
      <c r="HCW158" s="4"/>
      <c r="HCX158" s="4"/>
      <c r="HCY158" s="4"/>
      <c r="HCZ158" s="4"/>
      <c r="HDA158" s="4"/>
      <c r="HDB158" s="4"/>
      <c r="HDC158" s="4"/>
      <c r="HDD158" s="4"/>
      <c r="HDE158" s="4"/>
      <c r="HDF158" s="4"/>
      <c r="HDG158" s="4"/>
      <c r="HDH158" s="4"/>
      <c r="HDI158" s="4"/>
      <c r="HDJ158" s="4"/>
      <c r="HDK158" s="4"/>
      <c r="HDL158" s="4"/>
      <c r="HDM158" s="4"/>
      <c r="HDN158" s="4"/>
      <c r="HDO158" s="4"/>
      <c r="HDP158" s="4"/>
      <c r="HDQ158" s="4"/>
      <c r="HDR158" s="4"/>
      <c r="HDS158" s="4"/>
      <c r="HDT158" s="4"/>
      <c r="HDU158" s="4"/>
      <c r="HDV158" s="4"/>
      <c r="HDW158" s="4"/>
      <c r="HDX158" s="4"/>
      <c r="HDY158" s="4"/>
      <c r="HDZ158" s="4"/>
      <c r="HEA158" s="4"/>
      <c r="HEB158" s="4"/>
      <c r="HEC158" s="4"/>
      <c r="HED158" s="4"/>
      <c r="HEE158" s="4"/>
      <c r="HEF158" s="4"/>
      <c r="HEG158" s="4"/>
      <c r="HEH158" s="4"/>
      <c r="HEI158" s="4"/>
      <c r="HEJ158" s="4"/>
      <c r="HEK158" s="4"/>
      <c r="HEL158" s="4"/>
      <c r="HEM158" s="4"/>
      <c r="HEN158" s="4"/>
      <c r="HEO158" s="4"/>
      <c r="HEP158" s="4"/>
      <c r="HEQ158" s="4"/>
      <c r="HER158" s="4"/>
      <c r="HES158" s="4"/>
      <c r="HET158" s="4"/>
      <c r="HEU158" s="4"/>
      <c r="HEV158" s="4"/>
      <c r="HEW158" s="4"/>
      <c r="HEX158" s="4"/>
      <c r="HEY158" s="4"/>
      <c r="HEZ158" s="4"/>
      <c r="HFA158" s="4"/>
      <c r="HFB158" s="4"/>
      <c r="HFC158" s="4"/>
      <c r="HFD158" s="4"/>
      <c r="HFE158" s="4"/>
      <c r="HFF158" s="4"/>
      <c r="HFG158" s="4"/>
      <c r="HFH158" s="4"/>
      <c r="HFI158" s="4"/>
      <c r="HFJ158" s="4"/>
      <c r="HFK158" s="4"/>
      <c r="HFL158" s="4"/>
      <c r="HFM158" s="4"/>
      <c r="HFN158" s="4"/>
      <c r="HFO158" s="4"/>
      <c r="HFP158" s="4"/>
      <c r="HFQ158" s="4"/>
      <c r="HFR158" s="4"/>
      <c r="HFS158" s="4"/>
      <c r="HFT158" s="4"/>
      <c r="HFU158" s="4"/>
      <c r="HFV158" s="4"/>
      <c r="HFW158" s="4"/>
      <c r="HFX158" s="4"/>
      <c r="HFY158" s="4"/>
      <c r="HFZ158" s="4"/>
      <c r="HGA158" s="4"/>
      <c r="HGB158" s="4"/>
      <c r="HGC158" s="4"/>
      <c r="HGD158" s="4"/>
      <c r="HGE158" s="4"/>
      <c r="HGF158" s="4"/>
      <c r="HGG158" s="4"/>
      <c r="HGH158" s="4"/>
      <c r="HGI158" s="4"/>
      <c r="HGJ158" s="4"/>
      <c r="HGK158" s="4"/>
      <c r="HGL158" s="4"/>
      <c r="HGM158" s="4"/>
      <c r="HGN158" s="4"/>
      <c r="HGO158" s="4"/>
      <c r="HGP158" s="4"/>
      <c r="HGQ158" s="4"/>
      <c r="HGR158" s="4"/>
      <c r="HGS158" s="4"/>
      <c r="HGT158" s="4"/>
      <c r="HGU158" s="4"/>
      <c r="HGV158" s="4"/>
      <c r="HGW158" s="4"/>
      <c r="HGX158" s="4"/>
      <c r="HGY158" s="4"/>
      <c r="HGZ158" s="4"/>
      <c r="HHA158" s="4"/>
      <c r="HHB158" s="4"/>
      <c r="HHC158" s="4"/>
      <c r="HHD158" s="4"/>
      <c r="HHE158" s="4"/>
      <c r="HHF158" s="4"/>
      <c r="HHG158" s="4"/>
      <c r="HHH158" s="4"/>
      <c r="HHI158" s="4"/>
      <c r="HHJ158" s="4"/>
      <c r="HHK158" s="4"/>
      <c r="HHL158" s="4"/>
      <c r="HHM158" s="4"/>
      <c r="HHN158" s="4"/>
      <c r="HHO158" s="4"/>
      <c r="HHP158" s="4"/>
      <c r="HHQ158" s="4"/>
      <c r="HHR158" s="4"/>
      <c r="HHS158" s="4"/>
      <c r="HHT158" s="4"/>
      <c r="HHU158" s="4"/>
      <c r="HHV158" s="4"/>
      <c r="HHW158" s="4"/>
      <c r="HHX158" s="4"/>
      <c r="HHY158" s="4"/>
      <c r="HHZ158" s="4"/>
      <c r="HIA158" s="4"/>
      <c r="HIB158" s="4"/>
      <c r="HIC158" s="4"/>
      <c r="HID158" s="4"/>
      <c r="HIE158" s="4"/>
      <c r="HIF158" s="4"/>
      <c r="HIG158" s="4"/>
      <c r="HIH158" s="4"/>
      <c r="HII158" s="4"/>
      <c r="HIJ158" s="4"/>
      <c r="HIK158" s="4"/>
      <c r="HIL158" s="4"/>
      <c r="HIM158" s="4"/>
      <c r="HIN158" s="4"/>
      <c r="HIO158" s="4"/>
      <c r="HIP158" s="4"/>
      <c r="HIQ158" s="4"/>
      <c r="HIR158" s="4"/>
      <c r="HIS158" s="4"/>
      <c r="HIT158" s="4"/>
      <c r="HIU158" s="4"/>
      <c r="HIV158" s="4"/>
      <c r="HIW158" s="4"/>
      <c r="HIX158" s="4"/>
      <c r="HIY158" s="4"/>
      <c r="HIZ158" s="4"/>
      <c r="HJA158" s="4"/>
      <c r="HJB158" s="4"/>
      <c r="HJC158" s="4"/>
      <c r="HJD158" s="4"/>
      <c r="HJE158" s="4"/>
      <c r="HJF158" s="4"/>
      <c r="HJG158" s="4"/>
      <c r="HJH158" s="4"/>
      <c r="HJI158" s="4"/>
      <c r="HJJ158" s="4"/>
      <c r="HJK158" s="4"/>
      <c r="HJL158" s="4"/>
      <c r="HJM158" s="4"/>
      <c r="HJN158" s="4"/>
      <c r="HJO158" s="4"/>
      <c r="HJP158" s="4"/>
      <c r="HJQ158" s="4"/>
      <c r="HJR158" s="4"/>
      <c r="HJS158" s="4"/>
      <c r="HJT158" s="4"/>
      <c r="HJU158" s="4"/>
      <c r="HJV158" s="4"/>
      <c r="HJW158" s="4"/>
      <c r="HJX158" s="4"/>
      <c r="HJY158" s="4"/>
      <c r="HJZ158" s="4"/>
      <c r="HKA158" s="4"/>
      <c r="HKB158" s="4"/>
      <c r="HKC158" s="4"/>
      <c r="HKD158" s="4"/>
      <c r="HKE158" s="4"/>
      <c r="HKF158" s="4"/>
      <c r="HKG158" s="4"/>
      <c r="HKH158" s="4"/>
      <c r="HKI158" s="4"/>
      <c r="HKJ158" s="4"/>
      <c r="HKK158" s="4"/>
      <c r="HKL158" s="4"/>
      <c r="HKM158" s="4"/>
      <c r="HKN158" s="4"/>
      <c r="HKO158" s="4"/>
      <c r="HKP158" s="4"/>
      <c r="HKQ158" s="4"/>
      <c r="HKR158" s="4"/>
      <c r="HKS158" s="4"/>
      <c r="HKT158" s="4"/>
      <c r="HKU158" s="4"/>
      <c r="HKV158" s="4"/>
      <c r="HKW158" s="4"/>
      <c r="HKX158" s="4"/>
      <c r="HKY158" s="4"/>
      <c r="HKZ158" s="4"/>
      <c r="HLA158" s="4"/>
      <c r="HLB158" s="4"/>
      <c r="HLC158" s="4"/>
      <c r="HLD158" s="4"/>
      <c r="HLE158" s="4"/>
      <c r="HLF158" s="4"/>
      <c r="HLG158" s="4"/>
      <c r="HLH158" s="4"/>
      <c r="HLI158" s="4"/>
      <c r="HLJ158" s="4"/>
      <c r="HLK158" s="4"/>
      <c r="HLL158" s="4"/>
      <c r="HLM158" s="4"/>
      <c r="HLN158" s="4"/>
      <c r="HLO158" s="4"/>
      <c r="HLP158" s="4"/>
      <c r="HLQ158" s="4"/>
      <c r="HLR158" s="4"/>
      <c r="HLS158" s="4"/>
      <c r="HLT158" s="4"/>
      <c r="HLU158" s="4"/>
      <c r="HLV158" s="4"/>
      <c r="HLW158" s="4"/>
      <c r="HLX158" s="4"/>
      <c r="HLY158" s="4"/>
      <c r="HLZ158" s="4"/>
      <c r="HMA158" s="4"/>
      <c r="HMB158" s="4"/>
      <c r="HMC158" s="4"/>
      <c r="HMD158" s="4"/>
      <c r="HME158" s="4"/>
      <c r="HMF158" s="4"/>
      <c r="HMG158" s="4"/>
      <c r="HMH158" s="4"/>
      <c r="HMI158" s="4"/>
      <c r="HMJ158" s="4"/>
      <c r="HMK158" s="4"/>
      <c r="HML158" s="4"/>
      <c r="HMM158" s="4"/>
      <c r="HMN158" s="4"/>
      <c r="HMO158" s="4"/>
      <c r="HMP158" s="4"/>
      <c r="HMQ158" s="4"/>
      <c r="HMR158" s="4"/>
      <c r="HMS158" s="4"/>
      <c r="HMT158" s="4"/>
      <c r="HMU158" s="4"/>
      <c r="HMV158" s="4"/>
      <c r="HMW158" s="4"/>
      <c r="HMX158" s="4"/>
      <c r="HMY158" s="4"/>
      <c r="HMZ158" s="4"/>
      <c r="HNA158" s="4"/>
      <c r="HNB158" s="4"/>
      <c r="HNC158" s="4"/>
      <c r="HND158" s="4"/>
      <c r="HNE158" s="4"/>
      <c r="HNF158" s="4"/>
      <c r="HNG158" s="4"/>
      <c r="HNH158" s="4"/>
      <c r="HNI158" s="4"/>
      <c r="HNJ158" s="4"/>
      <c r="HNK158" s="4"/>
      <c r="HNL158" s="4"/>
      <c r="HNM158" s="4"/>
      <c r="HNN158" s="4"/>
      <c r="HNO158" s="4"/>
      <c r="HNP158" s="4"/>
      <c r="HNQ158" s="4"/>
      <c r="HNR158" s="4"/>
      <c r="HNS158" s="4"/>
      <c r="HNT158" s="4"/>
      <c r="HNU158" s="4"/>
      <c r="HNV158" s="4"/>
      <c r="HNW158" s="4"/>
      <c r="HNX158" s="4"/>
      <c r="HNY158" s="4"/>
      <c r="HNZ158" s="4"/>
      <c r="HOA158" s="4"/>
      <c r="HOB158" s="4"/>
      <c r="HOC158" s="4"/>
      <c r="HOD158" s="4"/>
      <c r="HOE158" s="4"/>
      <c r="HOF158" s="4"/>
      <c r="HOG158" s="4"/>
      <c r="HOH158" s="4"/>
      <c r="HOI158" s="4"/>
      <c r="HOJ158" s="4"/>
      <c r="HOK158" s="4"/>
      <c r="HOL158" s="4"/>
      <c r="HOM158" s="4"/>
      <c r="HON158" s="4"/>
      <c r="HOO158" s="4"/>
      <c r="HOP158" s="4"/>
      <c r="HOQ158" s="4"/>
      <c r="HOR158" s="4"/>
      <c r="HOS158" s="4"/>
      <c r="HOT158" s="4"/>
      <c r="HOU158" s="4"/>
      <c r="HOV158" s="4"/>
      <c r="HOW158" s="4"/>
      <c r="HOX158" s="4"/>
      <c r="HOY158" s="4"/>
      <c r="HOZ158" s="4"/>
      <c r="HPA158" s="4"/>
      <c r="HPB158" s="4"/>
      <c r="HPC158" s="4"/>
      <c r="HPD158" s="4"/>
      <c r="HPE158" s="4"/>
      <c r="HPF158" s="4"/>
      <c r="HPG158" s="4"/>
      <c r="HPH158" s="4"/>
      <c r="HPI158" s="4"/>
      <c r="HPJ158" s="4"/>
      <c r="HPK158" s="4"/>
      <c r="HPL158" s="4"/>
      <c r="HPM158" s="4"/>
      <c r="HPN158" s="4"/>
      <c r="HPO158" s="4"/>
      <c r="HPP158" s="4"/>
      <c r="HPQ158" s="4"/>
      <c r="HPR158" s="4"/>
      <c r="HPS158" s="4"/>
      <c r="HPT158" s="4"/>
      <c r="HPU158" s="4"/>
      <c r="HPV158" s="4"/>
      <c r="HPW158" s="4"/>
      <c r="HPX158" s="4"/>
      <c r="HPY158" s="4"/>
      <c r="HPZ158" s="4"/>
      <c r="HQA158" s="4"/>
      <c r="HQB158" s="4"/>
      <c r="HQC158" s="4"/>
      <c r="HQD158" s="4"/>
      <c r="HQE158" s="4"/>
      <c r="HQF158" s="4"/>
      <c r="HQG158" s="4"/>
      <c r="HQH158" s="4"/>
      <c r="HQI158" s="4"/>
      <c r="HQJ158" s="4"/>
      <c r="HQK158" s="4"/>
      <c r="HQL158" s="4"/>
      <c r="HQM158" s="4"/>
      <c r="HQN158" s="4"/>
      <c r="HQO158" s="4"/>
      <c r="HQP158" s="4"/>
      <c r="HQQ158" s="4"/>
      <c r="HQR158" s="4"/>
      <c r="HQS158" s="4"/>
      <c r="HQT158" s="4"/>
      <c r="HQU158" s="4"/>
      <c r="HQV158" s="4"/>
      <c r="HQW158" s="4"/>
      <c r="HQX158" s="4"/>
      <c r="HQY158" s="4"/>
      <c r="HQZ158" s="4"/>
      <c r="HRA158" s="4"/>
      <c r="HRB158" s="4"/>
      <c r="HRC158" s="4"/>
      <c r="HRD158" s="4"/>
      <c r="HRE158" s="4"/>
      <c r="HRF158" s="4"/>
      <c r="HRG158" s="4"/>
      <c r="HRH158" s="4"/>
      <c r="HRI158" s="4"/>
      <c r="HRJ158" s="4"/>
      <c r="HRK158" s="4"/>
      <c r="HRL158" s="4"/>
      <c r="HRM158" s="4"/>
      <c r="HRN158" s="4"/>
      <c r="HRO158" s="4"/>
      <c r="HRP158" s="4"/>
      <c r="HRQ158" s="4"/>
      <c r="HRR158" s="4"/>
      <c r="HRS158" s="4"/>
      <c r="HRT158" s="4"/>
      <c r="HRU158" s="4"/>
      <c r="HRV158" s="4"/>
      <c r="HRW158" s="4"/>
      <c r="HRX158" s="4"/>
      <c r="HRY158" s="4"/>
      <c r="HRZ158" s="4"/>
      <c r="HSA158" s="4"/>
      <c r="HSB158" s="4"/>
      <c r="HSC158" s="4"/>
      <c r="HSD158" s="4"/>
      <c r="HSE158" s="4"/>
      <c r="HSF158" s="4"/>
      <c r="HSG158" s="4"/>
      <c r="HSH158" s="4"/>
      <c r="HSI158" s="4"/>
      <c r="HSJ158" s="4"/>
      <c r="HSK158" s="4"/>
      <c r="HSL158" s="4"/>
      <c r="HSM158" s="4"/>
      <c r="HSN158" s="4"/>
      <c r="HSO158" s="4"/>
      <c r="HSP158" s="4"/>
      <c r="HSQ158" s="4"/>
      <c r="HSR158" s="4"/>
      <c r="HSS158" s="4"/>
      <c r="HST158" s="4"/>
      <c r="HSU158" s="4"/>
      <c r="HSV158" s="4"/>
      <c r="HSW158" s="4"/>
      <c r="HSX158" s="4"/>
      <c r="HSY158" s="4"/>
      <c r="HSZ158" s="4"/>
      <c r="HTA158" s="4"/>
      <c r="HTB158" s="4"/>
      <c r="HTC158" s="4"/>
      <c r="HTD158" s="4"/>
      <c r="HTE158" s="4"/>
      <c r="HTF158" s="4"/>
      <c r="HTG158" s="4"/>
      <c r="HTH158" s="4"/>
      <c r="HTI158" s="4"/>
      <c r="HTJ158" s="4"/>
      <c r="HTK158" s="4"/>
      <c r="HTL158" s="4"/>
      <c r="HTM158" s="4"/>
      <c r="HTN158" s="4"/>
      <c r="HTO158" s="4"/>
      <c r="HTP158" s="4"/>
      <c r="HTQ158" s="4"/>
      <c r="HTR158" s="4"/>
      <c r="HTS158" s="4"/>
      <c r="HTT158" s="4"/>
      <c r="HTU158" s="4"/>
      <c r="HTV158" s="4"/>
      <c r="HTW158" s="4"/>
      <c r="HTX158" s="4"/>
      <c r="HTY158" s="4"/>
      <c r="HTZ158" s="4"/>
      <c r="HUA158" s="4"/>
      <c r="HUB158" s="4"/>
      <c r="HUC158" s="4"/>
      <c r="HUD158" s="4"/>
      <c r="HUE158" s="4"/>
      <c r="HUF158" s="4"/>
      <c r="HUG158" s="4"/>
      <c r="HUH158" s="4"/>
      <c r="HUI158" s="4"/>
      <c r="HUJ158" s="4"/>
      <c r="HUK158" s="4"/>
      <c r="HUL158" s="4"/>
      <c r="HUM158" s="4"/>
      <c r="HUN158" s="4"/>
      <c r="HUO158" s="4"/>
      <c r="HUP158" s="4"/>
      <c r="HUQ158" s="4"/>
      <c r="HUR158" s="4"/>
      <c r="HUS158" s="4"/>
      <c r="HUT158" s="4"/>
      <c r="HUU158" s="4"/>
      <c r="HUV158" s="4"/>
      <c r="HUW158" s="4"/>
      <c r="HUX158" s="4"/>
      <c r="HUY158" s="4"/>
      <c r="HUZ158" s="4"/>
      <c r="HVA158" s="4"/>
      <c r="HVB158" s="4"/>
      <c r="HVC158" s="4"/>
      <c r="HVD158" s="4"/>
      <c r="HVE158" s="4"/>
      <c r="HVF158" s="4"/>
      <c r="HVG158" s="4"/>
      <c r="HVH158" s="4"/>
      <c r="HVI158" s="4"/>
      <c r="HVJ158" s="4"/>
      <c r="HVK158" s="4"/>
      <c r="HVL158" s="4"/>
      <c r="HVM158" s="4"/>
      <c r="HVN158" s="4"/>
      <c r="HVO158" s="4"/>
      <c r="HVP158" s="4"/>
      <c r="HVQ158" s="4"/>
      <c r="HVR158" s="4"/>
      <c r="HVS158" s="4"/>
      <c r="HVT158" s="4"/>
      <c r="HVU158" s="4"/>
      <c r="HVV158" s="4"/>
      <c r="HVW158" s="4"/>
      <c r="HVX158" s="4"/>
      <c r="HVY158" s="4"/>
      <c r="HVZ158" s="4"/>
      <c r="HWA158" s="4"/>
      <c r="HWB158" s="4"/>
      <c r="HWC158" s="4"/>
      <c r="HWD158" s="4"/>
      <c r="HWE158" s="4"/>
      <c r="HWF158" s="4"/>
      <c r="HWG158" s="4"/>
      <c r="HWH158" s="4"/>
      <c r="HWI158" s="4"/>
      <c r="HWJ158" s="4"/>
      <c r="HWK158" s="4"/>
      <c r="HWL158" s="4"/>
      <c r="HWM158" s="4"/>
      <c r="HWN158" s="4"/>
      <c r="HWO158" s="4"/>
      <c r="HWP158" s="4"/>
      <c r="HWQ158" s="4"/>
      <c r="HWR158" s="4"/>
      <c r="HWS158" s="4"/>
      <c r="HWT158" s="4"/>
      <c r="HWU158" s="4"/>
      <c r="HWV158" s="4"/>
      <c r="HWW158" s="4"/>
      <c r="HWX158" s="4"/>
      <c r="HWY158" s="4"/>
      <c r="HWZ158" s="4"/>
      <c r="HXA158" s="4"/>
      <c r="HXB158" s="4"/>
      <c r="HXC158" s="4"/>
      <c r="HXD158" s="4"/>
      <c r="HXE158" s="4"/>
      <c r="HXF158" s="4"/>
      <c r="HXG158" s="4"/>
      <c r="HXH158" s="4"/>
      <c r="HXI158" s="4"/>
      <c r="HXJ158" s="4"/>
      <c r="HXK158" s="4"/>
      <c r="HXL158" s="4"/>
      <c r="HXM158" s="4"/>
      <c r="HXN158" s="4"/>
      <c r="HXO158" s="4"/>
      <c r="HXP158" s="4"/>
      <c r="HXQ158" s="4"/>
      <c r="HXR158" s="4"/>
      <c r="HXS158" s="4"/>
      <c r="HXT158" s="4"/>
      <c r="HXU158" s="4"/>
      <c r="HXV158" s="4"/>
      <c r="HXW158" s="4"/>
      <c r="HXX158" s="4"/>
      <c r="HXY158" s="4"/>
      <c r="HXZ158" s="4"/>
      <c r="HYA158" s="4"/>
      <c r="HYB158" s="4"/>
      <c r="HYC158" s="4"/>
      <c r="HYD158" s="4"/>
      <c r="HYE158" s="4"/>
      <c r="HYF158" s="4"/>
      <c r="HYG158" s="4"/>
      <c r="HYH158" s="4"/>
      <c r="HYI158" s="4"/>
      <c r="HYJ158" s="4"/>
      <c r="HYK158" s="4"/>
      <c r="HYL158" s="4"/>
      <c r="HYM158" s="4"/>
      <c r="HYN158" s="4"/>
      <c r="HYO158" s="4"/>
      <c r="HYP158" s="4"/>
      <c r="HYQ158" s="4"/>
      <c r="HYR158" s="4"/>
      <c r="HYS158" s="4"/>
      <c r="HYT158" s="4"/>
      <c r="HYU158" s="4"/>
      <c r="HYV158" s="4"/>
      <c r="HYW158" s="4"/>
      <c r="HYX158" s="4"/>
      <c r="HYY158" s="4"/>
      <c r="HYZ158" s="4"/>
      <c r="HZA158" s="4"/>
      <c r="HZB158" s="4"/>
      <c r="HZC158" s="4"/>
      <c r="HZD158" s="4"/>
      <c r="HZE158" s="4"/>
      <c r="HZF158" s="4"/>
      <c r="HZG158" s="4"/>
      <c r="HZH158" s="4"/>
      <c r="HZI158" s="4"/>
      <c r="HZJ158" s="4"/>
      <c r="HZK158" s="4"/>
      <c r="HZL158" s="4"/>
      <c r="HZM158" s="4"/>
      <c r="HZN158" s="4"/>
      <c r="HZO158" s="4"/>
      <c r="HZP158" s="4"/>
      <c r="HZQ158" s="4"/>
      <c r="HZR158" s="4"/>
      <c r="HZS158" s="4"/>
      <c r="HZT158" s="4"/>
      <c r="HZU158" s="4"/>
      <c r="HZV158" s="4"/>
      <c r="HZW158" s="4"/>
      <c r="HZX158" s="4"/>
      <c r="HZY158" s="4"/>
      <c r="HZZ158" s="4"/>
      <c r="IAA158" s="4"/>
      <c r="IAB158" s="4"/>
      <c r="IAC158" s="4"/>
      <c r="IAD158" s="4"/>
      <c r="IAE158" s="4"/>
      <c r="IAF158" s="4"/>
      <c r="IAG158" s="4"/>
      <c r="IAH158" s="4"/>
      <c r="IAI158" s="4"/>
      <c r="IAJ158" s="4"/>
      <c r="IAK158" s="4"/>
      <c r="IAL158" s="4"/>
      <c r="IAM158" s="4"/>
      <c r="IAN158" s="4"/>
      <c r="IAO158" s="4"/>
      <c r="IAP158" s="4"/>
      <c r="IAQ158" s="4"/>
      <c r="IAR158" s="4"/>
      <c r="IAS158" s="4"/>
      <c r="IAT158" s="4"/>
      <c r="IAU158" s="4"/>
      <c r="IAV158" s="4"/>
      <c r="IAW158" s="4"/>
      <c r="IAX158" s="4"/>
      <c r="IAY158" s="4"/>
      <c r="IAZ158" s="4"/>
      <c r="IBA158" s="4"/>
      <c r="IBB158" s="4"/>
      <c r="IBC158" s="4"/>
      <c r="IBD158" s="4"/>
      <c r="IBE158" s="4"/>
      <c r="IBF158" s="4"/>
      <c r="IBG158" s="4"/>
      <c r="IBH158" s="4"/>
      <c r="IBI158" s="4"/>
      <c r="IBJ158" s="4"/>
      <c r="IBK158" s="4"/>
      <c r="IBL158" s="4"/>
      <c r="IBM158" s="4"/>
      <c r="IBN158" s="4"/>
      <c r="IBO158" s="4"/>
      <c r="IBP158" s="4"/>
      <c r="IBQ158" s="4"/>
      <c r="IBR158" s="4"/>
      <c r="IBS158" s="4"/>
      <c r="IBT158" s="4"/>
      <c r="IBU158" s="4"/>
      <c r="IBV158" s="4"/>
      <c r="IBW158" s="4"/>
      <c r="IBX158" s="4"/>
      <c r="IBY158" s="4"/>
      <c r="IBZ158" s="4"/>
      <c r="ICA158" s="4"/>
      <c r="ICB158" s="4"/>
      <c r="ICC158" s="4"/>
      <c r="ICD158" s="4"/>
      <c r="ICE158" s="4"/>
      <c r="ICF158" s="4"/>
      <c r="ICG158" s="4"/>
      <c r="ICH158" s="4"/>
      <c r="ICI158" s="4"/>
      <c r="ICJ158" s="4"/>
      <c r="ICK158" s="4"/>
      <c r="ICL158" s="4"/>
      <c r="ICM158" s="4"/>
      <c r="ICN158" s="4"/>
      <c r="ICO158" s="4"/>
      <c r="ICP158" s="4"/>
      <c r="ICQ158" s="4"/>
      <c r="ICR158" s="4"/>
      <c r="ICS158" s="4"/>
      <c r="ICT158" s="4"/>
      <c r="ICU158" s="4"/>
      <c r="ICV158" s="4"/>
      <c r="ICW158" s="4"/>
      <c r="ICX158" s="4"/>
      <c r="ICY158" s="4"/>
      <c r="ICZ158" s="4"/>
      <c r="IDA158" s="4"/>
      <c r="IDB158" s="4"/>
      <c r="IDC158" s="4"/>
      <c r="IDD158" s="4"/>
      <c r="IDE158" s="4"/>
      <c r="IDF158" s="4"/>
      <c r="IDG158" s="4"/>
      <c r="IDH158" s="4"/>
      <c r="IDI158" s="4"/>
      <c r="IDJ158" s="4"/>
      <c r="IDK158" s="4"/>
      <c r="IDL158" s="4"/>
      <c r="IDM158" s="4"/>
      <c r="IDN158" s="4"/>
      <c r="IDO158" s="4"/>
      <c r="IDP158" s="4"/>
      <c r="IDQ158" s="4"/>
      <c r="IDR158" s="4"/>
      <c r="IDS158" s="4"/>
      <c r="IDT158" s="4"/>
      <c r="IDU158" s="4"/>
      <c r="IDV158" s="4"/>
      <c r="IDW158" s="4"/>
      <c r="IDX158" s="4"/>
      <c r="IDY158" s="4"/>
      <c r="IDZ158" s="4"/>
      <c r="IEA158" s="4"/>
      <c r="IEB158" s="4"/>
      <c r="IEC158" s="4"/>
      <c r="IED158" s="4"/>
      <c r="IEE158" s="4"/>
      <c r="IEF158" s="4"/>
      <c r="IEG158" s="4"/>
      <c r="IEH158" s="4"/>
      <c r="IEI158" s="4"/>
      <c r="IEJ158" s="4"/>
      <c r="IEK158" s="4"/>
      <c r="IEL158" s="4"/>
      <c r="IEM158" s="4"/>
      <c r="IEN158" s="4"/>
      <c r="IEO158" s="4"/>
      <c r="IEP158" s="4"/>
      <c r="IEQ158" s="4"/>
      <c r="IER158" s="4"/>
      <c r="IES158" s="4"/>
      <c r="IET158" s="4"/>
      <c r="IEU158" s="4"/>
      <c r="IEV158" s="4"/>
      <c r="IEW158" s="4"/>
      <c r="IEX158" s="4"/>
      <c r="IEY158" s="4"/>
      <c r="IEZ158" s="4"/>
      <c r="IFA158" s="4"/>
      <c r="IFB158" s="4"/>
      <c r="IFC158" s="4"/>
      <c r="IFD158" s="4"/>
      <c r="IFE158" s="4"/>
      <c r="IFF158" s="4"/>
      <c r="IFG158" s="4"/>
      <c r="IFH158" s="4"/>
      <c r="IFI158" s="4"/>
      <c r="IFJ158" s="4"/>
      <c r="IFK158" s="4"/>
      <c r="IFL158" s="4"/>
      <c r="IFM158" s="4"/>
      <c r="IFN158" s="4"/>
      <c r="IFO158" s="4"/>
      <c r="IFP158" s="4"/>
      <c r="IFQ158" s="4"/>
      <c r="IFR158" s="4"/>
      <c r="IFS158" s="4"/>
      <c r="IFT158" s="4"/>
      <c r="IFU158" s="4"/>
      <c r="IFV158" s="4"/>
      <c r="IFW158" s="4"/>
      <c r="IFX158" s="4"/>
      <c r="IFY158" s="4"/>
      <c r="IFZ158" s="4"/>
      <c r="IGA158" s="4"/>
      <c r="IGB158" s="4"/>
      <c r="IGC158" s="4"/>
      <c r="IGD158" s="4"/>
      <c r="IGE158" s="4"/>
      <c r="IGF158" s="4"/>
      <c r="IGG158" s="4"/>
      <c r="IGH158" s="4"/>
      <c r="IGI158" s="4"/>
      <c r="IGJ158" s="4"/>
      <c r="IGK158" s="4"/>
      <c r="IGL158" s="4"/>
      <c r="IGM158" s="4"/>
      <c r="IGN158" s="4"/>
      <c r="IGO158" s="4"/>
      <c r="IGP158" s="4"/>
      <c r="IGQ158" s="4"/>
      <c r="IGR158" s="4"/>
      <c r="IGS158" s="4"/>
      <c r="IGT158" s="4"/>
      <c r="IGU158" s="4"/>
      <c r="IGV158" s="4"/>
      <c r="IGW158" s="4"/>
      <c r="IGX158" s="4"/>
      <c r="IGY158" s="4"/>
      <c r="IGZ158" s="4"/>
      <c r="IHA158" s="4"/>
      <c r="IHB158" s="4"/>
      <c r="IHC158" s="4"/>
      <c r="IHD158" s="4"/>
      <c r="IHE158" s="4"/>
      <c r="IHF158" s="4"/>
      <c r="IHG158" s="4"/>
      <c r="IHH158" s="4"/>
      <c r="IHI158" s="4"/>
      <c r="IHJ158" s="4"/>
      <c r="IHK158" s="4"/>
      <c r="IHL158" s="4"/>
      <c r="IHM158" s="4"/>
      <c r="IHN158" s="4"/>
      <c r="IHO158" s="4"/>
      <c r="IHP158" s="4"/>
      <c r="IHQ158" s="4"/>
      <c r="IHR158" s="4"/>
      <c r="IHS158" s="4"/>
      <c r="IHT158" s="4"/>
      <c r="IHU158" s="4"/>
      <c r="IHV158" s="4"/>
      <c r="IHW158" s="4"/>
      <c r="IHX158" s="4"/>
      <c r="IHY158" s="4"/>
      <c r="IHZ158" s="4"/>
      <c r="IIA158" s="4"/>
      <c r="IIB158" s="4"/>
      <c r="IIC158" s="4"/>
      <c r="IID158" s="4"/>
      <c r="IIE158" s="4"/>
      <c r="IIF158" s="4"/>
      <c r="IIG158" s="4"/>
      <c r="IIH158" s="4"/>
      <c r="III158" s="4"/>
      <c r="IIJ158" s="4"/>
      <c r="IIK158" s="4"/>
      <c r="IIL158" s="4"/>
      <c r="IIM158" s="4"/>
      <c r="IIN158" s="4"/>
      <c r="IIO158" s="4"/>
      <c r="IIP158" s="4"/>
      <c r="IIQ158" s="4"/>
      <c r="IIR158" s="4"/>
      <c r="IIS158" s="4"/>
      <c r="IIT158" s="4"/>
      <c r="IIU158" s="4"/>
      <c r="IIV158" s="4"/>
      <c r="IIW158" s="4"/>
      <c r="IIX158" s="4"/>
      <c r="IIY158" s="4"/>
      <c r="IIZ158" s="4"/>
      <c r="IJA158" s="4"/>
      <c r="IJB158" s="4"/>
      <c r="IJC158" s="4"/>
      <c r="IJD158" s="4"/>
      <c r="IJE158" s="4"/>
      <c r="IJF158" s="4"/>
      <c r="IJG158" s="4"/>
      <c r="IJH158" s="4"/>
      <c r="IJI158" s="4"/>
      <c r="IJJ158" s="4"/>
      <c r="IJK158" s="4"/>
      <c r="IJL158" s="4"/>
      <c r="IJM158" s="4"/>
      <c r="IJN158" s="4"/>
      <c r="IJO158" s="4"/>
      <c r="IJP158" s="4"/>
      <c r="IJQ158" s="4"/>
      <c r="IJR158" s="4"/>
      <c r="IJS158" s="4"/>
      <c r="IJT158" s="4"/>
      <c r="IJU158" s="4"/>
      <c r="IJV158" s="4"/>
      <c r="IJW158" s="4"/>
      <c r="IJX158" s="4"/>
      <c r="IJY158" s="4"/>
      <c r="IJZ158" s="4"/>
      <c r="IKA158" s="4"/>
      <c r="IKB158" s="4"/>
      <c r="IKC158" s="4"/>
      <c r="IKD158" s="4"/>
      <c r="IKE158" s="4"/>
      <c r="IKF158" s="4"/>
      <c r="IKG158" s="4"/>
      <c r="IKH158" s="4"/>
      <c r="IKI158" s="4"/>
      <c r="IKJ158" s="4"/>
      <c r="IKK158" s="4"/>
      <c r="IKL158" s="4"/>
      <c r="IKM158" s="4"/>
      <c r="IKN158" s="4"/>
      <c r="IKO158" s="4"/>
      <c r="IKP158" s="4"/>
      <c r="IKQ158" s="4"/>
      <c r="IKR158" s="4"/>
      <c r="IKS158" s="4"/>
      <c r="IKT158" s="4"/>
      <c r="IKU158" s="4"/>
      <c r="IKV158" s="4"/>
      <c r="IKW158" s="4"/>
      <c r="IKX158" s="4"/>
      <c r="IKY158" s="4"/>
      <c r="IKZ158" s="4"/>
      <c r="ILA158" s="4"/>
      <c r="ILB158" s="4"/>
      <c r="ILC158" s="4"/>
      <c r="ILD158" s="4"/>
      <c r="ILE158" s="4"/>
      <c r="ILF158" s="4"/>
      <c r="ILG158" s="4"/>
      <c r="ILH158" s="4"/>
      <c r="ILI158" s="4"/>
      <c r="ILJ158" s="4"/>
      <c r="ILK158" s="4"/>
      <c r="ILL158" s="4"/>
      <c r="ILM158" s="4"/>
      <c r="ILN158" s="4"/>
      <c r="ILO158" s="4"/>
      <c r="ILP158" s="4"/>
      <c r="ILQ158" s="4"/>
      <c r="ILR158" s="4"/>
      <c r="ILS158" s="4"/>
      <c r="ILT158" s="4"/>
      <c r="ILU158" s="4"/>
      <c r="ILV158" s="4"/>
      <c r="ILW158" s="4"/>
      <c r="ILX158" s="4"/>
      <c r="ILY158" s="4"/>
      <c r="ILZ158" s="4"/>
      <c r="IMA158" s="4"/>
      <c r="IMB158" s="4"/>
      <c r="IMC158" s="4"/>
      <c r="IMD158" s="4"/>
      <c r="IME158" s="4"/>
      <c r="IMF158" s="4"/>
      <c r="IMG158" s="4"/>
      <c r="IMH158" s="4"/>
      <c r="IMI158" s="4"/>
      <c r="IMJ158" s="4"/>
      <c r="IMK158" s="4"/>
      <c r="IML158" s="4"/>
      <c r="IMM158" s="4"/>
      <c r="IMN158" s="4"/>
      <c r="IMO158" s="4"/>
      <c r="IMP158" s="4"/>
      <c r="IMQ158" s="4"/>
      <c r="IMR158" s="4"/>
      <c r="IMS158" s="4"/>
      <c r="IMT158" s="4"/>
      <c r="IMU158" s="4"/>
      <c r="IMV158" s="4"/>
      <c r="IMW158" s="4"/>
      <c r="IMX158" s="4"/>
      <c r="IMY158" s="4"/>
      <c r="IMZ158" s="4"/>
      <c r="INA158" s="4"/>
      <c r="INB158" s="4"/>
      <c r="INC158" s="4"/>
      <c r="IND158" s="4"/>
      <c r="INE158" s="4"/>
      <c r="INF158" s="4"/>
      <c r="ING158" s="4"/>
      <c r="INH158" s="4"/>
      <c r="INI158" s="4"/>
      <c r="INJ158" s="4"/>
      <c r="INK158" s="4"/>
      <c r="INL158" s="4"/>
      <c r="INM158" s="4"/>
      <c r="INN158" s="4"/>
      <c r="INO158" s="4"/>
      <c r="INP158" s="4"/>
      <c r="INQ158" s="4"/>
      <c r="INR158" s="4"/>
      <c r="INS158" s="4"/>
      <c r="INT158" s="4"/>
      <c r="INU158" s="4"/>
      <c r="INV158" s="4"/>
      <c r="INW158" s="4"/>
      <c r="INX158" s="4"/>
      <c r="INY158" s="4"/>
      <c r="INZ158" s="4"/>
      <c r="IOA158" s="4"/>
      <c r="IOB158" s="4"/>
      <c r="IOC158" s="4"/>
      <c r="IOD158" s="4"/>
      <c r="IOE158" s="4"/>
      <c r="IOF158" s="4"/>
      <c r="IOG158" s="4"/>
      <c r="IOH158" s="4"/>
      <c r="IOI158" s="4"/>
      <c r="IOJ158" s="4"/>
      <c r="IOK158" s="4"/>
      <c r="IOL158" s="4"/>
      <c r="IOM158" s="4"/>
      <c r="ION158" s="4"/>
      <c r="IOO158" s="4"/>
      <c r="IOP158" s="4"/>
      <c r="IOQ158" s="4"/>
      <c r="IOR158" s="4"/>
      <c r="IOS158" s="4"/>
      <c r="IOT158" s="4"/>
      <c r="IOU158" s="4"/>
      <c r="IOV158" s="4"/>
      <c r="IOW158" s="4"/>
      <c r="IOX158" s="4"/>
      <c r="IOY158" s="4"/>
      <c r="IOZ158" s="4"/>
      <c r="IPA158" s="4"/>
      <c r="IPB158" s="4"/>
      <c r="IPC158" s="4"/>
      <c r="IPD158" s="4"/>
      <c r="IPE158" s="4"/>
      <c r="IPF158" s="4"/>
      <c r="IPG158" s="4"/>
      <c r="IPH158" s="4"/>
      <c r="IPI158" s="4"/>
      <c r="IPJ158" s="4"/>
      <c r="IPK158" s="4"/>
      <c r="IPL158" s="4"/>
      <c r="IPM158" s="4"/>
      <c r="IPN158" s="4"/>
      <c r="IPO158" s="4"/>
      <c r="IPP158" s="4"/>
      <c r="IPQ158" s="4"/>
      <c r="IPR158" s="4"/>
      <c r="IPS158" s="4"/>
      <c r="IPT158" s="4"/>
      <c r="IPU158" s="4"/>
      <c r="IPV158" s="4"/>
      <c r="IPW158" s="4"/>
      <c r="IPX158" s="4"/>
      <c r="IPY158" s="4"/>
      <c r="IPZ158" s="4"/>
      <c r="IQA158" s="4"/>
      <c r="IQB158" s="4"/>
      <c r="IQC158" s="4"/>
      <c r="IQD158" s="4"/>
      <c r="IQE158" s="4"/>
      <c r="IQF158" s="4"/>
      <c r="IQG158" s="4"/>
      <c r="IQH158" s="4"/>
      <c r="IQI158" s="4"/>
      <c r="IQJ158" s="4"/>
      <c r="IQK158" s="4"/>
      <c r="IQL158" s="4"/>
      <c r="IQM158" s="4"/>
      <c r="IQN158" s="4"/>
      <c r="IQO158" s="4"/>
      <c r="IQP158" s="4"/>
      <c r="IQQ158" s="4"/>
      <c r="IQR158" s="4"/>
      <c r="IQS158" s="4"/>
      <c r="IQT158" s="4"/>
      <c r="IQU158" s="4"/>
      <c r="IQV158" s="4"/>
      <c r="IQW158" s="4"/>
      <c r="IQX158" s="4"/>
      <c r="IQY158" s="4"/>
      <c r="IQZ158" s="4"/>
      <c r="IRA158" s="4"/>
      <c r="IRB158" s="4"/>
      <c r="IRC158" s="4"/>
      <c r="IRD158" s="4"/>
      <c r="IRE158" s="4"/>
      <c r="IRF158" s="4"/>
      <c r="IRG158" s="4"/>
      <c r="IRH158" s="4"/>
      <c r="IRI158" s="4"/>
      <c r="IRJ158" s="4"/>
      <c r="IRK158" s="4"/>
      <c r="IRL158" s="4"/>
      <c r="IRM158" s="4"/>
      <c r="IRN158" s="4"/>
      <c r="IRO158" s="4"/>
      <c r="IRP158" s="4"/>
      <c r="IRQ158" s="4"/>
      <c r="IRR158" s="4"/>
      <c r="IRS158" s="4"/>
      <c r="IRT158" s="4"/>
      <c r="IRU158" s="4"/>
      <c r="IRV158" s="4"/>
      <c r="IRW158" s="4"/>
      <c r="IRX158" s="4"/>
      <c r="IRY158" s="4"/>
      <c r="IRZ158" s="4"/>
      <c r="ISA158" s="4"/>
      <c r="ISB158" s="4"/>
      <c r="ISC158" s="4"/>
      <c r="ISD158" s="4"/>
      <c r="ISE158" s="4"/>
      <c r="ISF158" s="4"/>
      <c r="ISG158" s="4"/>
      <c r="ISH158" s="4"/>
      <c r="ISI158" s="4"/>
      <c r="ISJ158" s="4"/>
      <c r="ISK158" s="4"/>
      <c r="ISL158" s="4"/>
      <c r="ISM158" s="4"/>
      <c r="ISN158" s="4"/>
      <c r="ISO158" s="4"/>
      <c r="ISP158" s="4"/>
      <c r="ISQ158" s="4"/>
      <c r="ISR158" s="4"/>
      <c r="ISS158" s="4"/>
      <c r="IST158" s="4"/>
      <c r="ISU158" s="4"/>
      <c r="ISV158" s="4"/>
      <c r="ISW158" s="4"/>
      <c r="ISX158" s="4"/>
      <c r="ISY158" s="4"/>
      <c r="ISZ158" s="4"/>
      <c r="ITA158" s="4"/>
      <c r="ITB158" s="4"/>
      <c r="ITC158" s="4"/>
      <c r="ITD158" s="4"/>
      <c r="ITE158" s="4"/>
      <c r="ITF158" s="4"/>
      <c r="ITG158" s="4"/>
      <c r="ITH158" s="4"/>
      <c r="ITI158" s="4"/>
      <c r="ITJ158" s="4"/>
      <c r="ITK158" s="4"/>
      <c r="ITL158" s="4"/>
      <c r="ITM158" s="4"/>
      <c r="ITN158" s="4"/>
      <c r="ITO158" s="4"/>
      <c r="ITP158" s="4"/>
      <c r="ITQ158" s="4"/>
      <c r="ITR158" s="4"/>
      <c r="ITS158" s="4"/>
      <c r="ITT158" s="4"/>
      <c r="ITU158" s="4"/>
      <c r="ITV158" s="4"/>
      <c r="ITW158" s="4"/>
      <c r="ITX158" s="4"/>
      <c r="ITY158" s="4"/>
      <c r="ITZ158" s="4"/>
      <c r="IUA158" s="4"/>
      <c r="IUB158" s="4"/>
      <c r="IUC158" s="4"/>
      <c r="IUD158" s="4"/>
      <c r="IUE158" s="4"/>
      <c r="IUF158" s="4"/>
      <c r="IUG158" s="4"/>
      <c r="IUH158" s="4"/>
      <c r="IUI158" s="4"/>
      <c r="IUJ158" s="4"/>
      <c r="IUK158" s="4"/>
      <c r="IUL158" s="4"/>
      <c r="IUM158" s="4"/>
      <c r="IUN158" s="4"/>
      <c r="IUO158" s="4"/>
      <c r="IUP158" s="4"/>
      <c r="IUQ158" s="4"/>
      <c r="IUR158" s="4"/>
      <c r="IUS158" s="4"/>
      <c r="IUT158" s="4"/>
      <c r="IUU158" s="4"/>
      <c r="IUV158" s="4"/>
      <c r="IUW158" s="4"/>
      <c r="IUX158" s="4"/>
      <c r="IUY158" s="4"/>
      <c r="IUZ158" s="4"/>
      <c r="IVA158" s="4"/>
      <c r="IVB158" s="4"/>
      <c r="IVC158" s="4"/>
      <c r="IVD158" s="4"/>
      <c r="IVE158" s="4"/>
      <c r="IVF158" s="4"/>
      <c r="IVG158" s="4"/>
      <c r="IVH158" s="4"/>
      <c r="IVI158" s="4"/>
      <c r="IVJ158" s="4"/>
      <c r="IVK158" s="4"/>
      <c r="IVL158" s="4"/>
      <c r="IVM158" s="4"/>
      <c r="IVN158" s="4"/>
      <c r="IVO158" s="4"/>
      <c r="IVP158" s="4"/>
      <c r="IVQ158" s="4"/>
      <c r="IVR158" s="4"/>
      <c r="IVS158" s="4"/>
      <c r="IVT158" s="4"/>
      <c r="IVU158" s="4"/>
      <c r="IVV158" s="4"/>
      <c r="IVW158" s="4"/>
      <c r="IVX158" s="4"/>
      <c r="IVY158" s="4"/>
      <c r="IVZ158" s="4"/>
      <c r="IWA158" s="4"/>
      <c r="IWB158" s="4"/>
      <c r="IWC158" s="4"/>
      <c r="IWD158" s="4"/>
      <c r="IWE158" s="4"/>
      <c r="IWF158" s="4"/>
      <c r="IWG158" s="4"/>
      <c r="IWH158" s="4"/>
      <c r="IWI158" s="4"/>
      <c r="IWJ158" s="4"/>
      <c r="IWK158" s="4"/>
      <c r="IWL158" s="4"/>
      <c r="IWM158" s="4"/>
      <c r="IWN158" s="4"/>
      <c r="IWO158" s="4"/>
      <c r="IWP158" s="4"/>
      <c r="IWQ158" s="4"/>
      <c r="IWR158" s="4"/>
      <c r="IWS158" s="4"/>
      <c r="IWT158" s="4"/>
      <c r="IWU158" s="4"/>
      <c r="IWV158" s="4"/>
      <c r="IWW158" s="4"/>
      <c r="IWX158" s="4"/>
      <c r="IWY158" s="4"/>
      <c r="IWZ158" s="4"/>
      <c r="IXA158" s="4"/>
      <c r="IXB158" s="4"/>
      <c r="IXC158" s="4"/>
      <c r="IXD158" s="4"/>
      <c r="IXE158" s="4"/>
      <c r="IXF158" s="4"/>
      <c r="IXG158" s="4"/>
      <c r="IXH158" s="4"/>
      <c r="IXI158" s="4"/>
      <c r="IXJ158" s="4"/>
      <c r="IXK158" s="4"/>
      <c r="IXL158" s="4"/>
      <c r="IXM158" s="4"/>
      <c r="IXN158" s="4"/>
      <c r="IXO158" s="4"/>
      <c r="IXP158" s="4"/>
      <c r="IXQ158" s="4"/>
      <c r="IXR158" s="4"/>
      <c r="IXS158" s="4"/>
      <c r="IXT158" s="4"/>
      <c r="IXU158" s="4"/>
      <c r="IXV158" s="4"/>
      <c r="IXW158" s="4"/>
      <c r="IXX158" s="4"/>
      <c r="IXY158" s="4"/>
      <c r="IXZ158" s="4"/>
      <c r="IYA158" s="4"/>
      <c r="IYB158" s="4"/>
      <c r="IYC158" s="4"/>
      <c r="IYD158" s="4"/>
      <c r="IYE158" s="4"/>
      <c r="IYF158" s="4"/>
      <c r="IYG158" s="4"/>
      <c r="IYH158" s="4"/>
      <c r="IYI158" s="4"/>
      <c r="IYJ158" s="4"/>
      <c r="IYK158" s="4"/>
      <c r="IYL158" s="4"/>
      <c r="IYM158" s="4"/>
      <c r="IYN158" s="4"/>
      <c r="IYO158" s="4"/>
      <c r="IYP158" s="4"/>
      <c r="IYQ158" s="4"/>
      <c r="IYR158" s="4"/>
      <c r="IYS158" s="4"/>
      <c r="IYT158" s="4"/>
      <c r="IYU158" s="4"/>
      <c r="IYV158" s="4"/>
      <c r="IYW158" s="4"/>
      <c r="IYX158" s="4"/>
      <c r="IYY158" s="4"/>
      <c r="IYZ158" s="4"/>
      <c r="IZA158" s="4"/>
      <c r="IZB158" s="4"/>
      <c r="IZC158" s="4"/>
      <c r="IZD158" s="4"/>
      <c r="IZE158" s="4"/>
      <c r="IZF158" s="4"/>
      <c r="IZG158" s="4"/>
      <c r="IZH158" s="4"/>
      <c r="IZI158" s="4"/>
      <c r="IZJ158" s="4"/>
      <c r="IZK158" s="4"/>
      <c r="IZL158" s="4"/>
      <c r="IZM158" s="4"/>
      <c r="IZN158" s="4"/>
      <c r="IZO158" s="4"/>
      <c r="IZP158" s="4"/>
      <c r="IZQ158" s="4"/>
      <c r="IZR158" s="4"/>
      <c r="IZS158" s="4"/>
      <c r="IZT158" s="4"/>
      <c r="IZU158" s="4"/>
      <c r="IZV158" s="4"/>
      <c r="IZW158" s="4"/>
      <c r="IZX158" s="4"/>
      <c r="IZY158" s="4"/>
      <c r="IZZ158" s="4"/>
      <c r="JAA158" s="4"/>
      <c r="JAB158" s="4"/>
      <c r="JAC158" s="4"/>
      <c r="JAD158" s="4"/>
      <c r="JAE158" s="4"/>
      <c r="JAF158" s="4"/>
      <c r="JAG158" s="4"/>
      <c r="JAH158" s="4"/>
      <c r="JAI158" s="4"/>
      <c r="JAJ158" s="4"/>
      <c r="JAK158" s="4"/>
      <c r="JAL158" s="4"/>
      <c r="JAM158" s="4"/>
      <c r="JAN158" s="4"/>
      <c r="JAO158" s="4"/>
      <c r="JAP158" s="4"/>
      <c r="JAQ158" s="4"/>
      <c r="JAR158" s="4"/>
      <c r="JAS158" s="4"/>
      <c r="JAT158" s="4"/>
      <c r="JAU158" s="4"/>
      <c r="JAV158" s="4"/>
      <c r="JAW158" s="4"/>
      <c r="JAX158" s="4"/>
      <c r="JAY158" s="4"/>
      <c r="JAZ158" s="4"/>
      <c r="JBA158" s="4"/>
      <c r="JBB158" s="4"/>
      <c r="JBC158" s="4"/>
      <c r="JBD158" s="4"/>
      <c r="JBE158" s="4"/>
      <c r="JBF158" s="4"/>
      <c r="JBG158" s="4"/>
      <c r="JBH158" s="4"/>
      <c r="JBI158" s="4"/>
      <c r="JBJ158" s="4"/>
      <c r="JBK158" s="4"/>
      <c r="JBL158" s="4"/>
      <c r="JBM158" s="4"/>
      <c r="JBN158" s="4"/>
      <c r="JBO158" s="4"/>
      <c r="JBP158" s="4"/>
      <c r="JBQ158" s="4"/>
      <c r="JBR158" s="4"/>
      <c r="JBS158" s="4"/>
      <c r="JBT158" s="4"/>
      <c r="JBU158" s="4"/>
      <c r="JBV158" s="4"/>
      <c r="JBW158" s="4"/>
      <c r="JBX158" s="4"/>
      <c r="JBY158" s="4"/>
      <c r="JBZ158" s="4"/>
      <c r="JCA158" s="4"/>
      <c r="JCB158" s="4"/>
      <c r="JCC158" s="4"/>
      <c r="JCD158" s="4"/>
      <c r="JCE158" s="4"/>
      <c r="JCF158" s="4"/>
      <c r="JCG158" s="4"/>
      <c r="JCH158" s="4"/>
      <c r="JCI158" s="4"/>
      <c r="JCJ158" s="4"/>
      <c r="JCK158" s="4"/>
      <c r="JCL158" s="4"/>
      <c r="JCM158" s="4"/>
      <c r="JCN158" s="4"/>
      <c r="JCO158" s="4"/>
      <c r="JCP158" s="4"/>
      <c r="JCQ158" s="4"/>
      <c r="JCR158" s="4"/>
      <c r="JCS158" s="4"/>
      <c r="JCT158" s="4"/>
      <c r="JCU158" s="4"/>
      <c r="JCV158" s="4"/>
      <c r="JCW158" s="4"/>
      <c r="JCX158" s="4"/>
      <c r="JCY158" s="4"/>
      <c r="JCZ158" s="4"/>
      <c r="JDA158" s="4"/>
      <c r="JDB158" s="4"/>
      <c r="JDC158" s="4"/>
      <c r="JDD158" s="4"/>
      <c r="JDE158" s="4"/>
      <c r="JDF158" s="4"/>
      <c r="JDG158" s="4"/>
      <c r="JDH158" s="4"/>
      <c r="JDI158" s="4"/>
      <c r="JDJ158" s="4"/>
      <c r="JDK158" s="4"/>
      <c r="JDL158" s="4"/>
      <c r="JDM158" s="4"/>
      <c r="JDN158" s="4"/>
      <c r="JDO158" s="4"/>
      <c r="JDP158" s="4"/>
      <c r="JDQ158" s="4"/>
      <c r="JDR158" s="4"/>
      <c r="JDS158" s="4"/>
      <c r="JDT158" s="4"/>
      <c r="JDU158" s="4"/>
      <c r="JDV158" s="4"/>
      <c r="JDW158" s="4"/>
      <c r="JDX158" s="4"/>
      <c r="JDY158" s="4"/>
      <c r="JDZ158" s="4"/>
      <c r="JEA158" s="4"/>
      <c r="JEB158" s="4"/>
      <c r="JEC158" s="4"/>
      <c r="JED158" s="4"/>
      <c r="JEE158" s="4"/>
      <c r="JEF158" s="4"/>
      <c r="JEG158" s="4"/>
      <c r="JEH158" s="4"/>
      <c r="JEI158" s="4"/>
      <c r="JEJ158" s="4"/>
      <c r="JEK158" s="4"/>
      <c r="JEL158" s="4"/>
      <c r="JEM158" s="4"/>
      <c r="JEN158" s="4"/>
      <c r="JEO158" s="4"/>
      <c r="JEP158" s="4"/>
      <c r="JEQ158" s="4"/>
      <c r="JER158" s="4"/>
      <c r="JES158" s="4"/>
      <c r="JET158" s="4"/>
      <c r="JEU158" s="4"/>
      <c r="JEV158" s="4"/>
      <c r="JEW158" s="4"/>
      <c r="JEX158" s="4"/>
      <c r="JEY158" s="4"/>
      <c r="JEZ158" s="4"/>
      <c r="JFA158" s="4"/>
      <c r="JFB158" s="4"/>
      <c r="JFC158" s="4"/>
      <c r="JFD158" s="4"/>
      <c r="JFE158" s="4"/>
      <c r="JFF158" s="4"/>
      <c r="JFG158" s="4"/>
      <c r="JFH158" s="4"/>
      <c r="JFI158" s="4"/>
      <c r="JFJ158" s="4"/>
      <c r="JFK158" s="4"/>
      <c r="JFL158" s="4"/>
      <c r="JFM158" s="4"/>
      <c r="JFN158" s="4"/>
      <c r="JFO158" s="4"/>
      <c r="JFP158" s="4"/>
      <c r="JFQ158" s="4"/>
      <c r="JFR158" s="4"/>
      <c r="JFS158" s="4"/>
      <c r="JFT158" s="4"/>
      <c r="JFU158" s="4"/>
      <c r="JFV158" s="4"/>
      <c r="JFW158" s="4"/>
      <c r="JFX158" s="4"/>
      <c r="JFY158" s="4"/>
      <c r="JFZ158" s="4"/>
      <c r="JGA158" s="4"/>
      <c r="JGB158" s="4"/>
      <c r="JGC158" s="4"/>
      <c r="JGD158" s="4"/>
      <c r="JGE158" s="4"/>
      <c r="JGF158" s="4"/>
      <c r="JGG158" s="4"/>
      <c r="JGH158" s="4"/>
      <c r="JGI158" s="4"/>
      <c r="JGJ158" s="4"/>
      <c r="JGK158" s="4"/>
      <c r="JGL158" s="4"/>
      <c r="JGM158" s="4"/>
      <c r="JGN158" s="4"/>
      <c r="JGO158" s="4"/>
      <c r="JGP158" s="4"/>
      <c r="JGQ158" s="4"/>
      <c r="JGR158" s="4"/>
      <c r="JGS158" s="4"/>
      <c r="JGT158" s="4"/>
      <c r="JGU158" s="4"/>
      <c r="JGV158" s="4"/>
      <c r="JGW158" s="4"/>
      <c r="JGX158" s="4"/>
      <c r="JGY158" s="4"/>
      <c r="JGZ158" s="4"/>
      <c r="JHA158" s="4"/>
      <c r="JHB158" s="4"/>
      <c r="JHC158" s="4"/>
      <c r="JHD158" s="4"/>
      <c r="JHE158" s="4"/>
      <c r="JHF158" s="4"/>
      <c r="JHG158" s="4"/>
      <c r="JHH158" s="4"/>
      <c r="JHI158" s="4"/>
      <c r="JHJ158" s="4"/>
      <c r="JHK158" s="4"/>
      <c r="JHL158" s="4"/>
      <c r="JHM158" s="4"/>
      <c r="JHN158" s="4"/>
      <c r="JHO158" s="4"/>
      <c r="JHP158" s="4"/>
      <c r="JHQ158" s="4"/>
      <c r="JHR158" s="4"/>
      <c r="JHS158" s="4"/>
      <c r="JHT158" s="4"/>
      <c r="JHU158" s="4"/>
      <c r="JHV158" s="4"/>
      <c r="JHW158" s="4"/>
      <c r="JHX158" s="4"/>
      <c r="JHY158" s="4"/>
      <c r="JHZ158" s="4"/>
      <c r="JIA158" s="4"/>
      <c r="JIB158" s="4"/>
      <c r="JIC158" s="4"/>
      <c r="JID158" s="4"/>
      <c r="JIE158" s="4"/>
      <c r="JIF158" s="4"/>
      <c r="JIG158" s="4"/>
      <c r="JIH158" s="4"/>
      <c r="JII158" s="4"/>
      <c r="JIJ158" s="4"/>
      <c r="JIK158" s="4"/>
      <c r="JIL158" s="4"/>
      <c r="JIM158" s="4"/>
      <c r="JIN158" s="4"/>
      <c r="JIO158" s="4"/>
      <c r="JIP158" s="4"/>
      <c r="JIQ158" s="4"/>
      <c r="JIR158" s="4"/>
      <c r="JIS158" s="4"/>
      <c r="JIT158" s="4"/>
      <c r="JIU158" s="4"/>
      <c r="JIV158" s="4"/>
      <c r="JIW158" s="4"/>
      <c r="JIX158" s="4"/>
      <c r="JIY158" s="4"/>
      <c r="JIZ158" s="4"/>
      <c r="JJA158" s="4"/>
      <c r="JJB158" s="4"/>
      <c r="JJC158" s="4"/>
      <c r="JJD158" s="4"/>
      <c r="JJE158" s="4"/>
      <c r="JJF158" s="4"/>
      <c r="JJG158" s="4"/>
      <c r="JJH158" s="4"/>
      <c r="JJI158" s="4"/>
      <c r="JJJ158" s="4"/>
      <c r="JJK158" s="4"/>
      <c r="JJL158" s="4"/>
      <c r="JJM158" s="4"/>
      <c r="JJN158" s="4"/>
      <c r="JJO158" s="4"/>
      <c r="JJP158" s="4"/>
      <c r="JJQ158" s="4"/>
      <c r="JJR158" s="4"/>
      <c r="JJS158" s="4"/>
      <c r="JJT158" s="4"/>
      <c r="JJU158" s="4"/>
      <c r="JJV158" s="4"/>
      <c r="JJW158" s="4"/>
      <c r="JJX158" s="4"/>
      <c r="JJY158" s="4"/>
      <c r="JJZ158" s="4"/>
      <c r="JKA158" s="4"/>
      <c r="JKB158" s="4"/>
      <c r="JKC158" s="4"/>
      <c r="JKD158" s="4"/>
      <c r="JKE158" s="4"/>
      <c r="JKF158" s="4"/>
      <c r="JKG158" s="4"/>
      <c r="JKH158" s="4"/>
      <c r="JKI158" s="4"/>
      <c r="JKJ158" s="4"/>
      <c r="JKK158" s="4"/>
      <c r="JKL158" s="4"/>
      <c r="JKM158" s="4"/>
      <c r="JKN158" s="4"/>
      <c r="JKO158" s="4"/>
      <c r="JKP158" s="4"/>
      <c r="JKQ158" s="4"/>
      <c r="JKR158" s="4"/>
      <c r="JKS158" s="4"/>
      <c r="JKT158" s="4"/>
      <c r="JKU158" s="4"/>
      <c r="JKV158" s="4"/>
      <c r="JKW158" s="4"/>
      <c r="JKX158" s="4"/>
      <c r="JKY158" s="4"/>
      <c r="JKZ158" s="4"/>
      <c r="JLA158" s="4"/>
      <c r="JLB158" s="4"/>
      <c r="JLC158" s="4"/>
      <c r="JLD158" s="4"/>
      <c r="JLE158" s="4"/>
      <c r="JLF158" s="4"/>
      <c r="JLG158" s="4"/>
      <c r="JLH158" s="4"/>
      <c r="JLI158" s="4"/>
      <c r="JLJ158" s="4"/>
      <c r="JLK158" s="4"/>
      <c r="JLL158" s="4"/>
      <c r="JLM158" s="4"/>
      <c r="JLN158" s="4"/>
      <c r="JLO158" s="4"/>
      <c r="JLP158" s="4"/>
      <c r="JLQ158" s="4"/>
      <c r="JLR158" s="4"/>
      <c r="JLS158" s="4"/>
      <c r="JLT158" s="4"/>
      <c r="JLU158" s="4"/>
      <c r="JLV158" s="4"/>
      <c r="JLW158" s="4"/>
      <c r="JLX158" s="4"/>
      <c r="JLY158" s="4"/>
      <c r="JLZ158" s="4"/>
      <c r="JMA158" s="4"/>
      <c r="JMB158" s="4"/>
      <c r="JMC158" s="4"/>
      <c r="JMD158" s="4"/>
      <c r="JME158" s="4"/>
      <c r="JMF158" s="4"/>
      <c r="JMG158" s="4"/>
      <c r="JMH158" s="4"/>
      <c r="JMI158" s="4"/>
      <c r="JMJ158" s="4"/>
      <c r="JMK158" s="4"/>
      <c r="JML158" s="4"/>
      <c r="JMM158" s="4"/>
      <c r="JMN158" s="4"/>
      <c r="JMO158" s="4"/>
      <c r="JMP158" s="4"/>
      <c r="JMQ158" s="4"/>
      <c r="JMR158" s="4"/>
      <c r="JMS158" s="4"/>
      <c r="JMT158" s="4"/>
      <c r="JMU158" s="4"/>
      <c r="JMV158" s="4"/>
      <c r="JMW158" s="4"/>
      <c r="JMX158" s="4"/>
      <c r="JMY158" s="4"/>
      <c r="JMZ158" s="4"/>
      <c r="JNA158" s="4"/>
      <c r="JNB158" s="4"/>
      <c r="JNC158" s="4"/>
      <c r="JND158" s="4"/>
      <c r="JNE158" s="4"/>
      <c r="JNF158" s="4"/>
      <c r="JNG158" s="4"/>
      <c r="JNH158" s="4"/>
      <c r="JNI158" s="4"/>
      <c r="JNJ158" s="4"/>
      <c r="JNK158" s="4"/>
      <c r="JNL158" s="4"/>
      <c r="JNM158" s="4"/>
      <c r="JNN158" s="4"/>
      <c r="JNO158" s="4"/>
      <c r="JNP158" s="4"/>
      <c r="JNQ158" s="4"/>
      <c r="JNR158" s="4"/>
      <c r="JNS158" s="4"/>
      <c r="JNT158" s="4"/>
      <c r="JNU158" s="4"/>
      <c r="JNV158" s="4"/>
      <c r="JNW158" s="4"/>
      <c r="JNX158" s="4"/>
      <c r="JNY158" s="4"/>
      <c r="JNZ158" s="4"/>
      <c r="JOA158" s="4"/>
      <c r="JOB158" s="4"/>
      <c r="JOC158" s="4"/>
      <c r="JOD158" s="4"/>
      <c r="JOE158" s="4"/>
      <c r="JOF158" s="4"/>
      <c r="JOG158" s="4"/>
      <c r="JOH158" s="4"/>
      <c r="JOI158" s="4"/>
      <c r="JOJ158" s="4"/>
      <c r="JOK158" s="4"/>
      <c r="JOL158" s="4"/>
      <c r="JOM158" s="4"/>
      <c r="JON158" s="4"/>
      <c r="JOO158" s="4"/>
      <c r="JOP158" s="4"/>
      <c r="JOQ158" s="4"/>
      <c r="JOR158" s="4"/>
      <c r="JOS158" s="4"/>
      <c r="JOT158" s="4"/>
      <c r="JOU158" s="4"/>
      <c r="JOV158" s="4"/>
      <c r="JOW158" s="4"/>
      <c r="JOX158" s="4"/>
      <c r="JOY158" s="4"/>
      <c r="JOZ158" s="4"/>
      <c r="JPA158" s="4"/>
      <c r="JPB158" s="4"/>
      <c r="JPC158" s="4"/>
      <c r="JPD158" s="4"/>
      <c r="JPE158" s="4"/>
      <c r="JPF158" s="4"/>
      <c r="JPG158" s="4"/>
      <c r="JPH158" s="4"/>
      <c r="JPI158" s="4"/>
      <c r="JPJ158" s="4"/>
      <c r="JPK158" s="4"/>
      <c r="JPL158" s="4"/>
      <c r="JPM158" s="4"/>
      <c r="JPN158" s="4"/>
      <c r="JPO158" s="4"/>
      <c r="JPP158" s="4"/>
      <c r="JPQ158" s="4"/>
      <c r="JPR158" s="4"/>
      <c r="JPS158" s="4"/>
      <c r="JPT158" s="4"/>
      <c r="JPU158" s="4"/>
      <c r="JPV158" s="4"/>
      <c r="JPW158" s="4"/>
      <c r="JPX158" s="4"/>
      <c r="JPY158" s="4"/>
      <c r="JPZ158" s="4"/>
      <c r="JQA158" s="4"/>
      <c r="JQB158" s="4"/>
      <c r="JQC158" s="4"/>
      <c r="JQD158" s="4"/>
      <c r="JQE158" s="4"/>
      <c r="JQF158" s="4"/>
      <c r="JQG158" s="4"/>
      <c r="JQH158" s="4"/>
      <c r="JQI158" s="4"/>
      <c r="JQJ158" s="4"/>
      <c r="JQK158" s="4"/>
      <c r="JQL158" s="4"/>
      <c r="JQM158" s="4"/>
      <c r="JQN158" s="4"/>
      <c r="JQO158" s="4"/>
      <c r="JQP158" s="4"/>
      <c r="JQQ158" s="4"/>
      <c r="JQR158" s="4"/>
      <c r="JQS158" s="4"/>
      <c r="JQT158" s="4"/>
      <c r="JQU158" s="4"/>
      <c r="JQV158" s="4"/>
      <c r="JQW158" s="4"/>
      <c r="JQX158" s="4"/>
      <c r="JQY158" s="4"/>
      <c r="JQZ158" s="4"/>
      <c r="JRA158" s="4"/>
      <c r="JRB158" s="4"/>
      <c r="JRC158" s="4"/>
      <c r="JRD158" s="4"/>
      <c r="JRE158" s="4"/>
      <c r="JRF158" s="4"/>
      <c r="JRG158" s="4"/>
      <c r="JRH158" s="4"/>
      <c r="JRI158" s="4"/>
      <c r="JRJ158" s="4"/>
      <c r="JRK158" s="4"/>
      <c r="JRL158" s="4"/>
      <c r="JRM158" s="4"/>
      <c r="JRN158" s="4"/>
      <c r="JRO158" s="4"/>
      <c r="JRP158" s="4"/>
      <c r="JRQ158" s="4"/>
      <c r="JRR158" s="4"/>
      <c r="JRS158" s="4"/>
      <c r="JRT158" s="4"/>
      <c r="JRU158" s="4"/>
      <c r="JRV158" s="4"/>
      <c r="JRW158" s="4"/>
      <c r="JRX158" s="4"/>
      <c r="JRY158" s="4"/>
      <c r="JRZ158" s="4"/>
      <c r="JSA158" s="4"/>
      <c r="JSB158" s="4"/>
      <c r="JSC158" s="4"/>
      <c r="JSD158" s="4"/>
      <c r="JSE158" s="4"/>
      <c r="JSF158" s="4"/>
      <c r="JSG158" s="4"/>
      <c r="JSH158" s="4"/>
      <c r="JSI158" s="4"/>
      <c r="JSJ158" s="4"/>
      <c r="JSK158" s="4"/>
      <c r="JSL158" s="4"/>
      <c r="JSM158" s="4"/>
      <c r="JSN158" s="4"/>
      <c r="JSO158" s="4"/>
      <c r="JSP158" s="4"/>
      <c r="JSQ158" s="4"/>
      <c r="JSR158" s="4"/>
      <c r="JSS158" s="4"/>
      <c r="JST158" s="4"/>
      <c r="JSU158" s="4"/>
      <c r="JSV158" s="4"/>
      <c r="JSW158" s="4"/>
      <c r="JSX158" s="4"/>
      <c r="JSY158" s="4"/>
      <c r="JSZ158" s="4"/>
      <c r="JTA158" s="4"/>
      <c r="JTB158" s="4"/>
      <c r="JTC158" s="4"/>
      <c r="JTD158" s="4"/>
      <c r="JTE158" s="4"/>
      <c r="JTF158" s="4"/>
      <c r="JTG158" s="4"/>
      <c r="JTH158" s="4"/>
      <c r="JTI158" s="4"/>
      <c r="JTJ158" s="4"/>
      <c r="JTK158" s="4"/>
      <c r="JTL158" s="4"/>
      <c r="JTM158" s="4"/>
      <c r="JTN158" s="4"/>
      <c r="JTO158" s="4"/>
      <c r="JTP158" s="4"/>
      <c r="JTQ158" s="4"/>
      <c r="JTR158" s="4"/>
      <c r="JTS158" s="4"/>
      <c r="JTT158" s="4"/>
      <c r="JTU158" s="4"/>
      <c r="JTV158" s="4"/>
      <c r="JTW158" s="4"/>
      <c r="JTX158" s="4"/>
      <c r="JTY158" s="4"/>
      <c r="JTZ158" s="4"/>
      <c r="JUA158" s="4"/>
      <c r="JUB158" s="4"/>
      <c r="JUC158" s="4"/>
      <c r="JUD158" s="4"/>
      <c r="JUE158" s="4"/>
      <c r="JUF158" s="4"/>
      <c r="JUG158" s="4"/>
      <c r="JUH158" s="4"/>
      <c r="JUI158" s="4"/>
      <c r="JUJ158" s="4"/>
      <c r="JUK158" s="4"/>
      <c r="JUL158" s="4"/>
      <c r="JUM158" s="4"/>
      <c r="JUN158" s="4"/>
      <c r="JUO158" s="4"/>
      <c r="JUP158" s="4"/>
      <c r="JUQ158" s="4"/>
      <c r="JUR158" s="4"/>
      <c r="JUS158" s="4"/>
      <c r="JUT158" s="4"/>
      <c r="JUU158" s="4"/>
      <c r="JUV158" s="4"/>
      <c r="JUW158" s="4"/>
      <c r="JUX158" s="4"/>
      <c r="JUY158" s="4"/>
      <c r="JUZ158" s="4"/>
      <c r="JVA158" s="4"/>
      <c r="JVB158" s="4"/>
      <c r="JVC158" s="4"/>
      <c r="JVD158" s="4"/>
      <c r="JVE158" s="4"/>
      <c r="JVF158" s="4"/>
      <c r="JVG158" s="4"/>
      <c r="JVH158" s="4"/>
      <c r="JVI158" s="4"/>
      <c r="JVJ158" s="4"/>
      <c r="JVK158" s="4"/>
      <c r="JVL158" s="4"/>
      <c r="JVM158" s="4"/>
      <c r="JVN158" s="4"/>
      <c r="JVO158" s="4"/>
      <c r="JVP158" s="4"/>
      <c r="JVQ158" s="4"/>
      <c r="JVR158" s="4"/>
      <c r="JVS158" s="4"/>
      <c r="JVT158" s="4"/>
      <c r="JVU158" s="4"/>
      <c r="JVV158" s="4"/>
      <c r="JVW158" s="4"/>
      <c r="JVX158" s="4"/>
      <c r="JVY158" s="4"/>
      <c r="JVZ158" s="4"/>
      <c r="JWA158" s="4"/>
      <c r="JWB158" s="4"/>
      <c r="JWC158" s="4"/>
      <c r="JWD158" s="4"/>
      <c r="JWE158" s="4"/>
      <c r="JWF158" s="4"/>
      <c r="JWG158" s="4"/>
      <c r="JWH158" s="4"/>
      <c r="JWI158" s="4"/>
      <c r="JWJ158" s="4"/>
      <c r="JWK158" s="4"/>
      <c r="JWL158" s="4"/>
      <c r="JWM158" s="4"/>
      <c r="JWN158" s="4"/>
      <c r="JWO158" s="4"/>
      <c r="JWP158" s="4"/>
      <c r="JWQ158" s="4"/>
      <c r="JWR158" s="4"/>
      <c r="JWS158" s="4"/>
      <c r="JWT158" s="4"/>
      <c r="JWU158" s="4"/>
      <c r="JWV158" s="4"/>
      <c r="JWW158" s="4"/>
      <c r="JWX158" s="4"/>
      <c r="JWY158" s="4"/>
      <c r="JWZ158" s="4"/>
      <c r="JXA158" s="4"/>
      <c r="JXB158" s="4"/>
      <c r="JXC158" s="4"/>
      <c r="JXD158" s="4"/>
      <c r="JXE158" s="4"/>
      <c r="JXF158" s="4"/>
      <c r="JXG158" s="4"/>
      <c r="JXH158" s="4"/>
      <c r="JXI158" s="4"/>
      <c r="JXJ158" s="4"/>
      <c r="JXK158" s="4"/>
      <c r="JXL158" s="4"/>
      <c r="JXM158" s="4"/>
      <c r="JXN158" s="4"/>
      <c r="JXO158" s="4"/>
      <c r="JXP158" s="4"/>
      <c r="JXQ158" s="4"/>
      <c r="JXR158" s="4"/>
      <c r="JXS158" s="4"/>
      <c r="JXT158" s="4"/>
      <c r="JXU158" s="4"/>
      <c r="JXV158" s="4"/>
      <c r="JXW158" s="4"/>
      <c r="JXX158" s="4"/>
      <c r="JXY158" s="4"/>
      <c r="JXZ158" s="4"/>
      <c r="JYA158" s="4"/>
      <c r="JYB158" s="4"/>
      <c r="JYC158" s="4"/>
      <c r="JYD158" s="4"/>
      <c r="JYE158" s="4"/>
      <c r="JYF158" s="4"/>
      <c r="JYG158" s="4"/>
      <c r="JYH158" s="4"/>
      <c r="JYI158" s="4"/>
      <c r="JYJ158" s="4"/>
      <c r="JYK158" s="4"/>
      <c r="JYL158" s="4"/>
      <c r="JYM158" s="4"/>
      <c r="JYN158" s="4"/>
      <c r="JYO158" s="4"/>
      <c r="JYP158" s="4"/>
      <c r="JYQ158" s="4"/>
      <c r="JYR158" s="4"/>
      <c r="JYS158" s="4"/>
      <c r="JYT158" s="4"/>
      <c r="JYU158" s="4"/>
      <c r="JYV158" s="4"/>
      <c r="JYW158" s="4"/>
      <c r="JYX158" s="4"/>
      <c r="JYY158" s="4"/>
      <c r="JYZ158" s="4"/>
      <c r="JZA158" s="4"/>
      <c r="JZB158" s="4"/>
      <c r="JZC158" s="4"/>
      <c r="JZD158" s="4"/>
      <c r="JZE158" s="4"/>
      <c r="JZF158" s="4"/>
      <c r="JZG158" s="4"/>
      <c r="JZH158" s="4"/>
      <c r="JZI158" s="4"/>
      <c r="JZJ158" s="4"/>
      <c r="JZK158" s="4"/>
      <c r="JZL158" s="4"/>
      <c r="JZM158" s="4"/>
      <c r="JZN158" s="4"/>
      <c r="JZO158" s="4"/>
      <c r="JZP158" s="4"/>
      <c r="JZQ158" s="4"/>
      <c r="JZR158" s="4"/>
      <c r="JZS158" s="4"/>
      <c r="JZT158" s="4"/>
      <c r="JZU158" s="4"/>
      <c r="JZV158" s="4"/>
      <c r="JZW158" s="4"/>
      <c r="JZX158" s="4"/>
      <c r="JZY158" s="4"/>
      <c r="JZZ158" s="4"/>
      <c r="KAA158" s="4"/>
      <c r="KAB158" s="4"/>
      <c r="KAC158" s="4"/>
      <c r="KAD158" s="4"/>
      <c r="KAE158" s="4"/>
      <c r="KAF158" s="4"/>
      <c r="KAG158" s="4"/>
      <c r="KAH158" s="4"/>
      <c r="KAI158" s="4"/>
      <c r="KAJ158" s="4"/>
      <c r="KAK158" s="4"/>
      <c r="KAL158" s="4"/>
      <c r="KAM158" s="4"/>
      <c r="KAN158" s="4"/>
      <c r="KAO158" s="4"/>
      <c r="KAP158" s="4"/>
      <c r="KAQ158" s="4"/>
      <c r="KAR158" s="4"/>
      <c r="KAS158" s="4"/>
      <c r="KAT158" s="4"/>
      <c r="KAU158" s="4"/>
      <c r="KAV158" s="4"/>
      <c r="KAW158" s="4"/>
      <c r="KAX158" s="4"/>
      <c r="KAY158" s="4"/>
      <c r="KAZ158" s="4"/>
      <c r="KBA158" s="4"/>
      <c r="KBB158" s="4"/>
      <c r="KBC158" s="4"/>
      <c r="KBD158" s="4"/>
      <c r="KBE158" s="4"/>
      <c r="KBF158" s="4"/>
      <c r="KBG158" s="4"/>
      <c r="KBH158" s="4"/>
      <c r="KBI158" s="4"/>
      <c r="KBJ158" s="4"/>
      <c r="KBK158" s="4"/>
      <c r="KBL158" s="4"/>
      <c r="KBM158" s="4"/>
      <c r="KBN158" s="4"/>
      <c r="KBO158" s="4"/>
      <c r="KBP158" s="4"/>
      <c r="KBQ158" s="4"/>
      <c r="KBR158" s="4"/>
      <c r="KBS158" s="4"/>
      <c r="KBT158" s="4"/>
      <c r="KBU158" s="4"/>
      <c r="KBV158" s="4"/>
      <c r="KBW158" s="4"/>
      <c r="KBX158" s="4"/>
      <c r="KBY158" s="4"/>
      <c r="KBZ158" s="4"/>
      <c r="KCA158" s="4"/>
      <c r="KCB158" s="4"/>
      <c r="KCC158" s="4"/>
      <c r="KCD158" s="4"/>
      <c r="KCE158" s="4"/>
      <c r="KCF158" s="4"/>
      <c r="KCG158" s="4"/>
      <c r="KCH158" s="4"/>
      <c r="KCI158" s="4"/>
      <c r="KCJ158" s="4"/>
      <c r="KCK158" s="4"/>
      <c r="KCL158" s="4"/>
      <c r="KCM158" s="4"/>
      <c r="KCN158" s="4"/>
      <c r="KCO158" s="4"/>
      <c r="KCP158" s="4"/>
      <c r="KCQ158" s="4"/>
      <c r="KCR158" s="4"/>
      <c r="KCS158" s="4"/>
      <c r="KCT158" s="4"/>
      <c r="KCU158" s="4"/>
      <c r="KCV158" s="4"/>
      <c r="KCW158" s="4"/>
      <c r="KCX158" s="4"/>
      <c r="KCY158" s="4"/>
      <c r="KCZ158" s="4"/>
      <c r="KDA158" s="4"/>
      <c r="KDB158" s="4"/>
      <c r="KDC158" s="4"/>
      <c r="KDD158" s="4"/>
      <c r="KDE158" s="4"/>
      <c r="KDF158" s="4"/>
      <c r="KDG158" s="4"/>
      <c r="KDH158" s="4"/>
      <c r="KDI158" s="4"/>
      <c r="KDJ158" s="4"/>
      <c r="KDK158" s="4"/>
      <c r="KDL158" s="4"/>
      <c r="KDM158" s="4"/>
      <c r="KDN158" s="4"/>
      <c r="KDO158" s="4"/>
      <c r="KDP158" s="4"/>
      <c r="KDQ158" s="4"/>
      <c r="KDR158" s="4"/>
      <c r="KDS158" s="4"/>
      <c r="KDT158" s="4"/>
      <c r="KDU158" s="4"/>
      <c r="KDV158" s="4"/>
      <c r="KDW158" s="4"/>
      <c r="KDX158" s="4"/>
      <c r="KDY158" s="4"/>
      <c r="KDZ158" s="4"/>
      <c r="KEA158" s="4"/>
      <c r="KEB158" s="4"/>
      <c r="KEC158" s="4"/>
      <c r="KED158" s="4"/>
      <c r="KEE158" s="4"/>
      <c r="KEF158" s="4"/>
      <c r="KEG158" s="4"/>
      <c r="KEH158" s="4"/>
      <c r="KEI158" s="4"/>
      <c r="KEJ158" s="4"/>
      <c r="KEK158" s="4"/>
      <c r="KEL158" s="4"/>
      <c r="KEM158" s="4"/>
      <c r="KEN158" s="4"/>
      <c r="KEO158" s="4"/>
      <c r="KEP158" s="4"/>
      <c r="KEQ158" s="4"/>
      <c r="KER158" s="4"/>
      <c r="KES158" s="4"/>
      <c r="KET158" s="4"/>
      <c r="KEU158" s="4"/>
      <c r="KEV158" s="4"/>
      <c r="KEW158" s="4"/>
      <c r="KEX158" s="4"/>
      <c r="KEY158" s="4"/>
      <c r="KEZ158" s="4"/>
      <c r="KFA158" s="4"/>
      <c r="KFB158" s="4"/>
      <c r="KFC158" s="4"/>
      <c r="KFD158" s="4"/>
      <c r="KFE158" s="4"/>
      <c r="KFF158" s="4"/>
      <c r="KFG158" s="4"/>
      <c r="KFH158" s="4"/>
      <c r="KFI158" s="4"/>
      <c r="KFJ158" s="4"/>
      <c r="KFK158" s="4"/>
      <c r="KFL158" s="4"/>
      <c r="KFM158" s="4"/>
      <c r="KFN158" s="4"/>
      <c r="KFO158" s="4"/>
      <c r="KFP158" s="4"/>
      <c r="KFQ158" s="4"/>
      <c r="KFR158" s="4"/>
      <c r="KFS158" s="4"/>
      <c r="KFT158" s="4"/>
      <c r="KFU158" s="4"/>
      <c r="KFV158" s="4"/>
      <c r="KFW158" s="4"/>
      <c r="KFX158" s="4"/>
      <c r="KFY158" s="4"/>
      <c r="KFZ158" s="4"/>
      <c r="KGA158" s="4"/>
      <c r="KGB158" s="4"/>
      <c r="KGC158" s="4"/>
      <c r="KGD158" s="4"/>
      <c r="KGE158" s="4"/>
      <c r="KGF158" s="4"/>
      <c r="KGG158" s="4"/>
      <c r="KGH158" s="4"/>
      <c r="KGI158" s="4"/>
      <c r="KGJ158" s="4"/>
      <c r="KGK158" s="4"/>
      <c r="KGL158" s="4"/>
      <c r="KGM158" s="4"/>
      <c r="KGN158" s="4"/>
      <c r="KGO158" s="4"/>
      <c r="KGP158" s="4"/>
      <c r="KGQ158" s="4"/>
      <c r="KGR158" s="4"/>
      <c r="KGS158" s="4"/>
      <c r="KGT158" s="4"/>
      <c r="KGU158" s="4"/>
      <c r="KGV158" s="4"/>
      <c r="KGW158" s="4"/>
      <c r="KGX158" s="4"/>
      <c r="KGY158" s="4"/>
      <c r="KGZ158" s="4"/>
      <c r="KHA158" s="4"/>
      <c r="KHB158" s="4"/>
      <c r="KHC158" s="4"/>
      <c r="KHD158" s="4"/>
      <c r="KHE158" s="4"/>
      <c r="KHF158" s="4"/>
      <c r="KHG158" s="4"/>
      <c r="KHH158" s="4"/>
      <c r="KHI158" s="4"/>
      <c r="KHJ158" s="4"/>
      <c r="KHK158" s="4"/>
      <c r="KHL158" s="4"/>
      <c r="KHM158" s="4"/>
      <c r="KHN158" s="4"/>
      <c r="KHO158" s="4"/>
      <c r="KHP158" s="4"/>
      <c r="KHQ158" s="4"/>
      <c r="KHR158" s="4"/>
      <c r="KHS158" s="4"/>
      <c r="KHT158" s="4"/>
      <c r="KHU158" s="4"/>
      <c r="KHV158" s="4"/>
      <c r="KHW158" s="4"/>
      <c r="KHX158" s="4"/>
      <c r="KHY158" s="4"/>
      <c r="KHZ158" s="4"/>
      <c r="KIA158" s="4"/>
      <c r="KIB158" s="4"/>
      <c r="KIC158" s="4"/>
      <c r="KID158" s="4"/>
      <c r="KIE158" s="4"/>
      <c r="KIF158" s="4"/>
      <c r="KIG158" s="4"/>
      <c r="KIH158" s="4"/>
      <c r="KII158" s="4"/>
      <c r="KIJ158" s="4"/>
      <c r="KIK158" s="4"/>
      <c r="KIL158" s="4"/>
      <c r="KIM158" s="4"/>
      <c r="KIN158" s="4"/>
      <c r="KIO158" s="4"/>
      <c r="KIP158" s="4"/>
      <c r="KIQ158" s="4"/>
      <c r="KIR158" s="4"/>
      <c r="KIS158" s="4"/>
      <c r="KIT158" s="4"/>
      <c r="KIU158" s="4"/>
      <c r="KIV158" s="4"/>
      <c r="KIW158" s="4"/>
      <c r="KIX158" s="4"/>
      <c r="KIY158" s="4"/>
      <c r="KIZ158" s="4"/>
      <c r="KJA158" s="4"/>
      <c r="KJB158" s="4"/>
      <c r="KJC158" s="4"/>
      <c r="KJD158" s="4"/>
      <c r="KJE158" s="4"/>
      <c r="KJF158" s="4"/>
      <c r="KJG158" s="4"/>
      <c r="KJH158" s="4"/>
      <c r="KJI158" s="4"/>
      <c r="KJJ158" s="4"/>
      <c r="KJK158" s="4"/>
      <c r="KJL158" s="4"/>
      <c r="KJM158" s="4"/>
      <c r="KJN158" s="4"/>
      <c r="KJO158" s="4"/>
      <c r="KJP158" s="4"/>
      <c r="KJQ158" s="4"/>
      <c r="KJR158" s="4"/>
      <c r="KJS158" s="4"/>
      <c r="KJT158" s="4"/>
      <c r="KJU158" s="4"/>
      <c r="KJV158" s="4"/>
      <c r="KJW158" s="4"/>
      <c r="KJX158" s="4"/>
      <c r="KJY158" s="4"/>
      <c r="KJZ158" s="4"/>
      <c r="KKA158" s="4"/>
      <c r="KKB158" s="4"/>
      <c r="KKC158" s="4"/>
      <c r="KKD158" s="4"/>
      <c r="KKE158" s="4"/>
      <c r="KKF158" s="4"/>
      <c r="KKG158" s="4"/>
      <c r="KKH158" s="4"/>
      <c r="KKI158" s="4"/>
      <c r="KKJ158" s="4"/>
      <c r="KKK158" s="4"/>
      <c r="KKL158" s="4"/>
      <c r="KKM158" s="4"/>
      <c r="KKN158" s="4"/>
      <c r="KKO158" s="4"/>
      <c r="KKP158" s="4"/>
      <c r="KKQ158" s="4"/>
      <c r="KKR158" s="4"/>
      <c r="KKS158" s="4"/>
      <c r="KKT158" s="4"/>
      <c r="KKU158" s="4"/>
      <c r="KKV158" s="4"/>
      <c r="KKW158" s="4"/>
      <c r="KKX158" s="4"/>
      <c r="KKY158" s="4"/>
      <c r="KKZ158" s="4"/>
      <c r="KLA158" s="4"/>
      <c r="KLB158" s="4"/>
      <c r="KLC158" s="4"/>
      <c r="KLD158" s="4"/>
      <c r="KLE158" s="4"/>
      <c r="KLF158" s="4"/>
      <c r="KLG158" s="4"/>
      <c r="KLH158" s="4"/>
      <c r="KLI158" s="4"/>
      <c r="KLJ158" s="4"/>
      <c r="KLK158" s="4"/>
      <c r="KLL158" s="4"/>
      <c r="KLM158" s="4"/>
      <c r="KLN158" s="4"/>
      <c r="KLO158" s="4"/>
      <c r="KLP158" s="4"/>
      <c r="KLQ158" s="4"/>
      <c r="KLR158" s="4"/>
      <c r="KLS158" s="4"/>
      <c r="KLT158" s="4"/>
      <c r="KLU158" s="4"/>
      <c r="KLV158" s="4"/>
      <c r="KLW158" s="4"/>
      <c r="KLX158" s="4"/>
      <c r="KLY158" s="4"/>
      <c r="KLZ158" s="4"/>
      <c r="KMA158" s="4"/>
      <c r="KMB158" s="4"/>
      <c r="KMC158" s="4"/>
      <c r="KMD158" s="4"/>
      <c r="KME158" s="4"/>
      <c r="KMF158" s="4"/>
      <c r="KMG158" s="4"/>
      <c r="KMH158" s="4"/>
      <c r="KMI158" s="4"/>
      <c r="KMJ158" s="4"/>
      <c r="KMK158" s="4"/>
      <c r="KML158" s="4"/>
      <c r="KMM158" s="4"/>
      <c r="KMN158" s="4"/>
      <c r="KMO158" s="4"/>
      <c r="KMP158" s="4"/>
      <c r="KMQ158" s="4"/>
      <c r="KMR158" s="4"/>
      <c r="KMS158" s="4"/>
      <c r="KMT158" s="4"/>
      <c r="KMU158" s="4"/>
      <c r="KMV158" s="4"/>
      <c r="KMW158" s="4"/>
      <c r="KMX158" s="4"/>
      <c r="KMY158" s="4"/>
      <c r="KMZ158" s="4"/>
      <c r="KNA158" s="4"/>
      <c r="KNB158" s="4"/>
      <c r="KNC158" s="4"/>
      <c r="KND158" s="4"/>
      <c r="KNE158" s="4"/>
      <c r="KNF158" s="4"/>
      <c r="KNG158" s="4"/>
      <c r="KNH158" s="4"/>
      <c r="KNI158" s="4"/>
      <c r="KNJ158" s="4"/>
      <c r="KNK158" s="4"/>
      <c r="KNL158" s="4"/>
      <c r="KNM158" s="4"/>
      <c r="KNN158" s="4"/>
      <c r="KNO158" s="4"/>
      <c r="KNP158" s="4"/>
      <c r="KNQ158" s="4"/>
      <c r="KNR158" s="4"/>
      <c r="KNS158" s="4"/>
      <c r="KNT158" s="4"/>
      <c r="KNU158" s="4"/>
      <c r="KNV158" s="4"/>
      <c r="KNW158" s="4"/>
      <c r="KNX158" s="4"/>
      <c r="KNY158" s="4"/>
      <c r="KNZ158" s="4"/>
      <c r="KOA158" s="4"/>
      <c r="KOB158" s="4"/>
      <c r="KOC158" s="4"/>
      <c r="KOD158" s="4"/>
      <c r="KOE158" s="4"/>
      <c r="KOF158" s="4"/>
      <c r="KOG158" s="4"/>
      <c r="KOH158" s="4"/>
      <c r="KOI158" s="4"/>
      <c r="KOJ158" s="4"/>
      <c r="KOK158" s="4"/>
      <c r="KOL158" s="4"/>
      <c r="KOM158" s="4"/>
      <c r="KON158" s="4"/>
      <c r="KOO158" s="4"/>
      <c r="KOP158" s="4"/>
      <c r="KOQ158" s="4"/>
      <c r="KOR158" s="4"/>
      <c r="KOS158" s="4"/>
      <c r="KOT158" s="4"/>
      <c r="KOU158" s="4"/>
      <c r="KOV158" s="4"/>
      <c r="KOW158" s="4"/>
      <c r="KOX158" s="4"/>
      <c r="KOY158" s="4"/>
      <c r="KOZ158" s="4"/>
      <c r="KPA158" s="4"/>
      <c r="KPB158" s="4"/>
      <c r="KPC158" s="4"/>
      <c r="KPD158" s="4"/>
      <c r="KPE158" s="4"/>
      <c r="KPF158" s="4"/>
      <c r="KPG158" s="4"/>
      <c r="KPH158" s="4"/>
      <c r="KPI158" s="4"/>
      <c r="KPJ158" s="4"/>
      <c r="KPK158" s="4"/>
      <c r="KPL158" s="4"/>
      <c r="KPM158" s="4"/>
      <c r="KPN158" s="4"/>
      <c r="KPO158" s="4"/>
      <c r="KPP158" s="4"/>
      <c r="KPQ158" s="4"/>
      <c r="KPR158" s="4"/>
      <c r="KPS158" s="4"/>
      <c r="KPT158" s="4"/>
      <c r="KPU158" s="4"/>
      <c r="KPV158" s="4"/>
      <c r="KPW158" s="4"/>
      <c r="KPX158" s="4"/>
      <c r="KPY158" s="4"/>
      <c r="KPZ158" s="4"/>
      <c r="KQA158" s="4"/>
      <c r="KQB158" s="4"/>
      <c r="KQC158" s="4"/>
      <c r="KQD158" s="4"/>
      <c r="KQE158" s="4"/>
      <c r="KQF158" s="4"/>
      <c r="KQG158" s="4"/>
      <c r="KQH158" s="4"/>
      <c r="KQI158" s="4"/>
      <c r="KQJ158" s="4"/>
      <c r="KQK158" s="4"/>
      <c r="KQL158" s="4"/>
      <c r="KQM158" s="4"/>
      <c r="KQN158" s="4"/>
      <c r="KQO158" s="4"/>
      <c r="KQP158" s="4"/>
      <c r="KQQ158" s="4"/>
      <c r="KQR158" s="4"/>
      <c r="KQS158" s="4"/>
      <c r="KQT158" s="4"/>
      <c r="KQU158" s="4"/>
      <c r="KQV158" s="4"/>
      <c r="KQW158" s="4"/>
      <c r="KQX158" s="4"/>
      <c r="KQY158" s="4"/>
      <c r="KQZ158" s="4"/>
      <c r="KRA158" s="4"/>
      <c r="KRB158" s="4"/>
      <c r="KRC158" s="4"/>
      <c r="KRD158" s="4"/>
      <c r="KRE158" s="4"/>
      <c r="KRF158" s="4"/>
      <c r="KRG158" s="4"/>
      <c r="KRH158" s="4"/>
      <c r="KRI158" s="4"/>
      <c r="KRJ158" s="4"/>
      <c r="KRK158" s="4"/>
      <c r="KRL158" s="4"/>
      <c r="KRM158" s="4"/>
      <c r="KRN158" s="4"/>
      <c r="KRO158" s="4"/>
      <c r="KRP158" s="4"/>
      <c r="KRQ158" s="4"/>
      <c r="KRR158" s="4"/>
      <c r="KRS158" s="4"/>
      <c r="KRT158" s="4"/>
      <c r="KRU158" s="4"/>
      <c r="KRV158" s="4"/>
      <c r="KRW158" s="4"/>
      <c r="KRX158" s="4"/>
      <c r="KRY158" s="4"/>
      <c r="KRZ158" s="4"/>
      <c r="KSA158" s="4"/>
      <c r="KSB158" s="4"/>
      <c r="KSC158" s="4"/>
      <c r="KSD158" s="4"/>
      <c r="KSE158" s="4"/>
      <c r="KSF158" s="4"/>
      <c r="KSG158" s="4"/>
      <c r="KSH158" s="4"/>
      <c r="KSI158" s="4"/>
      <c r="KSJ158" s="4"/>
      <c r="KSK158" s="4"/>
      <c r="KSL158" s="4"/>
      <c r="KSM158" s="4"/>
      <c r="KSN158" s="4"/>
      <c r="KSO158" s="4"/>
      <c r="KSP158" s="4"/>
      <c r="KSQ158" s="4"/>
      <c r="KSR158" s="4"/>
      <c r="KSS158" s="4"/>
      <c r="KST158" s="4"/>
      <c r="KSU158" s="4"/>
      <c r="KSV158" s="4"/>
      <c r="KSW158" s="4"/>
      <c r="KSX158" s="4"/>
      <c r="KSY158" s="4"/>
      <c r="KSZ158" s="4"/>
      <c r="KTA158" s="4"/>
      <c r="KTB158" s="4"/>
      <c r="KTC158" s="4"/>
      <c r="KTD158" s="4"/>
      <c r="KTE158" s="4"/>
      <c r="KTF158" s="4"/>
      <c r="KTG158" s="4"/>
      <c r="KTH158" s="4"/>
      <c r="KTI158" s="4"/>
      <c r="KTJ158" s="4"/>
      <c r="KTK158" s="4"/>
      <c r="KTL158" s="4"/>
      <c r="KTM158" s="4"/>
      <c r="KTN158" s="4"/>
      <c r="KTO158" s="4"/>
      <c r="KTP158" s="4"/>
      <c r="KTQ158" s="4"/>
      <c r="KTR158" s="4"/>
      <c r="KTS158" s="4"/>
      <c r="KTT158" s="4"/>
      <c r="KTU158" s="4"/>
      <c r="KTV158" s="4"/>
      <c r="KTW158" s="4"/>
      <c r="KTX158" s="4"/>
      <c r="KTY158" s="4"/>
      <c r="KTZ158" s="4"/>
      <c r="KUA158" s="4"/>
      <c r="KUB158" s="4"/>
      <c r="KUC158" s="4"/>
      <c r="KUD158" s="4"/>
      <c r="KUE158" s="4"/>
      <c r="KUF158" s="4"/>
      <c r="KUG158" s="4"/>
      <c r="KUH158" s="4"/>
      <c r="KUI158" s="4"/>
      <c r="KUJ158" s="4"/>
      <c r="KUK158" s="4"/>
      <c r="KUL158" s="4"/>
      <c r="KUM158" s="4"/>
      <c r="KUN158" s="4"/>
      <c r="KUO158" s="4"/>
      <c r="KUP158" s="4"/>
      <c r="KUQ158" s="4"/>
      <c r="KUR158" s="4"/>
      <c r="KUS158" s="4"/>
      <c r="KUT158" s="4"/>
      <c r="KUU158" s="4"/>
      <c r="KUV158" s="4"/>
      <c r="KUW158" s="4"/>
      <c r="KUX158" s="4"/>
      <c r="KUY158" s="4"/>
      <c r="KUZ158" s="4"/>
      <c r="KVA158" s="4"/>
      <c r="KVB158" s="4"/>
      <c r="KVC158" s="4"/>
      <c r="KVD158" s="4"/>
      <c r="KVE158" s="4"/>
      <c r="KVF158" s="4"/>
      <c r="KVG158" s="4"/>
      <c r="KVH158" s="4"/>
      <c r="KVI158" s="4"/>
      <c r="KVJ158" s="4"/>
      <c r="KVK158" s="4"/>
      <c r="KVL158" s="4"/>
      <c r="KVM158" s="4"/>
      <c r="KVN158" s="4"/>
      <c r="KVO158" s="4"/>
      <c r="KVP158" s="4"/>
      <c r="KVQ158" s="4"/>
      <c r="KVR158" s="4"/>
      <c r="KVS158" s="4"/>
      <c r="KVT158" s="4"/>
      <c r="KVU158" s="4"/>
      <c r="KVV158" s="4"/>
      <c r="KVW158" s="4"/>
      <c r="KVX158" s="4"/>
      <c r="KVY158" s="4"/>
      <c r="KVZ158" s="4"/>
      <c r="KWA158" s="4"/>
      <c r="KWB158" s="4"/>
      <c r="KWC158" s="4"/>
      <c r="KWD158" s="4"/>
      <c r="KWE158" s="4"/>
      <c r="KWF158" s="4"/>
      <c r="KWG158" s="4"/>
      <c r="KWH158" s="4"/>
      <c r="KWI158" s="4"/>
      <c r="KWJ158" s="4"/>
      <c r="KWK158" s="4"/>
      <c r="KWL158" s="4"/>
      <c r="KWM158" s="4"/>
      <c r="KWN158" s="4"/>
      <c r="KWO158" s="4"/>
      <c r="KWP158" s="4"/>
      <c r="KWQ158" s="4"/>
      <c r="KWR158" s="4"/>
      <c r="KWS158" s="4"/>
      <c r="KWT158" s="4"/>
      <c r="KWU158" s="4"/>
      <c r="KWV158" s="4"/>
      <c r="KWW158" s="4"/>
      <c r="KWX158" s="4"/>
      <c r="KWY158" s="4"/>
      <c r="KWZ158" s="4"/>
      <c r="KXA158" s="4"/>
      <c r="KXB158" s="4"/>
      <c r="KXC158" s="4"/>
      <c r="KXD158" s="4"/>
      <c r="KXE158" s="4"/>
      <c r="KXF158" s="4"/>
      <c r="KXG158" s="4"/>
      <c r="KXH158" s="4"/>
      <c r="KXI158" s="4"/>
      <c r="KXJ158" s="4"/>
      <c r="KXK158" s="4"/>
      <c r="KXL158" s="4"/>
      <c r="KXM158" s="4"/>
      <c r="KXN158" s="4"/>
      <c r="KXO158" s="4"/>
      <c r="KXP158" s="4"/>
      <c r="KXQ158" s="4"/>
      <c r="KXR158" s="4"/>
      <c r="KXS158" s="4"/>
      <c r="KXT158" s="4"/>
      <c r="KXU158" s="4"/>
      <c r="KXV158" s="4"/>
      <c r="KXW158" s="4"/>
      <c r="KXX158" s="4"/>
      <c r="KXY158" s="4"/>
      <c r="KXZ158" s="4"/>
      <c r="KYA158" s="4"/>
      <c r="KYB158" s="4"/>
      <c r="KYC158" s="4"/>
      <c r="KYD158" s="4"/>
      <c r="KYE158" s="4"/>
      <c r="KYF158" s="4"/>
      <c r="KYG158" s="4"/>
      <c r="KYH158" s="4"/>
      <c r="KYI158" s="4"/>
      <c r="KYJ158" s="4"/>
      <c r="KYK158" s="4"/>
      <c r="KYL158" s="4"/>
      <c r="KYM158" s="4"/>
      <c r="KYN158" s="4"/>
      <c r="KYO158" s="4"/>
      <c r="KYP158" s="4"/>
      <c r="KYQ158" s="4"/>
      <c r="KYR158" s="4"/>
      <c r="KYS158" s="4"/>
      <c r="KYT158" s="4"/>
      <c r="KYU158" s="4"/>
      <c r="KYV158" s="4"/>
      <c r="KYW158" s="4"/>
      <c r="KYX158" s="4"/>
      <c r="KYY158" s="4"/>
      <c r="KYZ158" s="4"/>
      <c r="KZA158" s="4"/>
      <c r="KZB158" s="4"/>
      <c r="KZC158" s="4"/>
      <c r="KZD158" s="4"/>
      <c r="KZE158" s="4"/>
      <c r="KZF158" s="4"/>
      <c r="KZG158" s="4"/>
      <c r="KZH158" s="4"/>
      <c r="KZI158" s="4"/>
      <c r="KZJ158" s="4"/>
      <c r="KZK158" s="4"/>
      <c r="KZL158" s="4"/>
      <c r="KZM158" s="4"/>
      <c r="KZN158" s="4"/>
      <c r="KZO158" s="4"/>
      <c r="KZP158" s="4"/>
      <c r="KZQ158" s="4"/>
      <c r="KZR158" s="4"/>
      <c r="KZS158" s="4"/>
      <c r="KZT158" s="4"/>
      <c r="KZU158" s="4"/>
      <c r="KZV158" s="4"/>
      <c r="KZW158" s="4"/>
      <c r="KZX158" s="4"/>
      <c r="KZY158" s="4"/>
      <c r="KZZ158" s="4"/>
      <c r="LAA158" s="4"/>
      <c r="LAB158" s="4"/>
      <c r="LAC158" s="4"/>
      <c r="LAD158" s="4"/>
      <c r="LAE158" s="4"/>
      <c r="LAF158" s="4"/>
      <c r="LAG158" s="4"/>
      <c r="LAH158" s="4"/>
      <c r="LAI158" s="4"/>
      <c r="LAJ158" s="4"/>
      <c r="LAK158" s="4"/>
      <c r="LAL158" s="4"/>
      <c r="LAM158" s="4"/>
      <c r="LAN158" s="4"/>
      <c r="LAO158" s="4"/>
      <c r="LAP158" s="4"/>
      <c r="LAQ158" s="4"/>
      <c r="LAR158" s="4"/>
      <c r="LAS158" s="4"/>
      <c r="LAT158" s="4"/>
      <c r="LAU158" s="4"/>
      <c r="LAV158" s="4"/>
      <c r="LAW158" s="4"/>
      <c r="LAX158" s="4"/>
      <c r="LAY158" s="4"/>
      <c r="LAZ158" s="4"/>
      <c r="LBA158" s="4"/>
      <c r="LBB158" s="4"/>
      <c r="LBC158" s="4"/>
      <c r="LBD158" s="4"/>
      <c r="LBE158" s="4"/>
      <c r="LBF158" s="4"/>
      <c r="LBG158" s="4"/>
      <c r="LBH158" s="4"/>
      <c r="LBI158" s="4"/>
      <c r="LBJ158" s="4"/>
      <c r="LBK158" s="4"/>
      <c r="LBL158" s="4"/>
      <c r="LBM158" s="4"/>
      <c r="LBN158" s="4"/>
      <c r="LBO158" s="4"/>
      <c r="LBP158" s="4"/>
      <c r="LBQ158" s="4"/>
      <c r="LBR158" s="4"/>
      <c r="LBS158" s="4"/>
      <c r="LBT158" s="4"/>
      <c r="LBU158" s="4"/>
      <c r="LBV158" s="4"/>
      <c r="LBW158" s="4"/>
      <c r="LBX158" s="4"/>
      <c r="LBY158" s="4"/>
      <c r="LBZ158" s="4"/>
      <c r="LCA158" s="4"/>
      <c r="LCB158" s="4"/>
      <c r="LCC158" s="4"/>
      <c r="LCD158" s="4"/>
      <c r="LCE158" s="4"/>
      <c r="LCF158" s="4"/>
      <c r="LCG158" s="4"/>
      <c r="LCH158" s="4"/>
      <c r="LCI158" s="4"/>
      <c r="LCJ158" s="4"/>
      <c r="LCK158" s="4"/>
      <c r="LCL158" s="4"/>
      <c r="LCM158" s="4"/>
      <c r="LCN158" s="4"/>
      <c r="LCO158" s="4"/>
      <c r="LCP158" s="4"/>
      <c r="LCQ158" s="4"/>
      <c r="LCR158" s="4"/>
      <c r="LCS158" s="4"/>
      <c r="LCT158" s="4"/>
      <c r="LCU158" s="4"/>
      <c r="LCV158" s="4"/>
      <c r="LCW158" s="4"/>
      <c r="LCX158" s="4"/>
      <c r="LCY158" s="4"/>
      <c r="LCZ158" s="4"/>
      <c r="LDA158" s="4"/>
      <c r="LDB158" s="4"/>
      <c r="LDC158" s="4"/>
      <c r="LDD158" s="4"/>
      <c r="LDE158" s="4"/>
      <c r="LDF158" s="4"/>
      <c r="LDG158" s="4"/>
      <c r="LDH158" s="4"/>
      <c r="LDI158" s="4"/>
      <c r="LDJ158" s="4"/>
      <c r="LDK158" s="4"/>
      <c r="LDL158" s="4"/>
      <c r="LDM158" s="4"/>
      <c r="LDN158" s="4"/>
      <c r="LDO158" s="4"/>
      <c r="LDP158" s="4"/>
      <c r="LDQ158" s="4"/>
      <c r="LDR158" s="4"/>
      <c r="LDS158" s="4"/>
      <c r="LDT158" s="4"/>
      <c r="LDU158" s="4"/>
      <c r="LDV158" s="4"/>
      <c r="LDW158" s="4"/>
      <c r="LDX158" s="4"/>
      <c r="LDY158" s="4"/>
      <c r="LDZ158" s="4"/>
      <c r="LEA158" s="4"/>
      <c r="LEB158" s="4"/>
      <c r="LEC158" s="4"/>
      <c r="LED158" s="4"/>
      <c r="LEE158" s="4"/>
      <c r="LEF158" s="4"/>
      <c r="LEG158" s="4"/>
      <c r="LEH158" s="4"/>
      <c r="LEI158" s="4"/>
      <c r="LEJ158" s="4"/>
      <c r="LEK158" s="4"/>
      <c r="LEL158" s="4"/>
      <c r="LEM158" s="4"/>
      <c r="LEN158" s="4"/>
      <c r="LEO158" s="4"/>
      <c r="LEP158" s="4"/>
      <c r="LEQ158" s="4"/>
      <c r="LER158" s="4"/>
      <c r="LES158" s="4"/>
      <c r="LET158" s="4"/>
      <c r="LEU158" s="4"/>
      <c r="LEV158" s="4"/>
      <c r="LEW158" s="4"/>
      <c r="LEX158" s="4"/>
      <c r="LEY158" s="4"/>
      <c r="LEZ158" s="4"/>
      <c r="LFA158" s="4"/>
      <c r="LFB158" s="4"/>
      <c r="LFC158" s="4"/>
      <c r="LFD158" s="4"/>
      <c r="LFE158" s="4"/>
      <c r="LFF158" s="4"/>
      <c r="LFG158" s="4"/>
      <c r="LFH158" s="4"/>
      <c r="LFI158" s="4"/>
      <c r="LFJ158" s="4"/>
      <c r="LFK158" s="4"/>
      <c r="LFL158" s="4"/>
      <c r="LFM158" s="4"/>
      <c r="LFN158" s="4"/>
      <c r="LFO158" s="4"/>
      <c r="LFP158" s="4"/>
      <c r="LFQ158" s="4"/>
      <c r="LFR158" s="4"/>
      <c r="LFS158" s="4"/>
      <c r="LFT158" s="4"/>
      <c r="LFU158" s="4"/>
      <c r="LFV158" s="4"/>
      <c r="LFW158" s="4"/>
      <c r="LFX158" s="4"/>
      <c r="LFY158" s="4"/>
      <c r="LFZ158" s="4"/>
      <c r="LGA158" s="4"/>
      <c r="LGB158" s="4"/>
      <c r="LGC158" s="4"/>
      <c r="LGD158" s="4"/>
      <c r="LGE158" s="4"/>
      <c r="LGF158" s="4"/>
      <c r="LGG158" s="4"/>
      <c r="LGH158" s="4"/>
      <c r="LGI158" s="4"/>
      <c r="LGJ158" s="4"/>
      <c r="LGK158" s="4"/>
      <c r="LGL158" s="4"/>
      <c r="LGM158" s="4"/>
      <c r="LGN158" s="4"/>
      <c r="LGO158" s="4"/>
      <c r="LGP158" s="4"/>
      <c r="LGQ158" s="4"/>
      <c r="LGR158" s="4"/>
      <c r="LGS158" s="4"/>
      <c r="LGT158" s="4"/>
      <c r="LGU158" s="4"/>
      <c r="LGV158" s="4"/>
      <c r="LGW158" s="4"/>
      <c r="LGX158" s="4"/>
      <c r="LGY158" s="4"/>
      <c r="LGZ158" s="4"/>
      <c r="LHA158" s="4"/>
      <c r="LHB158" s="4"/>
      <c r="LHC158" s="4"/>
      <c r="LHD158" s="4"/>
      <c r="LHE158" s="4"/>
      <c r="LHF158" s="4"/>
      <c r="LHG158" s="4"/>
      <c r="LHH158" s="4"/>
      <c r="LHI158" s="4"/>
      <c r="LHJ158" s="4"/>
      <c r="LHK158" s="4"/>
      <c r="LHL158" s="4"/>
      <c r="LHM158" s="4"/>
      <c r="LHN158" s="4"/>
      <c r="LHO158" s="4"/>
      <c r="LHP158" s="4"/>
      <c r="LHQ158" s="4"/>
      <c r="LHR158" s="4"/>
      <c r="LHS158" s="4"/>
      <c r="LHT158" s="4"/>
      <c r="LHU158" s="4"/>
      <c r="LHV158" s="4"/>
      <c r="LHW158" s="4"/>
      <c r="LHX158" s="4"/>
      <c r="LHY158" s="4"/>
      <c r="LHZ158" s="4"/>
      <c r="LIA158" s="4"/>
      <c r="LIB158" s="4"/>
      <c r="LIC158" s="4"/>
      <c r="LID158" s="4"/>
      <c r="LIE158" s="4"/>
      <c r="LIF158" s="4"/>
      <c r="LIG158" s="4"/>
      <c r="LIH158" s="4"/>
      <c r="LII158" s="4"/>
      <c r="LIJ158" s="4"/>
      <c r="LIK158" s="4"/>
      <c r="LIL158" s="4"/>
      <c r="LIM158" s="4"/>
      <c r="LIN158" s="4"/>
      <c r="LIO158" s="4"/>
      <c r="LIP158" s="4"/>
      <c r="LIQ158" s="4"/>
      <c r="LIR158" s="4"/>
      <c r="LIS158" s="4"/>
      <c r="LIT158" s="4"/>
      <c r="LIU158" s="4"/>
      <c r="LIV158" s="4"/>
      <c r="LIW158" s="4"/>
      <c r="LIX158" s="4"/>
      <c r="LIY158" s="4"/>
      <c r="LIZ158" s="4"/>
      <c r="LJA158" s="4"/>
      <c r="LJB158" s="4"/>
      <c r="LJC158" s="4"/>
      <c r="LJD158" s="4"/>
      <c r="LJE158" s="4"/>
      <c r="LJF158" s="4"/>
      <c r="LJG158" s="4"/>
      <c r="LJH158" s="4"/>
      <c r="LJI158" s="4"/>
      <c r="LJJ158" s="4"/>
      <c r="LJK158" s="4"/>
      <c r="LJL158" s="4"/>
      <c r="LJM158" s="4"/>
      <c r="LJN158" s="4"/>
      <c r="LJO158" s="4"/>
      <c r="LJP158" s="4"/>
      <c r="LJQ158" s="4"/>
      <c r="LJR158" s="4"/>
      <c r="LJS158" s="4"/>
      <c r="LJT158" s="4"/>
      <c r="LJU158" s="4"/>
      <c r="LJV158" s="4"/>
      <c r="LJW158" s="4"/>
      <c r="LJX158" s="4"/>
      <c r="LJY158" s="4"/>
      <c r="LJZ158" s="4"/>
      <c r="LKA158" s="4"/>
      <c r="LKB158" s="4"/>
      <c r="LKC158" s="4"/>
      <c r="LKD158" s="4"/>
      <c r="LKE158" s="4"/>
      <c r="LKF158" s="4"/>
      <c r="LKG158" s="4"/>
      <c r="LKH158" s="4"/>
      <c r="LKI158" s="4"/>
      <c r="LKJ158" s="4"/>
      <c r="LKK158" s="4"/>
      <c r="LKL158" s="4"/>
      <c r="LKM158" s="4"/>
      <c r="LKN158" s="4"/>
      <c r="LKO158" s="4"/>
      <c r="LKP158" s="4"/>
      <c r="LKQ158" s="4"/>
      <c r="LKR158" s="4"/>
      <c r="LKS158" s="4"/>
      <c r="LKT158" s="4"/>
      <c r="LKU158" s="4"/>
      <c r="LKV158" s="4"/>
      <c r="LKW158" s="4"/>
      <c r="LKX158" s="4"/>
      <c r="LKY158" s="4"/>
      <c r="LKZ158" s="4"/>
      <c r="LLA158" s="4"/>
      <c r="LLB158" s="4"/>
      <c r="LLC158" s="4"/>
      <c r="LLD158" s="4"/>
      <c r="LLE158" s="4"/>
      <c r="LLF158" s="4"/>
      <c r="LLG158" s="4"/>
      <c r="LLH158" s="4"/>
      <c r="LLI158" s="4"/>
      <c r="LLJ158" s="4"/>
      <c r="LLK158" s="4"/>
      <c r="LLL158" s="4"/>
      <c r="LLM158" s="4"/>
      <c r="LLN158" s="4"/>
      <c r="LLO158" s="4"/>
      <c r="LLP158" s="4"/>
      <c r="LLQ158" s="4"/>
      <c r="LLR158" s="4"/>
      <c r="LLS158" s="4"/>
      <c r="LLT158" s="4"/>
      <c r="LLU158" s="4"/>
      <c r="LLV158" s="4"/>
      <c r="LLW158" s="4"/>
      <c r="LLX158" s="4"/>
      <c r="LLY158" s="4"/>
      <c r="LLZ158" s="4"/>
      <c r="LMA158" s="4"/>
      <c r="LMB158" s="4"/>
      <c r="LMC158" s="4"/>
      <c r="LMD158" s="4"/>
      <c r="LME158" s="4"/>
      <c r="LMF158" s="4"/>
      <c r="LMG158" s="4"/>
      <c r="LMH158" s="4"/>
      <c r="LMI158" s="4"/>
      <c r="LMJ158" s="4"/>
      <c r="LMK158" s="4"/>
      <c r="LML158" s="4"/>
      <c r="LMM158" s="4"/>
      <c r="LMN158" s="4"/>
      <c r="LMO158" s="4"/>
      <c r="LMP158" s="4"/>
      <c r="LMQ158" s="4"/>
      <c r="LMR158" s="4"/>
      <c r="LMS158" s="4"/>
      <c r="LMT158" s="4"/>
      <c r="LMU158" s="4"/>
      <c r="LMV158" s="4"/>
      <c r="LMW158" s="4"/>
      <c r="LMX158" s="4"/>
      <c r="LMY158" s="4"/>
      <c r="LMZ158" s="4"/>
      <c r="LNA158" s="4"/>
      <c r="LNB158" s="4"/>
      <c r="LNC158" s="4"/>
      <c r="LND158" s="4"/>
      <c r="LNE158" s="4"/>
      <c r="LNF158" s="4"/>
      <c r="LNG158" s="4"/>
      <c r="LNH158" s="4"/>
      <c r="LNI158" s="4"/>
      <c r="LNJ158" s="4"/>
      <c r="LNK158" s="4"/>
      <c r="LNL158" s="4"/>
      <c r="LNM158" s="4"/>
      <c r="LNN158" s="4"/>
      <c r="LNO158" s="4"/>
      <c r="LNP158" s="4"/>
      <c r="LNQ158" s="4"/>
      <c r="LNR158" s="4"/>
      <c r="LNS158" s="4"/>
      <c r="LNT158" s="4"/>
      <c r="LNU158" s="4"/>
      <c r="LNV158" s="4"/>
      <c r="LNW158" s="4"/>
      <c r="LNX158" s="4"/>
      <c r="LNY158" s="4"/>
      <c r="LNZ158" s="4"/>
      <c r="LOA158" s="4"/>
      <c r="LOB158" s="4"/>
      <c r="LOC158" s="4"/>
      <c r="LOD158" s="4"/>
      <c r="LOE158" s="4"/>
      <c r="LOF158" s="4"/>
      <c r="LOG158" s="4"/>
      <c r="LOH158" s="4"/>
      <c r="LOI158" s="4"/>
      <c r="LOJ158" s="4"/>
      <c r="LOK158" s="4"/>
      <c r="LOL158" s="4"/>
      <c r="LOM158" s="4"/>
      <c r="LON158" s="4"/>
      <c r="LOO158" s="4"/>
      <c r="LOP158" s="4"/>
      <c r="LOQ158" s="4"/>
      <c r="LOR158" s="4"/>
      <c r="LOS158" s="4"/>
      <c r="LOT158" s="4"/>
      <c r="LOU158" s="4"/>
      <c r="LOV158" s="4"/>
      <c r="LOW158" s="4"/>
      <c r="LOX158" s="4"/>
      <c r="LOY158" s="4"/>
      <c r="LOZ158" s="4"/>
      <c r="LPA158" s="4"/>
      <c r="LPB158" s="4"/>
      <c r="LPC158" s="4"/>
      <c r="LPD158" s="4"/>
      <c r="LPE158" s="4"/>
      <c r="LPF158" s="4"/>
      <c r="LPG158" s="4"/>
      <c r="LPH158" s="4"/>
      <c r="LPI158" s="4"/>
      <c r="LPJ158" s="4"/>
      <c r="LPK158" s="4"/>
      <c r="LPL158" s="4"/>
      <c r="LPM158" s="4"/>
      <c r="LPN158" s="4"/>
      <c r="LPO158" s="4"/>
      <c r="LPP158" s="4"/>
      <c r="LPQ158" s="4"/>
      <c r="LPR158" s="4"/>
      <c r="LPS158" s="4"/>
      <c r="LPT158" s="4"/>
      <c r="LPU158" s="4"/>
      <c r="LPV158" s="4"/>
      <c r="LPW158" s="4"/>
      <c r="LPX158" s="4"/>
      <c r="LPY158" s="4"/>
      <c r="LPZ158" s="4"/>
      <c r="LQA158" s="4"/>
      <c r="LQB158" s="4"/>
      <c r="LQC158" s="4"/>
      <c r="LQD158" s="4"/>
      <c r="LQE158" s="4"/>
      <c r="LQF158" s="4"/>
      <c r="LQG158" s="4"/>
      <c r="LQH158" s="4"/>
      <c r="LQI158" s="4"/>
      <c r="LQJ158" s="4"/>
      <c r="LQK158" s="4"/>
      <c r="LQL158" s="4"/>
      <c r="LQM158" s="4"/>
      <c r="LQN158" s="4"/>
      <c r="LQO158" s="4"/>
      <c r="LQP158" s="4"/>
      <c r="LQQ158" s="4"/>
      <c r="LQR158" s="4"/>
      <c r="LQS158" s="4"/>
      <c r="LQT158" s="4"/>
      <c r="LQU158" s="4"/>
      <c r="LQV158" s="4"/>
      <c r="LQW158" s="4"/>
      <c r="LQX158" s="4"/>
      <c r="LQY158" s="4"/>
      <c r="LQZ158" s="4"/>
      <c r="LRA158" s="4"/>
      <c r="LRB158" s="4"/>
      <c r="LRC158" s="4"/>
      <c r="LRD158" s="4"/>
      <c r="LRE158" s="4"/>
      <c r="LRF158" s="4"/>
      <c r="LRG158" s="4"/>
      <c r="LRH158" s="4"/>
      <c r="LRI158" s="4"/>
      <c r="LRJ158" s="4"/>
      <c r="LRK158" s="4"/>
      <c r="LRL158" s="4"/>
      <c r="LRM158" s="4"/>
      <c r="LRN158" s="4"/>
      <c r="LRO158" s="4"/>
      <c r="LRP158" s="4"/>
      <c r="LRQ158" s="4"/>
      <c r="LRR158" s="4"/>
      <c r="LRS158" s="4"/>
      <c r="LRT158" s="4"/>
      <c r="LRU158" s="4"/>
      <c r="LRV158" s="4"/>
      <c r="LRW158" s="4"/>
      <c r="LRX158" s="4"/>
      <c r="LRY158" s="4"/>
      <c r="LRZ158" s="4"/>
      <c r="LSA158" s="4"/>
      <c r="LSB158" s="4"/>
      <c r="LSC158" s="4"/>
      <c r="LSD158" s="4"/>
      <c r="LSE158" s="4"/>
      <c r="LSF158" s="4"/>
      <c r="LSG158" s="4"/>
      <c r="LSH158" s="4"/>
      <c r="LSI158" s="4"/>
      <c r="LSJ158" s="4"/>
      <c r="LSK158" s="4"/>
      <c r="LSL158" s="4"/>
      <c r="LSM158" s="4"/>
      <c r="LSN158" s="4"/>
      <c r="LSO158" s="4"/>
      <c r="LSP158" s="4"/>
      <c r="LSQ158" s="4"/>
      <c r="LSR158" s="4"/>
      <c r="LSS158" s="4"/>
      <c r="LST158" s="4"/>
      <c r="LSU158" s="4"/>
      <c r="LSV158" s="4"/>
      <c r="LSW158" s="4"/>
      <c r="LSX158" s="4"/>
      <c r="LSY158" s="4"/>
      <c r="LSZ158" s="4"/>
      <c r="LTA158" s="4"/>
      <c r="LTB158" s="4"/>
      <c r="LTC158" s="4"/>
      <c r="LTD158" s="4"/>
      <c r="LTE158" s="4"/>
      <c r="LTF158" s="4"/>
      <c r="LTG158" s="4"/>
      <c r="LTH158" s="4"/>
      <c r="LTI158" s="4"/>
      <c r="LTJ158" s="4"/>
      <c r="LTK158" s="4"/>
      <c r="LTL158" s="4"/>
      <c r="LTM158" s="4"/>
      <c r="LTN158" s="4"/>
      <c r="LTO158" s="4"/>
      <c r="LTP158" s="4"/>
      <c r="LTQ158" s="4"/>
      <c r="LTR158" s="4"/>
      <c r="LTS158" s="4"/>
      <c r="LTT158" s="4"/>
      <c r="LTU158" s="4"/>
      <c r="LTV158" s="4"/>
      <c r="LTW158" s="4"/>
      <c r="LTX158" s="4"/>
      <c r="LTY158" s="4"/>
      <c r="LTZ158" s="4"/>
      <c r="LUA158" s="4"/>
      <c r="LUB158" s="4"/>
      <c r="LUC158" s="4"/>
      <c r="LUD158" s="4"/>
      <c r="LUE158" s="4"/>
      <c r="LUF158" s="4"/>
      <c r="LUG158" s="4"/>
      <c r="LUH158" s="4"/>
      <c r="LUI158" s="4"/>
      <c r="LUJ158" s="4"/>
      <c r="LUK158" s="4"/>
      <c r="LUL158" s="4"/>
      <c r="LUM158" s="4"/>
      <c r="LUN158" s="4"/>
      <c r="LUO158" s="4"/>
      <c r="LUP158" s="4"/>
      <c r="LUQ158" s="4"/>
      <c r="LUR158" s="4"/>
      <c r="LUS158" s="4"/>
      <c r="LUT158" s="4"/>
      <c r="LUU158" s="4"/>
      <c r="LUV158" s="4"/>
      <c r="LUW158" s="4"/>
      <c r="LUX158" s="4"/>
      <c r="LUY158" s="4"/>
      <c r="LUZ158" s="4"/>
      <c r="LVA158" s="4"/>
      <c r="LVB158" s="4"/>
      <c r="LVC158" s="4"/>
      <c r="LVD158" s="4"/>
      <c r="LVE158" s="4"/>
      <c r="LVF158" s="4"/>
      <c r="LVG158" s="4"/>
      <c r="LVH158" s="4"/>
      <c r="LVI158" s="4"/>
      <c r="LVJ158" s="4"/>
      <c r="LVK158" s="4"/>
      <c r="LVL158" s="4"/>
      <c r="LVM158" s="4"/>
      <c r="LVN158" s="4"/>
      <c r="LVO158" s="4"/>
      <c r="LVP158" s="4"/>
      <c r="LVQ158" s="4"/>
      <c r="LVR158" s="4"/>
      <c r="LVS158" s="4"/>
      <c r="LVT158" s="4"/>
      <c r="LVU158" s="4"/>
      <c r="LVV158" s="4"/>
      <c r="LVW158" s="4"/>
      <c r="LVX158" s="4"/>
      <c r="LVY158" s="4"/>
      <c r="LVZ158" s="4"/>
      <c r="LWA158" s="4"/>
      <c r="LWB158" s="4"/>
      <c r="LWC158" s="4"/>
      <c r="LWD158" s="4"/>
      <c r="LWE158" s="4"/>
      <c r="LWF158" s="4"/>
      <c r="LWG158" s="4"/>
      <c r="LWH158" s="4"/>
      <c r="LWI158" s="4"/>
      <c r="LWJ158" s="4"/>
      <c r="LWK158" s="4"/>
      <c r="LWL158" s="4"/>
      <c r="LWM158" s="4"/>
      <c r="LWN158" s="4"/>
      <c r="LWO158" s="4"/>
      <c r="LWP158" s="4"/>
      <c r="LWQ158" s="4"/>
      <c r="LWR158" s="4"/>
      <c r="LWS158" s="4"/>
      <c r="LWT158" s="4"/>
      <c r="LWU158" s="4"/>
      <c r="LWV158" s="4"/>
      <c r="LWW158" s="4"/>
      <c r="LWX158" s="4"/>
      <c r="LWY158" s="4"/>
      <c r="LWZ158" s="4"/>
      <c r="LXA158" s="4"/>
      <c r="LXB158" s="4"/>
      <c r="LXC158" s="4"/>
      <c r="LXD158" s="4"/>
      <c r="LXE158" s="4"/>
      <c r="LXF158" s="4"/>
      <c r="LXG158" s="4"/>
      <c r="LXH158" s="4"/>
      <c r="LXI158" s="4"/>
      <c r="LXJ158" s="4"/>
      <c r="LXK158" s="4"/>
      <c r="LXL158" s="4"/>
      <c r="LXM158" s="4"/>
      <c r="LXN158" s="4"/>
      <c r="LXO158" s="4"/>
      <c r="LXP158" s="4"/>
      <c r="LXQ158" s="4"/>
      <c r="LXR158" s="4"/>
      <c r="LXS158" s="4"/>
      <c r="LXT158" s="4"/>
      <c r="LXU158" s="4"/>
      <c r="LXV158" s="4"/>
      <c r="LXW158" s="4"/>
      <c r="LXX158" s="4"/>
      <c r="LXY158" s="4"/>
      <c r="LXZ158" s="4"/>
      <c r="LYA158" s="4"/>
      <c r="LYB158" s="4"/>
      <c r="LYC158" s="4"/>
      <c r="LYD158" s="4"/>
      <c r="LYE158" s="4"/>
      <c r="LYF158" s="4"/>
      <c r="LYG158" s="4"/>
      <c r="LYH158" s="4"/>
      <c r="LYI158" s="4"/>
      <c r="LYJ158" s="4"/>
      <c r="LYK158" s="4"/>
      <c r="LYL158" s="4"/>
      <c r="LYM158" s="4"/>
      <c r="LYN158" s="4"/>
      <c r="LYO158" s="4"/>
      <c r="LYP158" s="4"/>
      <c r="LYQ158" s="4"/>
      <c r="LYR158" s="4"/>
      <c r="LYS158" s="4"/>
      <c r="LYT158" s="4"/>
      <c r="LYU158" s="4"/>
      <c r="LYV158" s="4"/>
      <c r="LYW158" s="4"/>
      <c r="LYX158" s="4"/>
      <c r="LYY158" s="4"/>
      <c r="LYZ158" s="4"/>
      <c r="LZA158" s="4"/>
      <c r="LZB158" s="4"/>
      <c r="LZC158" s="4"/>
      <c r="LZD158" s="4"/>
      <c r="LZE158" s="4"/>
      <c r="LZF158" s="4"/>
      <c r="LZG158" s="4"/>
      <c r="LZH158" s="4"/>
      <c r="LZI158" s="4"/>
      <c r="LZJ158" s="4"/>
      <c r="LZK158" s="4"/>
      <c r="LZL158" s="4"/>
      <c r="LZM158" s="4"/>
      <c r="LZN158" s="4"/>
      <c r="LZO158" s="4"/>
      <c r="LZP158" s="4"/>
      <c r="LZQ158" s="4"/>
      <c r="LZR158" s="4"/>
      <c r="LZS158" s="4"/>
      <c r="LZT158" s="4"/>
      <c r="LZU158" s="4"/>
      <c r="LZV158" s="4"/>
      <c r="LZW158" s="4"/>
      <c r="LZX158" s="4"/>
      <c r="LZY158" s="4"/>
      <c r="LZZ158" s="4"/>
      <c r="MAA158" s="4"/>
      <c r="MAB158" s="4"/>
      <c r="MAC158" s="4"/>
      <c r="MAD158" s="4"/>
      <c r="MAE158" s="4"/>
      <c r="MAF158" s="4"/>
      <c r="MAG158" s="4"/>
      <c r="MAH158" s="4"/>
      <c r="MAI158" s="4"/>
      <c r="MAJ158" s="4"/>
      <c r="MAK158" s="4"/>
      <c r="MAL158" s="4"/>
      <c r="MAM158" s="4"/>
      <c r="MAN158" s="4"/>
      <c r="MAO158" s="4"/>
      <c r="MAP158" s="4"/>
      <c r="MAQ158" s="4"/>
      <c r="MAR158" s="4"/>
      <c r="MAS158" s="4"/>
      <c r="MAT158" s="4"/>
      <c r="MAU158" s="4"/>
      <c r="MAV158" s="4"/>
      <c r="MAW158" s="4"/>
      <c r="MAX158" s="4"/>
      <c r="MAY158" s="4"/>
      <c r="MAZ158" s="4"/>
      <c r="MBA158" s="4"/>
      <c r="MBB158" s="4"/>
      <c r="MBC158" s="4"/>
      <c r="MBD158" s="4"/>
      <c r="MBE158" s="4"/>
      <c r="MBF158" s="4"/>
      <c r="MBG158" s="4"/>
      <c r="MBH158" s="4"/>
      <c r="MBI158" s="4"/>
      <c r="MBJ158" s="4"/>
      <c r="MBK158" s="4"/>
      <c r="MBL158" s="4"/>
      <c r="MBM158" s="4"/>
      <c r="MBN158" s="4"/>
      <c r="MBO158" s="4"/>
      <c r="MBP158" s="4"/>
      <c r="MBQ158" s="4"/>
      <c r="MBR158" s="4"/>
      <c r="MBS158" s="4"/>
      <c r="MBT158" s="4"/>
      <c r="MBU158" s="4"/>
      <c r="MBV158" s="4"/>
      <c r="MBW158" s="4"/>
      <c r="MBX158" s="4"/>
      <c r="MBY158" s="4"/>
      <c r="MBZ158" s="4"/>
      <c r="MCA158" s="4"/>
      <c r="MCB158" s="4"/>
      <c r="MCC158" s="4"/>
      <c r="MCD158" s="4"/>
      <c r="MCE158" s="4"/>
      <c r="MCF158" s="4"/>
      <c r="MCG158" s="4"/>
      <c r="MCH158" s="4"/>
      <c r="MCI158" s="4"/>
      <c r="MCJ158" s="4"/>
      <c r="MCK158" s="4"/>
      <c r="MCL158" s="4"/>
      <c r="MCM158" s="4"/>
      <c r="MCN158" s="4"/>
      <c r="MCO158" s="4"/>
      <c r="MCP158" s="4"/>
      <c r="MCQ158" s="4"/>
      <c r="MCR158" s="4"/>
      <c r="MCS158" s="4"/>
      <c r="MCT158" s="4"/>
      <c r="MCU158" s="4"/>
      <c r="MCV158" s="4"/>
      <c r="MCW158" s="4"/>
      <c r="MCX158" s="4"/>
      <c r="MCY158" s="4"/>
      <c r="MCZ158" s="4"/>
      <c r="MDA158" s="4"/>
      <c r="MDB158" s="4"/>
      <c r="MDC158" s="4"/>
      <c r="MDD158" s="4"/>
      <c r="MDE158" s="4"/>
      <c r="MDF158" s="4"/>
      <c r="MDG158" s="4"/>
      <c r="MDH158" s="4"/>
      <c r="MDI158" s="4"/>
      <c r="MDJ158" s="4"/>
      <c r="MDK158" s="4"/>
      <c r="MDL158" s="4"/>
      <c r="MDM158" s="4"/>
      <c r="MDN158" s="4"/>
      <c r="MDO158" s="4"/>
      <c r="MDP158" s="4"/>
      <c r="MDQ158" s="4"/>
      <c r="MDR158" s="4"/>
      <c r="MDS158" s="4"/>
      <c r="MDT158" s="4"/>
      <c r="MDU158" s="4"/>
      <c r="MDV158" s="4"/>
      <c r="MDW158" s="4"/>
      <c r="MDX158" s="4"/>
      <c r="MDY158" s="4"/>
      <c r="MDZ158" s="4"/>
      <c r="MEA158" s="4"/>
      <c r="MEB158" s="4"/>
      <c r="MEC158" s="4"/>
      <c r="MED158" s="4"/>
      <c r="MEE158" s="4"/>
      <c r="MEF158" s="4"/>
      <c r="MEG158" s="4"/>
      <c r="MEH158" s="4"/>
      <c r="MEI158" s="4"/>
      <c r="MEJ158" s="4"/>
      <c r="MEK158" s="4"/>
      <c r="MEL158" s="4"/>
      <c r="MEM158" s="4"/>
      <c r="MEN158" s="4"/>
      <c r="MEO158" s="4"/>
      <c r="MEP158" s="4"/>
      <c r="MEQ158" s="4"/>
      <c r="MER158" s="4"/>
      <c r="MES158" s="4"/>
      <c r="MET158" s="4"/>
      <c r="MEU158" s="4"/>
      <c r="MEV158" s="4"/>
      <c r="MEW158" s="4"/>
      <c r="MEX158" s="4"/>
      <c r="MEY158" s="4"/>
      <c r="MEZ158" s="4"/>
      <c r="MFA158" s="4"/>
      <c r="MFB158" s="4"/>
      <c r="MFC158" s="4"/>
      <c r="MFD158" s="4"/>
      <c r="MFE158" s="4"/>
      <c r="MFF158" s="4"/>
      <c r="MFG158" s="4"/>
      <c r="MFH158" s="4"/>
      <c r="MFI158" s="4"/>
      <c r="MFJ158" s="4"/>
      <c r="MFK158" s="4"/>
      <c r="MFL158" s="4"/>
      <c r="MFM158" s="4"/>
      <c r="MFN158" s="4"/>
      <c r="MFO158" s="4"/>
      <c r="MFP158" s="4"/>
      <c r="MFQ158" s="4"/>
      <c r="MFR158" s="4"/>
      <c r="MFS158" s="4"/>
      <c r="MFT158" s="4"/>
      <c r="MFU158" s="4"/>
      <c r="MFV158" s="4"/>
      <c r="MFW158" s="4"/>
      <c r="MFX158" s="4"/>
      <c r="MFY158" s="4"/>
      <c r="MFZ158" s="4"/>
      <c r="MGA158" s="4"/>
      <c r="MGB158" s="4"/>
      <c r="MGC158" s="4"/>
      <c r="MGD158" s="4"/>
      <c r="MGE158" s="4"/>
      <c r="MGF158" s="4"/>
      <c r="MGG158" s="4"/>
      <c r="MGH158" s="4"/>
      <c r="MGI158" s="4"/>
      <c r="MGJ158" s="4"/>
      <c r="MGK158" s="4"/>
      <c r="MGL158" s="4"/>
      <c r="MGM158" s="4"/>
      <c r="MGN158" s="4"/>
      <c r="MGO158" s="4"/>
      <c r="MGP158" s="4"/>
      <c r="MGQ158" s="4"/>
      <c r="MGR158" s="4"/>
      <c r="MGS158" s="4"/>
      <c r="MGT158" s="4"/>
      <c r="MGU158" s="4"/>
      <c r="MGV158" s="4"/>
      <c r="MGW158" s="4"/>
      <c r="MGX158" s="4"/>
      <c r="MGY158" s="4"/>
      <c r="MGZ158" s="4"/>
      <c r="MHA158" s="4"/>
      <c r="MHB158" s="4"/>
      <c r="MHC158" s="4"/>
      <c r="MHD158" s="4"/>
      <c r="MHE158" s="4"/>
      <c r="MHF158" s="4"/>
      <c r="MHG158" s="4"/>
      <c r="MHH158" s="4"/>
      <c r="MHI158" s="4"/>
      <c r="MHJ158" s="4"/>
      <c r="MHK158" s="4"/>
      <c r="MHL158" s="4"/>
      <c r="MHM158" s="4"/>
      <c r="MHN158" s="4"/>
      <c r="MHO158" s="4"/>
      <c r="MHP158" s="4"/>
      <c r="MHQ158" s="4"/>
      <c r="MHR158" s="4"/>
      <c r="MHS158" s="4"/>
      <c r="MHT158" s="4"/>
      <c r="MHU158" s="4"/>
      <c r="MHV158" s="4"/>
      <c r="MHW158" s="4"/>
      <c r="MHX158" s="4"/>
      <c r="MHY158" s="4"/>
      <c r="MHZ158" s="4"/>
      <c r="MIA158" s="4"/>
      <c r="MIB158" s="4"/>
      <c r="MIC158" s="4"/>
      <c r="MID158" s="4"/>
      <c r="MIE158" s="4"/>
      <c r="MIF158" s="4"/>
      <c r="MIG158" s="4"/>
      <c r="MIH158" s="4"/>
      <c r="MII158" s="4"/>
      <c r="MIJ158" s="4"/>
      <c r="MIK158" s="4"/>
      <c r="MIL158" s="4"/>
      <c r="MIM158" s="4"/>
      <c r="MIN158" s="4"/>
      <c r="MIO158" s="4"/>
      <c r="MIP158" s="4"/>
      <c r="MIQ158" s="4"/>
      <c r="MIR158" s="4"/>
      <c r="MIS158" s="4"/>
      <c r="MIT158" s="4"/>
      <c r="MIU158" s="4"/>
      <c r="MIV158" s="4"/>
      <c r="MIW158" s="4"/>
      <c r="MIX158" s="4"/>
      <c r="MIY158" s="4"/>
      <c r="MIZ158" s="4"/>
      <c r="MJA158" s="4"/>
      <c r="MJB158" s="4"/>
      <c r="MJC158" s="4"/>
      <c r="MJD158" s="4"/>
      <c r="MJE158" s="4"/>
      <c r="MJF158" s="4"/>
      <c r="MJG158" s="4"/>
      <c r="MJH158" s="4"/>
      <c r="MJI158" s="4"/>
      <c r="MJJ158" s="4"/>
      <c r="MJK158" s="4"/>
      <c r="MJL158" s="4"/>
      <c r="MJM158" s="4"/>
      <c r="MJN158" s="4"/>
      <c r="MJO158" s="4"/>
      <c r="MJP158" s="4"/>
      <c r="MJQ158" s="4"/>
      <c r="MJR158" s="4"/>
      <c r="MJS158" s="4"/>
      <c r="MJT158" s="4"/>
      <c r="MJU158" s="4"/>
      <c r="MJV158" s="4"/>
      <c r="MJW158" s="4"/>
      <c r="MJX158" s="4"/>
      <c r="MJY158" s="4"/>
      <c r="MJZ158" s="4"/>
      <c r="MKA158" s="4"/>
      <c r="MKB158" s="4"/>
      <c r="MKC158" s="4"/>
      <c r="MKD158" s="4"/>
      <c r="MKE158" s="4"/>
      <c r="MKF158" s="4"/>
      <c r="MKG158" s="4"/>
      <c r="MKH158" s="4"/>
      <c r="MKI158" s="4"/>
      <c r="MKJ158" s="4"/>
      <c r="MKK158" s="4"/>
      <c r="MKL158" s="4"/>
      <c r="MKM158" s="4"/>
      <c r="MKN158" s="4"/>
      <c r="MKO158" s="4"/>
      <c r="MKP158" s="4"/>
      <c r="MKQ158" s="4"/>
      <c r="MKR158" s="4"/>
      <c r="MKS158" s="4"/>
      <c r="MKT158" s="4"/>
      <c r="MKU158" s="4"/>
      <c r="MKV158" s="4"/>
      <c r="MKW158" s="4"/>
      <c r="MKX158" s="4"/>
      <c r="MKY158" s="4"/>
      <c r="MKZ158" s="4"/>
      <c r="MLA158" s="4"/>
      <c r="MLB158" s="4"/>
      <c r="MLC158" s="4"/>
      <c r="MLD158" s="4"/>
      <c r="MLE158" s="4"/>
      <c r="MLF158" s="4"/>
      <c r="MLG158" s="4"/>
      <c r="MLH158" s="4"/>
      <c r="MLI158" s="4"/>
      <c r="MLJ158" s="4"/>
      <c r="MLK158" s="4"/>
      <c r="MLL158" s="4"/>
      <c r="MLM158" s="4"/>
      <c r="MLN158" s="4"/>
      <c r="MLO158" s="4"/>
      <c r="MLP158" s="4"/>
      <c r="MLQ158" s="4"/>
      <c r="MLR158" s="4"/>
      <c r="MLS158" s="4"/>
      <c r="MLT158" s="4"/>
      <c r="MLU158" s="4"/>
      <c r="MLV158" s="4"/>
      <c r="MLW158" s="4"/>
      <c r="MLX158" s="4"/>
      <c r="MLY158" s="4"/>
      <c r="MLZ158" s="4"/>
      <c r="MMA158" s="4"/>
      <c r="MMB158" s="4"/>
      <c r="MMC158" s="4"/>
      <c r="MMD158" s="4"/>
      <c r="MME158" s="4"/>
      <c r="MMF158" s="4"/>
      <c r="MMG158" s="4"/>
      <c r="MMH158" s="4"/>
      <c r="MMI158" s="4"/>
      <c r="MMJ158" s="4"/>
      <c r="MMK158" s="4"/>
      <c r="MML158" s="4"/>
      <c r="MMM158" s="4"/>
      <c r="MMN158" s="4"/>
      <c r="MMO158" s="4"/>
      <c r="MMP158" s="4"/>
      <c r="MMQ158" s="4"/>
      <c r="MMR158" s="4"/>
      <c r="MMS158" s="4"/>
      <c r="MMT158" s="4"/>
      <c r="MMU158" s="4"/>
      <c r="MMV158" s="4"/>
      <c r="MMW158" s="4"/>
      <c r="MMX158" s="4"/>
      <c r="MMY158" s="4"/>
      <c r="MMZ158" s="4"/>
      <c r="MNA158" s="4"/>
      <c r="MNB158" s="4"/>
      <c r="MNC158" s="4"/>
      <c r="MND158" s="4"/>
      <c r="MNE158" s="4"/>
      <c r="MNF158" s="4"/>
      <c r="MNG158" s="4"/>
      <c r="MNH158" s="4"/>
      <c r="MNI158" s="4"/>
      <c r="MNJ158" s="4"/>
      <c r="MNK158" s="4"/>
      <c r="MNL158" s="4"/>
      <c r="MNM158" s="4"/>
      <c r="MNN158" s="4"/>
      <c r="MNO158" s="4"/>
      <c r="MNP158" s="4"/>
      <c r="MNQ158" s="4"/>
      <c r="MNR158" s="4"/>
      <c r="MNS158" s="4"/>
      <c r="MNT158" s="4"/>
      <c r="MNU158" s="4"/>
      <c r="MNV158" s="4"/>
      <c r="MNW158" s="4"/>
      <c r="MNX158" s="4"/>
      <c r="MNY158" s="4"/>
      <c r="MNZ158" s="4"/>
      <c r="MOA158" s="4"/>
      <c r="MOB158" s="4"/>
      <c r="MOC158" s="4"/>
      <c r="MOD158" s="4"/>
      <c r="MOE158" s="4"/>
      <c r="MOF158" s="4"/>
      <c r="MOG158" s="4"/>
      <c r="MOH158" s="4"/>
      <c r="MOI158" s="4"/>
      <c r="MOJ158" s="4"/>
      <c r="MOK158" s="4"/>
      <c r="MOL158" s="4"/>
      <c r="MOM158" s="4"/>
      <c r="MON158" s="4"/>
      <c r="MOO158" s="4"/>
      <c r="MOP158" s="4"/>
      <c r="MOQ158" s="4"/>
      <c r="MOR158" s="4"/>
      <c r="MOS158" s="4"/>
      <c r="MOT158" s="4"/>
      <c r="MOU158" s="4"/>
      <c r="MOV158" s="4"/>
      <c r="MOW158" s="4"/>
      <c r="MOX158" s="4"/>
      <c r="MOY158" s="4"/>
      <c r="MOZ158" s="4"/>
      <c r="MPA158" s="4"/>
      <c r="MPB158" s="4"/>
      <c r="MPC158" s="4"/>
      <c r="MPD158" s="4"/>
      <c r="MPE158" s="4"/>
      <c r="MPF158" s="4"/>
      <c r="MPG158" s="4"/>
      <c r="MPH158" s="4"/>
      <c r="MPI158" s="4"/>
      <c r="MPJ158" s="4"/>
      <c r="MPK158" s="4"/>
      <c r="MPL158" s="4"/>
      <c r="MPM158" s="4"/>
      <c r="MPN158" s="4"/>
      <c r="MPO158" s="4"/>
      <c r="MPP158" s="4"/>
      <c r="MPQ158" s="4"/>
      <c r="MPR158" s="4"/>
      <c r="MPS158" s="4"/>
      <c r="MPT158" s="4"/>
      <c r="MPU158" s="4"/>
      <c r="MPV158" s="4"/>
      <c r="MPW158" s="4"/>
      <c r="MPX158" s="4"/>
      <c r="MPY158" s="4"/>
      <c r="MPZ158" s="4"/>
      <c r="MQA158" s="4"/>
      <c r="MQB158" s="4"/>
      <c r="MQC158" s="4"/>
      <c r="MQD158" s="4"/>
      <c r="MQE158" s="4"/>
      <c r="MQF158" s="4"/>
      <c r="MQG158" s="4"/>
      <c r="MQH158" s="4"/>
      <c r="MQI158" s="4"/>
      <c r="MQJ158" s="4"/>
      <c r="MQK158" s="4"/>
      <c r="MQL158" s="4"/>
      <c r="MQM158" s="4"/>
      <c r="MQN158" s="4"/>
      <c r="MQO158" s="4"/>
      <c r="MQP158" s="4"/>
      <c r="MQQ158" s="4"/>
      <c r="MQR158" s="4"/>
      <c r="MQS158" s="4"/>
      <c r="MQT158" s="4"/>
      <c r="MQU158" s="4"/>
      <c r="MQV158" s="4"/>
      <c r="MQW158" s="4"/>
      <c r="MQX158" s="4"/>
      <c r="MQY158" s="4"/>
      <c r="MQZ158" s="4"/>
      <c r="MRA158" s="4"/>
      <c r="MRB158" s="4"/>
      <c r="MRC158" s="4"/>
      <c r="MRD158" s="4"/>
      <c r="MRE158" s="4"/>
      <c r="MRF158" s="4"/>
      <c r="MRG158" s="4"/>
      <c r="MRH158" s="4"/>
      <c r="MRI158" s="4"/>
      <c r="MRJ158" s="4"/>
      <c r="MRK158" s="4"/>
      <c r="MRL158" s="4"/>
      <c r="MRM158" s="4"/>
      <c r="MRN158" s="4"/>
      <c r="MRO158" s="4"/>
      <c r="MRP158" s="4"/>
      <c r="MRQ158" s="4"/>
      <c r="MRR158" s="4"/>
      <c r="MRS158" s="4"/>
      <c r="MRT158" s="4"/>
      <c r="MRU158" s="4"/>
      <c r="MRV158" s="4"/>
      <c r="MRW158" s="4"/>
      <c r="MRX158" s="4"/>
      <c r="MRY158" s="4"/>
      <c r="MRZ158" s="4"/>
      <c r="MSA158" s="4"/>
      <c r="MSB158" s="4"/>
      <c r="MSC158" s="4"/>
      <c r="MSD158" s="4"/>
      <c r="MSE158" s="4"/>
      <c r="MSF158" s="4"/>
      <c r="MSG158" s="4"/>
      <c r="MSH158" s="4"/>
      <c r="MSI158" s="4"/>
      <c r="MSJ158" s="4"/>
      <c r="MSK158" s="4"/>
      <c r="MSL158" s="4"/>
      <c r="MSM158" s="4"/>
      <c r="MSN158" s="4"/>
      <c r="MSO158" s="4"/>
      <c r="MSP158" s="4"/>
      <c r="MSQ158" s="4"/>
      <c r="MSR158" s="4"/>
      <c r="MSS158" s="4"/>
      <c r="MST158" s="4"/>
      <c r="MSU158" s="4"/>
      <c r="MSV158" s="4"/>
      <c r="MSW158" s="4"/>
      <c r="MSX158" s="4"/>
      <c r="MSY158" s="4"/>
      <c r="MSZ158" s="4"/>
      <c r="MTA158" s="4"/>
      <c r="MTB158" s="4"/>
      <c r="MTC158" s="4"/>
      <c r="MTD158" s="4"/>
      <c r="MTE158" s="4"/>
      <c r="MTF158" s="4"/>
      <c r="MTG158" s="4"/>
      <c r="MTH158" s="4"/>
      <c r="MTI158" s="4"/>
      <c r="MTJ158" s="4"/>
      <c r="MTK158" s="4"/>
      <c r="MTL158" s="4"/>
      <c r="MTM158" s="4"/>
      <c r="MTN158" s="4"/>
      <c r="MTO158" s="4"/>
      <c r="MTP158" s="4"/>
      <c r="MTQ158" s="4"/>
      <c r="MTR158" s="4"/>
      <c r="MTS158" s="4"/>
      <c r="MTT158" s="4"/>
      <c r="MTU158" s="4"/>
      <c r="MTV158" s="4"/>
      <c r="MTW158" s="4"/>
      <c r="MTX158" s="4"/>
      <c r="MTY158" s="4"/>
      <c r="MTZ158" s="4"/>
      <c r="MUA158" s="4"/>
      <c r="MUB158" s="4"/>
      <c r="MUC158" s="4"/>
      <c r="MUD158" s="4"/>
      <c r="MUE158" s="4"/>
      <c r="MUF158" s="4"/>
      <c r="MUG158" s="4"/>
      <c r="MUH158" s="4"/>
      <c r="MUI158" s="4"/>
      <c r="MUJ158" s="4"/>
      <c r="MUK158" s="4"/>
      <c r="MUL158" s="4"/>
      <c r="MUM158" s="4"/>
      <c r="MUN158" s="4"/>
      <c r="MUO158" s="4"/>
      <c r="MUP158" s="4"/>
      <c r="MUQ158" s="4"/>
      <c r="MUR158" s="4"/>
      <c r="MUS158" s="4"/>
      <c r="MUT158" s="4"/>
      <c r="MUU158" s="4"/>
      <c r="MUV158" s="4"/>
      <c r="MUW158" s="4"/>
      <c r="MUX158" s="4"/>
      <c r="MUY158" s="4"/>
      <c r="MUZ158" s="4"/>
      <c r="MVA158" s="4"/>
      <c r="MVB158" s="4"/>
      <c r="MVC158" s="4"/>
      <c r="MVD158" s="4"/>
      <c r="MVE158" s="4"/>
      <c r="MVF158" s="4"/>
      <c r="MVG158" s="4"/>
      <c r="MVH158" s="4"/>
      <c r="MVI158" s="4"/>
      <c r="MVJ158" s="4"/>
      <c r="MVK158" s="4"/>
      <c r="MVL158" s="4"/>
      <c r="MVM158" s="4"/>
      <c r="MVN158" s="4"/>
      <c r="MVO158" s="4"/>
      <c r="MVP158" s="4"/>
      <c r="MVQ158" s="4"/>
      <c r="MVR158" s="4"/>
      <c r="MVS158" s="4"/>
      <c r="MVT158" s="4"/>
      <c r="MVU158" s="4"/>
      <c r="MVV158" s="4"/>
      <c r="MVW158" s="4"/>
      <c r="MVX158" s="4"/>
      <c r="MVY158" s="4"/>
      <c r="MVZ158" s="4"/>
      <c r="MWA158" s="4"/>
      <c r="MWB158" s="4"/>
      <c r="MWC158" s="4"/>
      <c r="MWD158" s="4"/>
      <c r="MWE158" s="4"/>
      <c r="MWF158" s="4"/>
      <c r="MWG158" s="4"/>
      <c r="MWH158" s="4"/>
      <c r="MWI158" s="4"/>
      <c r="MWJ158" s="4"/>
      <c r="MWK158" s="4"/>
      <c r="MWL158" s="4"/>
      <c r="MWM158" s="4"/>
      <c r="MWN158" s="4"/>
      <c r="MWO158" s="4"/>
      <c r="MWP158" s="4"/>
      <c r="MWQ158" s="4"/>
      <c r="MWR158" s="4"/>
      <c r="MWS158" s="4"/>
      <c r="MWT158" s="4"/>
      <c r="MWU158" s="4"/>
      <c r="MWV158" s="4"/>
      <c r="MWW158" s="4"/>
      <c r="MWX158" s="4"/>
      <c r="MWY158" s="4"/>
      <c r="MWZ158" s="4"/>
      <c r="MXA158" s="4"/>
      <c r="MXB158" s="4"/>
      <c r="MXC158" s="4"/>
      <c r="MXD158" s="4"/>
      <c r="MXE158" s="4"/>
      <c r="MXF158" s="4"/>
      <c r="MXG158" s="4"/>
      <c r="MXH158" s="4"/>
      <c r="MXI158" s="4"/>
      <c r="MXJ158" s="4"/>
      <c r="MXK158" s="4"/>
      <c r="MXL158" s="4"/>
      <c r="MXM158" s="4"/>
      <c r="MXN158" s="4"/>
      <c r="MXO158" s="4"/>
      <c r="MXP158" s="4"/>
      <c r="MXQ158" s="4"/>
      <c r="MXR158" s="4"/>
      <c r="MXS158" s="4"/>
      <c r="MXT158" s="4"/>
      <c r="MXU158" s="4"/>
      <c r="MXV158" s="4"/>
      <c r="MXW158" s="4"/>
      <c r="MXX158" s="4"/>
      <c r="MXY158" s="4"/>
      <c r="MXZ158" s="4"/>
      <c r="MYA158" s="4"/>
      <c r="MYB158" s="4"/>
      <c r="MYC158" s="4"/>
      <c r="MYD158" s="4"/>
      <c r="MYE158" s="4"/>
      <c r="MYF158" s="4"/>
      <c r="MYG158" s="4"/>
      <c r="MYH158" s="4"/>
      <c r="MYI158" s="4"/>
      <c r="MYJ158" s="4"/>
      <c r="MYK158" s="4"/>
      <c r="MYL158" s="4"/>
      <c r="MYM158" s="4"/>
      <c r="MYN158" s="4"/>
      <c r="MYO158" s="4"/>
      <c r="MYP158" s="4"/>
      <c r="MYQ158" s="4"/>
      <c r="MYR158" s="4"/>
      <c r="MYS158" s="4"/>
      <c r="MYT158" s="4"/>
      <c r="MYU158" s="4"/>
      <c r="MYV158" s="4"/>
      <c r="MYW158" s="4"/>
      <c r="MYX158" s="4"/>
      <c r="MYY158" s="4"/>
      <c r="MYZ158" s="4"/>
      <c r="MZA158" s="4"/>
      <c r="MZB158" s="4"/>
      <c r="MZC158" s="4"/>
      <c r="MZD158" s="4"/>
      <c r="MZE158" s="4"/>
      <c r="MZF158" s="4"/>
      <c r="MZG158" s="4"/>
      <c r="MZH158" s="4"/>
      <c r="MZI158" s="4"/>
      <c r="MZJ158" s="4"/>
      <c r="MZK158" s="4"/>
      <c r="MZL158" s="4"/>
      <c r="MZM158" s="4"/>
      <c r="MZN158" s="4"/>
      <c r="MZO158" s="4"/>
      <c r="MZP158" s="4"/>
      <c r="MZQ158" s="4"/>
      <c r="MZR158" s="4"/>
      <c r="MZS158" s="4"/>
      <c r="MZT158" s="4"/>
      <c r="MZU158" s="4"/>
      <c r="MZV158" s="4"/>
      <c r="MZW158" s="4"/>
      <c r="MZX158" s="4"/>
      <c r="MZY158" s="4"/>
      <c r="MZZ158" s="4"/>
      <c r="NAA158" s="4"/>
      <c r="NAB158" s="4"/>
      <c r="NAC158" s="4"/>
      <c r="NAD158" s="4"/>
      <c r="NAE158" s="4"/>
      <c r="NAF158" s="4"/>
      <c r="NAG158" s="4"/>
      <c r="NAH158" s="4"/>
      <c r="NAI158" s="4"/>
      <c r="NAJ158" s="4"/>
      <c r="NAK158" s="4"/>
      <c r="NAL158" s="4"/>
      <c r="NAM158" s="4"/>
      <c r="NAN158" s="4"/>
      <c r="NAO158" s="4"/>
      <c r="NAP158" s="4"/>
      <c r="NAQ158" s="4"/>
      <c r="NAR158" s="4"/>
      <c r="NAS158" s="4"/>
      <c r="NAT158" s="4"/>
      <c r="NAU158" s="4"/>
      <c r="NAV158" s="4"/>
      <c r="NAW158" s="4"/>
      <c r="NAX158" s="4"/>
      <c r="NAY158" s="4"/>
      <c r="NAZ158" s="4"/>
      <c r="NBA158" s="4"/>
      <c r="NBB158" s="4"/>
      <c r="NBC158" s="4"/>
      <c r="NBD158" s="4"/>
      <c r="NBE158" s="4"/>
      <c r="NBF158" s="4"/>
      <c r="NBG158" s="4"/>
      <c r="NBH158" s="4"/>
      <c r="NBI158" s="4"/>
      <c r="NBJ158" s="4"/>
      <c r="NBK158" s="4"/>
      <c r="NBL158" s="4"/>
      <c r="NBM158" s="4"/>
      <c r="NBN158" s="4"/>
      <c r="NBO158" s="4"/>
      <c r="NBP158" s="4"/>
      <c r="NBQ158" s="4"/>
      <c r="NBR158" s="4"/>
      <c r="NBS158" s="4"/>
      <c r="NBT158" s="4"/>
      <c r="NBU158" s="4"/>
      <c r="NBV158" s="4"/>
      <c r="NBW158" s="4"/>
      <c r="NBX158" s="4"/>
      <c r="NBY158" s="4"/>
      <c r="NBZ158" s="4"/>
      <c r="NCA158" s="4"/>
      <c r="NCB158" s="4"/>
      <c r="NCC158" s="4"/>
      <c r="NCD158" s="4"/>
      <c r="NCE158" s="4"/>
      <c r="NCF158" s="4"/>
      <c r="NCG158" s="4"/>
      <c r="NCH158" s="4"/>
      <c r="NCI158" s="4"/>
      <c r="NCJ158" s="4"/>
      <c r="NCK158" s="4"/>
      <c r="NCL158" s="4"/>
      <c r="NCM158" s="4"/>
      <c r="NCN158" s="4"/>
      <c r="NCO158" s="4"/>
      <c r="NCP158" s="4"/>
      <c r="NCQ158" s="4"/>
      <c r="NCR158" s="4"/>
      <c r="NCS158" s="4"/>
      <c r="NCT158" s="4"/>
      <c r="NCU158" s="4"/>
      <c r="NCV158" s="4"/>
      <c r="NCW158" s="4"/>
      <c r="NCX158" s="4"/>
      <c r="NCY158" s="4"/>
      <c r="NCZ158" s="4"/>
      <c r="NDA158" s="4"/>
      <c r="NDB158" s="4"/>
      <c r="NDC158" s="4"/>
      <c r="NDD158" s="4"/>
      <c r="NDE158" s="4"/>
      <c r="NDF158" s="4"/>
      <c r="NDG158" s="4"/>
      <c r="NDH158" s="4"/>
      <c r="NDI158" s="4"/>
      <c r="NDJ158" s="4"/>
      <c r="NDK158" s="4"/>
      <c r="NDL158" s="4"/>
      <c r="NDM158" s="4"/>
      <c r="NDN158" s="4"/>
      <c r="NDO158" s="4"/>
      <c r="NDP158" s="4"/>
      <c r="NDQ158" s="4"/>
      <c r="NDR158" s="4"/>
      <c r="NDS158" s="4"/>
      <c r="NDT158" s="4"/>
      <c r="NDU158" s="4"/>
      <c r="NDV158" s="4"/>
      <c r="NDW158" s="4"/>
      <c r="NDX158" s="4"/>
      <c r="NDY158" s="4"/>
      <c r="NDZ158" s="4"/>
      <c r="NEA158" s="4"/>
      <c r="NEB158" s="4"/>
      <c r="NEC158" s="4"/>
      <c r="NED158" s="4"/>
      <c r="NEE158" s="4"/>
      <c r="NEF158" s="4"/>
      <c r="NEG158" s="4"/>
      <c r="NEH158" s="4"/>
      <c r="NEI158" s="4"/>
      <c r="NEJ158" s="4"/>
      <c r="NEK158" s="4"/>
      <c r="NEL158" s="4"/>
      <c r="NEM158" s="4"/>
      <c r="NEN158" s="4"/>
      <c r="NEO158" s="4"/>
      <c r="NEP158" s="4"/>
      <c r="NEQ158" s="4"/>
      <c r="NER158" s="4"/>
      <c r="NES158" s="4"/>
      <c r="NET158" s="4"/>
      <c r="NEU158" s="4"/>
      <c r="NEV158" s="4"/>
      <c r="NEW158" s="4"/>
      <c r="NEX158" s="4"/>
      <c r="NEY158" s="4"/>
      <c r="NEZ158" s="4"/>
      <c r="NFA158" s="4"/>
      <c r="NFB158" s="4"/>
      <c r="NFC158" s="4"/>
      <c r="NFD158" s="4"/>
      <c r="NFE158" s="4"/>
      <c r="NFF158" s="4"/>
      <c r="NFG158" s="4"/>
      <c r="NFH158" s="4"/>
      <c r="NFI158" s="4"/>
      <c r="NFJ158" s="4"/>
      <c r="NFK158" s="4"/>
      <c r="NFL158" s="4"/>
      <c r="NFM158" s="4"/>
      <c r="NFN158" s="4"/>
      <c r="NFO158" s="4"/>
      <c r="NFP158" s="4"/>
      <c r="NFQ158" s="4"/>
      <c r="NFR158" s="4"/>
      <c r="NFS158" s="4"/>
      <c r="NFT158" s="4"/>
      <c r="NFU158" s="4"/>
      <c r="NFV158" s="4"/>
      <c r="NFW158" s="4"/>
      <c r="NFX158" s="4"/>
      <c r="NFY158" s="4"/>
      <c r="NFZ158" s="4"/>
      <c r="NGA158" s="4"/>
      <c r="NGB158" s="4"/>
      <c r="NGC158" s="4"/>
      <c r="NGD158" s="4"/>
      <c r="NGE158" s="4"/>
      <c r="NGF158" s="4"/>
      <c r="NGG158" s="4"/>
      <c r="NGH158" s="4"/>
      <c r="NGI158" s="4"/>
      <c r="NGJ158" s="4"/>
      <c r="NGK158" s="4"/>
      <c r="NGL158" s="4"/>
      <c r="NGM158" s="4"/>
      <c r="NGN158" s="4"/>
      <c r="NGO158" s="4"/>
      <c r="NGP158" s="4"/>
      <c r="NGQ158" s="4"/>
      <c r="NGR158" s="4"/>
      <c r="NGS158" s="4"/>
      <c r="NGT158" s="4"/>
      <c r="NGU158" s="4"/>
      <c r="NGV158" s="4"/>
      <c r="NGW158" s="4"/>
      <c r="NGX158" s="4"/>
      <c r="NGY158" s="4"/>
      <c r="NGZ158" s="4"/>
      <c r="NHA158" s="4"/>
      <c r="NHB158" s="4"/>
      <c r="NHC158" s="4"/>
      <c r="NHD158" s="4"/>
      <c r="NHE158" s="4"/>
      <c r="NHF158" s="4"/>
      <c r="NHG158" s="4"/>
      <c r="NHH158" s="4"/>
      <c r="NHI158" s="4"/>
      <c r="NHJ158" s="4"/>
      <c r="NHK158" s="4"/>
      <c r="NHL158" s="4"/>
      <c r="NHM158" s="4"/>
      <c r="NHN158" s="4"/>
      <c r="NHO158" s="4"/>
      <c r="NHP158" s="4"/>
      <c r="NHQ158" s="4"/>
      <c r="NHR158" s="4"/>
      <c r="NHS158" s="4"/>
      <c r="NHT158" s="4"/>
      <c r="NHU158" s="4"/>
      <c r="NHV158" s="4"/>
      <c r="NHW158" s="4"/>
      <c r="NHX158" s="4"/>
      <c r="NHY158" s="4"/>
      <c r="NHZ158" s="4"/>
      <c r="NIA158" s="4"/>
      <c r="NIB158" s="4"/>
      <c r="NIC158" s="4"/>
      <c r="NID158" s="4"/>
      <c r="NIE158" s="4"/>
      <c r="NIF158" s="4"/>
      <c r="NIG158" s="4"/>
      <c r="NIH158" s="4"/>
      <c r="NII158" s="4"/>
      <c r="NIJ158" s="4"/>
      <c r="NIK158" s="4"/>
      <c r="NIL158" s="4"/>
      <c r="NIM158" s="4"/>
      <c r="NIN158" s="4"/>
      <c r="NIO158" s="4"/>
      <c r="NIP158" s="4"/>
      <c r="NIQ158" s="4"/>
      <c r="NIR158" s="4"/>
      <c r="NIS158" s="4"/>
      <c r="NIT158" s="4"/>
      <c r="NIU158" s="4"/>
      <c r="NIV158" s="4"/>
      <c r="NIW158" s="4"/>
      <c r="NIX158" s="4"/>
      <c r="NIY158" s="4"/>
      <c r="NIZ158" s="4"/>
      <c r="NJA158" s="4"/>
      <c r="NJB158" s="4"/>
      <c r="NJC158" s="4"/>
      <c r="NJD158" s="4"/>
      <c r="NJE158" s="4"/>
      <c r="NJF158" s="4"/>
      <c r="NJG158" s="4"/>
      <c r="NJH158" s="4"/>
      <c r="NJI158" s="4"/>
      <c r="NJJ158" s="4"/>
      <c r="NJK158" s="4"/>
      <c r="NJL158" s="4"/>
      <c r="NJM158" s="4"/>
      <c r="NJN158" s="4"/>
      <c r="NJO158" s="4"/>
      <c r="NJP158" s="4"/>
      <c r="NJQ158" s="4"/>
      <c r="NJR158" s="4"/>
      <c r="NJS158" s="4"/>
      <c r="NJT158" s="4"/>
      <c r="NJU158" s="4"/>
      <c r="NJV158" s="4"/>
      <c r="NJW158" s="4"/>
      <c r="NJX158" s="4"/>
      <c r="NJY158" s="4"/>
      <c r="NJZ158" s="4"/>
      <c r="NKA158" s="4"/>
      <c r="NKB158" s="4"/>
      <c r="NKC158" s="4"/>
      <c r="NKD158" s="4"/>
      <c r="NKE158" s="4"/>
      <c r="NKF158" s="4"/>
      <c r="NKG158" s="4"/>
      <c r="NKH158" s="4"/>
      <c r="NKI158" s="4"/>
      <c r="NKJ158" s="4"/>
      <c r="NKK158" s="4"/>
      <c r="NKL158" s="4"/>
      <c r="NKM158" s="4"/>
      <c r="NKN158" s="4"/>
      <c r="NKO158" s="4"/>
      <c r="NKP158" s="4"/>
      <c r="NKQ158" s="4"/>
      <c r="NKR158" s="4"/>
      <c r="NKS158" s="4"/>
      <c r="NKT158" s="4"/>
      <c r="NKU158" s="4"/>
      <c r="NKV158" s="4"/>
      <c r="NKW158" s="4"/>
      <c r="NKX158" s="4"/>
      <c r="NKY158" s="4"/>
      <c r="NKZ158" s="4"/>
      <c r="NLA158" s="4"/>
      <c r="NLB158" s="4"/>
      <c r="NLC158" s="4"/>
      <c r="NLD158" s="4"/>
      <c r="NLE158" s="4"/>
      <c r="NLF158" s="4"/>
      <c r="NLG158" s="4"/>
      <c r="NLH158" s="4"/>
      <c r="NLI158" s="4"/>
      <c r="NLJ158" s="4"/>
      <c r="NLK158" s="4"/>
      <c r="NLL158" s="4"/>
      <c r="NLM158" s="4"/>
      <c r="NLN158" s="4"/>
      <c r="NLO158" s="4"/>
      <c r="NLP158" s="4"/>
      <c r="NLQ158" s="4"/>
      <c r="NLR158" s="4"/>
      <c r="NLS158" s="4"/>
      <c r="NLT158" s="4"/>
      <c r="NLU158" s="4"/>
      <c r="NLV158" s="4"/>
      <c r="NLW158" s="4"/>
      <c r="NLX158" s="4"/>
      <c r="NLY158" s="4"/>
      <c r="NLZ158" s="4"/>
      <c r="NMA158" s="4"/>
      <c r="NMB158" s="4"/>
      <c r="NMC158" s="4"/>
      <c r="NMD158" s="4"/>
      <c r="NME158" s="4"/>
      <c r="NMF158" s="4"/>
      <c r="NMG158" s="4"/>
      <c r="NMH158" s="4"/>
      <c r="NMI158" s="4"/>
      <c r="NMJ158" s="4"/>
      <c r="NMK158" s="4"/>
      <c r="NML158" s="4"/>
      <c r="NMM158" s="4"/>
      <c r="NMN158" s="4"/>
      <c r="NMO158" s="4"/>
      <c r="NMP158" s="4"/>
      <c r="NMQ158" s="4"/>
      <c r="NMR158" s="4"/>
      <c r="NMS158" s="4"/>
      <c r="NMT158" s="4"/>
      <c r="NMU158" s="4"/>
      <c r="NMV158" s="4"/>
      <c r="NMW158" s="4"/>
      <c r="NMX158" s="4"/>
      <c r="NMY158" s="4"/>
      <c r="NMZ158" s="4"/>
      <c r="NNA158" s="4"/>
      <c r="NNB158" s="4"/>
      <c r="NNC158" s="4"/>
      <c r="NND158" s="4"/>
      <c r="NNE158" s="4"/>
      <c r="NNF158" s="4"/>
      <c r="NNG158" s="4"/>
      <c r="NNH158" s="4"/>
      <c r="NNI158" s="4"/>
      <c r="NNJ158" s="4"/>
      <c r="NNK158" s="4"/>
      <c r="NNL158" s="4"/>
      <c r="NNM158" s="4"/>
      <c r="NNN158" s="4"/>
      <c r="NNO158" s="4"/>
      <c r="NNP158" s="4"/>
      <c r="NNQ158" s="4"/>
      <c r="NNR158" s="4"/>
      <c r="NNS158" s="4"/>
      <c r="NNT158" s="4"/>
      <c r="NNU158" s="4"/>
      <c r="NNV158" s="4"/>
      <c r="NNW158" s="4"/>
      <c r="NNX158" s="4"/>
      <c r="NNY158" s="4"/>
      <c r="NNZ158" s="4"/>
      <c r="NOA158" s="4"/>
      <c r="NOB158" s="4"/>
      <c r="NOC158" s="4"/>
      <c r="NOD158" s="4"/>
      <c r="NOE158" s="4"/>
      <c r="NOF158" s="4"/>
      <c r="NOG158" s="4"/>
      <c r="NOH158" s="4"/>
      <c r="NOI158" s="4"/>
      <c r="NOJ158" s="4"/>
      <c r="NOK158" s="4"/>
      <c r="NOL158" s="4"/>
      <c r="NOM158" s="4"/>
      <c r="NON158" s="4"/>
      <c r="NOO158" s="4"/>
      <c r="NOP158" s="4"/>
      <c r="NOQ158" s="4"/>
      <c r="NOR158" s="4"/>
      <c r="NOS158" s="4"/>
      <c r="NOT158" s="4"/>
      <c r="NOU158" s="4"/>
      <c r="NOV158" s="4"/>
      <c r="NOW158" s="4"/>
      <c r="NOX158" s="4"/>
      <c r="NOY158" s="4"/>
      <c r="NOZ158" s="4"/>
      <c r="NPA158" s="4"/>
      <c r="NPB158" s="4"/>
      <c r="NPC158" s="4"/>
      <c r="NPD158" s="4"/>
      <c r="NPE158" s="4"/>
      <c r="NPF158" s="4"/>
      <c r="NPG158" s="4"/>
      <c r="NPH158" s="4"/>
      <c r="NPI158" s="4"/>
      <c r="NPJ158" s="4"/>
      <c r="NPK158" s="4"/>
      <c r="NPL158" s="4"/>
      <c r="NPM158" s="4"/>
      <c r="NPN158" s="4"/>
      <c r="NPO158" s="4"/>
      <c r="NPP158" s="4"/>
      <c r="NPQ158" s="4"/>
      <c r="NPR158" s="4"/>
      <c r="NPS158" s="4"/>
      <c r="NPT158" s="4"/>
      <c r="NPU158" s="4"/>
      <c r="NPV158" s="4"/>
      <c r="NPW158" s="4"/>
      <c r="NPX158" s="4"/>
      <c r="NPY158" s="4"/>
      <c r="NPZ158" s="4"/>
      <c r="NQA158" s="4"/>
      <c r="NQB158" s="4"/>
      <c r="NQC158" s="4"/>
      <c r="NQD158" s="4"/>
      <c r="NQE158" s="4"/>
      <c r="NQF158" s="4"/>
      <c r="NQG158" s="4"/>
      <c r="NQH158" s="4"/>
      <c r="NQI158" s="4"/>
      <c r="NQJ158" s="4"/>
      <c r="NQK158" s="4"/>
      <c r="NQL158" s="4"/>
      <c r="NQM158" s="4"/>
      <c r="NQN158" s="4"/>
      <c r="NQO158" s="4"/>
      <c r="NQP158" s="4"/>
      <c r="NQQ158" s="4"/>
      <c r="NQR158" s="4"/>
      <c r="NQS158" s="4"/>
      <c r="NQT158" s="4"/>
      <c r="NQU158" s="4"/>
      <c r="NQV158" s="4"/>
      <c r="NQW158" s="4"/>
      <c r="NQX158" s="4"/>
      <c r="NQY158" s="4"/>
      <c r="NQZ158" s="4"/>
      <c r="NRA158" s="4"/>
      <c r="NRB158" s="4"/>
      <c r="NRC158" s="4"/>
      <c r="NRD158" s="4"/>
      <c r="NRE158" s="4"/>
      <c r="NRF158" s="4"/>
      <c r="NRG158" s="4"/>
      <c r="NRH158" s="4"/>
      <c r="NRI158" s="4"/>
      <c r="NRJ158" s="4"/>
      <c r="NRK158" s="4"/>
      <c r="NRL158" s="4"/>
      <c r="NRM158" s="4"/>
      <c r="NRN158" s="4"/>
      <c r="NRO158" s="4"/>
      <c r="NRP158" s="4"/>
      <c r="NRQ158" s="4"/>
      <c r="NRR158" s="4"/>
      <c r="NRS158" s="4"/>
      <c r="NRT158" s="4"/>
      <c r="NRU158" s="4"/>
      <c r="NRV158" s="4"/>
      <c r="NRW158" s="4"/>
      <c r="NRX158" s="4"/>
      <c r="NRY158" s="4"/>
      <c r="NRZ158" s="4"/>
      <c r="NSA158" s="4"/>
      <c r="NSB158" s="4"/>
      <c r="NSC158" s="4"/>
      <c r="NSD158" s="4"/>
      <c r="NSE158" s="4"/>
      <c r="NSF158" s="4"/>
      <c r="NSG158" s="4"/>
      <c r="NSH158" s="4"/>
      <c r="NSI158" s="4"/>
      <c r="NSJ158" s="4"/>
      <c r="NSK158" s="4"/>
      <c r="NSL158" s="4"/>
      <c r="NSM158" s="4"/>
      <c r="NSN158" s="4"/>
      <c r="NSO158" s="4"/>
      <c r="NSP158" s="4"/>
      <c r="NSQ158" s="4"/>
      <c r="NSR158" s="4"/>
      <c r="NSS158" s="4"/>
      <c r="NST158" s="4"/>
      <c r="NSU158" s="4"/>
      <c r="NSV158" s="4"/>
      <c r="NSW158" s="4"/>
      <c r="NSX158" s="4"/>
      <c r="NSY158" s="4"/>
      <c r="NSZ158" s="4"/>
      <c r="NTA158" s="4"/>
      <c r="NTB158" s="4"/>
      <c r="NTC158" s="4"/>
      <c r="NTD158" s="4"/>
      <c r="NTE158" s="4"/>
      <c r="NTF158" s="4"/>
      <c r="NTG158" s="4"/>
      <c r="NTH158" s="4"/>
      <c r="NTI158" s="4"/>
      <c r="NTJ158" s="4"/>
      <c r="NTK158" s="4"/>
      <c r="NTL158" s="4"/>
      <c r="NTM158" s="4"/>
      <c r="NTN158" s="4"/>
      <c r="NTO158" s="4"/>
      <c r="NTP158" s="4"/>
      <c r="NTQ158" s="4"/>
      <c r="NTR158" s="4"/>
      <c r="NTS158" s="4"/>
      <c r="NTT158" s="4"/>
      <c r="NTU158" s="4"/>
      <c r="NTV158" s="4"/>
      <c r="NTW158" s="4"/>
      <c r="NTX158" s="4"/>
      <c r="NTY158" s="4"/>
      <c r="NTZ158" s="4"/>
      <c r="NUA158" s="4"/>
      <c r="NUB158" s="4"/>
      <c r="NUC158" s="4"/>
      <c r="NUD158" s="4"/>
      <c r="NUE158" s="4"/>
      <c r="NUF158" s="4"/>
      <c r="NUG158" s="4"/>
      <c r="NUH158" s="4"/>
      <c r="NUI158" s="4"/>
      <c r="NUJ158" s="4"/>
      <c r="NUK158" s="4"/>
      <c r="NUL158" s="4"/>
      <c r="NUM158" s="4"/>
      <c r="NUN158" s="4"/>
      <c r="NUO158" s="4"/>
      <c r="NUP158" s="4"/>
      <c r="NUQ158" s="4"/>
      <c r="NUR158" s="4"/>
      <c r="NUS158" s="4"/>
      <c r="NUT158" s="4"/>
      <c r="NUU158" s="4"/>
      <c r="NUV158" s="4"/>
      <c r="NUW158" s="4"/>
      <c r="NUX158" s="4"/>
      <c r="NUY158" s="4"/>
      <c r="NUZ158" s="4"/>
      <c r="NVA158" s="4"/>
      <c r="NVB158" s="4"/>
      <c r="NVC158" s="4"/>
      <c r="NVD158" s="4"/>
      <c r="NVE158" s="4"/>
      <c r="NVF158" s="4"/>
      <c r="NVG158" s="4"/>
      <c r="NVH158" s="4"/>
      <c r="NVI158" s="4"/>
      <c r="NVJ158" s="4"/>
      <c r="NVK158" s="4"/>
      <c r="NVL158" s="4"/>
      <c r="NVM158" s="4"/>
      <c r="NVN158" s="4"/>
      <c r="NVO158" s="4"/>
      <c r="NVP158" s="4"/>
      <c r="NVQ158" s="4"/>
      <c r="NVR158" s="4"/>
      <c r="NVS158" s="4"/>
      <c r="NVT158" s="4"/>
      <c r="NVU158" s="4"/>
      <c r="NVV158" s="4"/>
      <c r="NVW158" s="4"/>
      <c r="NVX158" s="4"/>
      <c r="NVY158" s="4"/>
      <c r="NVZ158" s="4"/>
      <c r="NWA158" s="4"/>
      <c r="NWB158" s="4"/>
      <c r="NWC158" s="4"/>
      <c r="NWD158" s="4"/>
      <c r="NWE158" s="4"/>
      <c r="NWF158" s="4"/>
      <c r="NWG158" s="4"/>
      <c r="NWH158" s="4"/>
      <c r="NWI158" s="4"/>
      <c r="NWJ158" s="4"/>
      <c r="NWK158" s="4"/>
      <c r="NWL158" s="4"/>
      <c r="NWM158" s="4"/>
      <c r="NWN158" s="4"/>
      <c r="NWO158" s="4"/>
      <c r="NWP158" s="4"/>
      <c r="NWQ158" s="4"/>
      <c r="NWR158" s="4"/>
      <c r="NWS158" s="4"/>
      <c r="NWT158" s="4"/>
      <c r="NWU158" s="4"/>
      <c r="NWV158" s="4"/>
      <c r="NWW158" s="4"/>
      <c r="NWX158" s="4"/>
      <c r="NWY158" s="4"/>
      <c r="NWZ158" s="4"/>
      <c r="NXA158" s="4"/>
      <c r="NXB158" s="4"/>
      <c r="NXC158" s="4"/>
      <c r="NXD158" s="4"/>
      <c r="NXE158" s="4"/>
      <c r="NXF158" s="4"/>
      <c r="NXG158" s="4"/>
      <c r="NXH158" s="4"/>
      <c r="NXI158" s="4"/>
      <c r="NXJ158" s="4"/>
      <c r="NXK158" s="4"/>
      <c r="NXL158" s="4"/>
      <c r="NXM158" s="4"/>
      <c r="NXN158" s="4"/>
      <c r="NXO158" s="4"/>
      <c r="NXP158" s="4"/>
      <c r="NXQ158" s="4"/>
      <c r="NXR158" s="4"/>
      <c r="NXS158" s="4"/>
      <c r="NXT158" s="4"/>
      <c r="NXU158" s="4"/>
      <c r="NXV158" s="4"/>
      <c r="NXW158" s="4"/>
      <c r="NXX158" s="4"/>
      <c r="NXY158" s="4"/>
      <c r="NXZ158" s="4"/>
      <c r="NYA158" s="4"/>
      <c r="NYB158" s="4"/>
      <c r="NYC158" s="4"/>
      <c r="NYD158" s="4"/>
      <c r="NYE158" s="4"/>
      <c r="NYF158" s="4"/>
      <c r="NYG158" s="4"/>
      <c r="NYH158" s="4"/>
      <c r="NYI158" s="4"/>
      <c r="NYJ158" s="4"/>
      <c r="NYK158" s="4"/>
      <c r="NYL158" s="4"/>
      <c r="NYM158" s="4"/>
      <c r="NYN158" s="4"/>
      <c r="NYO158" s="4"/>
      <c r="NYP158" s="4"/>
      <c r="NYQ158" s="4"/>
      <c r="NYR158" s="4"/>
      <c r="NYS158" s="4"/>
      <c r="NYT158" s="4"/>
      <c r="NYU158" s="4"/>
      <c r="NYV158" s="4"/>
      <c r="NYW158" s="4"/>
      <c r="NYX158" s="4"/>
      <c r="NYY158" s="4"/>
      <c r="NYZ158" s="4"/>
      <c r="NZA158" s="4"/>
      <c r="NZB158" s="4"/>
      <c r="NZC158" s="4"/>
      <c r="NZD158" s="4"/>
      <c r="NZE158" s="4"/>
      <c r="NZF158" s="4"/>
      <c r="NZG158" s="4"/>
      <c r="NZH158" s="4"/>
      <c r="NZI158" s="4"/>
      <c r="NZJ158" s="4"/>
      <c r="NZK158" s="4"/>
      <c r="NZL158" s="4"/>
      <c r="NZM158" s="4"/>
      <c r="NZN158" s="4"/>
      <c r="NZO158" s="4"/>
      <c r="NZP158" s="4"/>
      <c r="NZQ158" s="4"/>
      <c r="NZR158" s="4"/>
      <c r="NZS158" s="4"/>
      <c r="NZT158" s="4"/>
      <c r="NZU158" s="4"/>
      <c r="NZV158" s="4"/>
      <c r="NZW158" s="4"/>
      <c r="NZX158" s="4"/>
      <c r="NZY158" s="4"/>
      <c r="NZZ158" s="4"/>
      <c r="OAA158" s="4"/>
      <c r="OAB158" s="4"/>
      <c r="OAC158" s="4"/>
      <c r="OAD158" s="4"/>
      <c r="OAE158" s="4"/>
      <c r="OAF158" s="4"/>
      <c r="OAG158" s="4"/>
      <c r="OAH158" s="4"/>
      <c r="OAI158" s="4"/>
      <c r="OAJ158" s="4"/>
      <c r="OAK158" s="4"/>
      <c r="OAL158" s="4"/>
      <c r="OAM158" s="4"/>
      <c r="OAN158" s="4"/>
      <c r="OAO158" s="4"/>
      <c r="OAP158" s="4"/>
      <c r="OAQ158" s="4"/>
      <c r="OAR158" s="4"/>
      <c r="OAS158" s="4"/>
      <c r="OAT158" s="4"/>
      <c r="OAU158" s="4"/>
      <c r="OAV158" s="4"/>
      <c r="OAW158" s="4"/>
      <c r="OAX158" s="4"/>
      <c r="OAY158" s="4"/>
      <c r="OAZ158" s="4"/>
      <c r="OBA158" s="4"/>
      <c r="OBB158" s="4"/>
      <c r="OBC158" s="4"/>
      <c r="OBD158" s="4"/>
      <c r="OBE158" s="4"/>
      <c r="OBF158" s="4"/>
      <c r="OBG158" s="4"/>
      <c r="OBH158" s="4"/>
      <c r="OBI158" s="4"/>
      <c r="OBJ158" s="4"/>
      <c r="OBK158" s="4"/>
      <c r="OBL158" s="4"/>
      <c r="OBM158" s="4"/>
      <c r="OBN158" s="4"/>
      <c r="OBO158" s="4"/>
      <c r="OBP158" s="4"/>
      <c r="OBQ158" s="4"/>
      <c r="OBR158" s="4"/>
      <c r="OBS158" s="4"/>
      <c r="OBT158" s="4"/>
      <c r="OBU158" s="4"/>
      <c r="OBV158" s="4"/>
      <c r="OBW158" s="4"/>
      <c r="OBX158" s="4"/>
      <c r="OBY158" s="4"/>
      <c r="OBZ158" s="4"/>
      <c r="OCA158" s="4"/>
      <c r="OCB158" s="4"/>
      <c r="OCC158" s="4"/>
      <c r="OCD158" s="4"/>
      <c r="OCE158" s="4"/>
      <c r="OCF158" s="4"/>
      <c r="OCG158" s="4"/>
      <c r="OCH158" s="4"/>
      <c r="OCI158" s="4"/>
      <c r="OCJ158" s="4"/>
      <c r="OCK158" s="4"/>
      <c r="OCL158" s="4"/>
      <c r="OCM158" s="4"/>
      <c r="OCN158" s="4"/>
      <c r="OCO158" s="4"/>
      <c r="OCP158" s="4"/>
      <c r="OCQ158" s="4"/>
      <c r="OCR158" s="4"/>
      <c r="OCS158" s="4"/>
      <c r="OCT158" s="4"/>
      <c r="OCU158" s="4"/>
      <c r="OCV158" s="4"/>
      <c r="OCW158" s="4"/>
      <c r="OCX158" s="4"/>
      <c r="OCY158" s="4"/>
      <c r="OCZ158" s="4"/>
      <c r="ODA158" s="4"/>
      <c r="ODB158" s="4"/>
      <c r="ODC158" s="4"/>
      <c r="ODD158" s="4"/>
      <c r="ODE158" s="4"/>
      <c r="ODF158" s="4"/>
      <c r="ODG158" s="4"/>
      <c r="ODH158" s="4"/>
      <c r="ODI158" s="4"/>
      <c r="ODJ158" s="4"/>
      <c r="ODK158" s="4"/>
      <c r="ODL158" s="4"/>
      <c r="ODM158" s="4"/>
      <c r="ODN158" s="4"/>
      <c r="ODO158" s="4"/>
      <c r="ODP158" s="4"/>
      <c r="ODQ158" s="4"/>
      <c r="ODR158" s="4"/>
      <c r="ODS158" s="4"/>
      <c r="ODT158" s="4"/>
      <c r="ODU158" s="4"/>
      <c r="ODV158" s="4"/>
      <c r="ODW158" s="4"/>
      <c r="ODX158" s="4"/>
      <c r="ODY158" s="4"/>
      <c r="ODZ158" s="4"/>
      <c r="OEA158" s="4"/>
      <c r="OEB158" s="4"/>
      <c r="OEC158" s="4"/>
      <c r="OED158" s="4"/>
      <c r="OEE158" s="4"/>
      <c r="OEF158" s="4"/>
      <c r="OEG158" s="4"/>
      <c r="OEH158" s="4"/>
      <c r="OEI158" s="4"/>
      <c r="OEJ158" s="4"/>
      <c r="OEK158" s="4"/>
      <c r="OEL158" s="4"/>
      <c r="OEM158" s="4"/>
      <c r="OEN158" s="4"/>
      <c r="OEO158" s="4"/>
      <c r="OEP158" s="4"/>
      <c r="OEQ158" s="4"/>
      <c r="OER158" s="4"/>
      <c r="OES158" s="4"/>
      <c r="OET158" s="4"/>
      <c r="OEU158" s="4"/>
      <c r="OEV158" s="4"/>
      <c r="OEW158" s="4"/>
      <c r="OEX158" s="4"/>
      <c r="OEY158" s="4"/>
      <c r="OEZ158" s="4"/>
      <c r="OFA158" s="4"/>
      <c r="OFB158" s="4"/>
      <c r="OFC158" s="4"/>
      <c r="OFD158" s="4"/>
      <c r="OFE158" s="4"/>
      <c r="OFF158" s="4"/>
      <c r="OFG158" s="4"/>
      <c r="OFH158" s="4"/>
      <c r="OFI158" s="4"/>
      <c r="OFJ158" s="4"/>
      <c r="OFK158" s="4"/>
      <c r="OFL158" s="4"/>
      <c r="OFM158" s="4"/>
      <c r="OFN158" s="4"/>
      <c r="OFO158" s="4"/>
      <c r="OFP158" s="4"/>
      <c r="OFQ158" s="4"/>
      <c r="OFR158" s="4"/>
      <c r="OFS158" s="4"/>
      <c r="OFT158" s="4"/>
      <c r="OFU158" s="4"/>
      <c r="OFV158" s="4"/>
      <c r="OFW158" s="4"/>
      <c r="OFX158" s="4"/>
      <c r="OFY158" s="4"/>
      <c r="OFZ158" s="4"/>
      <c r="OGA158" s="4"/>
      <c r="OGB158" s="4"/>
      <c r="OGC158" s="4"/>
      <c r="OGD158" s="4"/>
      <c r="OGE158" s="4"/>
      <c r="OGF158" s="4"/>
      <c r="OGG158" s="4"/>
      <c r="OGH158" s="4"/>
      <c r="OGI158" s="4"/>
      <c r="OGJ158" s="4"/>
      <c r="OGK158" s="4"/>
      <c r="OGL158" s="4"/>
      <c r="OGM158" s="4"/>
      <c r="OGN158" s="4"/>
      <c r="OGO158" s="4"/>
      <c r="OGP158" s="4"/>
      <c r="OGQ158" s="4"/>
      <c r="OGR158" s="4"/>
      <c r="OGS158" s="4"/>
      <c r="OGT158" s="4"/>
      <c r="OGU158" s="4"/>
      <c r="OGV158" s="4"/>
      <c r="OGW158" s="4"/>
      <c r="OGX158" s="4"/>
      <c r="OGY158" s="4"/>
      <c r="OGZ158" s="4"/>
      <c r="OHA158" s="4"/>
      <c r="OHB158" s="4"/>
      <c r="OHC158" s="4"/>
      <c r="OHD158" s="4"/>
      <c r="OHE158" s="4"/>
      <c r="OHF158" s="4"/>
      <c r="OHG158" s="4"/>
      <c r="OHH158" s="4"/>
      <c r="OHI158" s="4"/>
      <c r="OHJ158" s="4"/>
      <c r="OHK158" s="4"/>
      <c r="OHL158" s="4"/>
      <c r="OHM158" s="4"/>
      <c r="OHN158" s="4"/>
      <c r="OHO158" s="4"/>
      <c r="OHP158" s="4"/>
      <c r="OHQ158" s="4"/>
      <c r="OHR158" s="4"/>
      <c r="OHS158" s="4"/>
      <c r="OHT158" s="4"/>
      <c r="OHU158" s="4"/>
      <c r="OHV158" s="4"/>
      <c r="OHW158" s="4"/>
      <c r="OHX158" s="4"/>
      <c r="OHY158" s="4"/>
      <c r="OHZ158" s="4"/>
      <c r="OIA158" s="4"/>
      <c r="OIB158" s="4"/>
      <c r="OIC158" s="4"/>
      <c r="OID158" s="4"/>
      <c r="OIE158" s="4"/>
      <c r="OIF158" s="4"/>
      <c r="OIG158" s="4"/>
      <c r="OIH158" s="4"/>
      <c r="OII158" s="4"/>
      <c r="OIJ158" s="4"/>
      <c r="OIK158" s="4"/>
      <c r="OIL158" s="4"/>
      <c r="OIM158" s="4"/>
      <c r="OIN158" s="4"/>
      <c r="OIO158" s="4"/>
      <c r="OIP158" s="4"/>
      <c r="OIQ158" s="4"/>
      <c r="OIR158" s="4"/>
      <c r="OIS158" s="4"/>
      <c r="OIT158" s="4"/>
      <c r="OIU158" s="4"/>
      <c r="OIV158" s="4"/>
      <c r="OIW158" s="4"/>
      <c r="OIX158" s="4"/>
      <c r="OIY158" s="4"/>
      <c r="OIZ158" s="4"/>
      <c r="OJA158" s="4"/>
      <c r="OJB158" s="4"/>
      <c r="OJC158" s="4"/>
      <c r="OJD158" s="4"/>
      <c r="OJE158" s="4"/>
      <c r="OJF158" s="4"/>
      <c r="OJG158" s="4"/>
      <c r="OJH158" s="4"/>
      <c r="OJI158" s="4"/>
      <c r="OJJ158" s="4"/>
      <c r="OJK158" s="4"/>
      <c r="OJL158" s="4"/>
      <c r="OJM158" s="4"/>
      <c r="OJN158" s="4"/>
      <c r="OJO158" s="4"/>
      <c r="OJP158" s="4"/>
      <c r="OJQ158" s="4"/>
      <c r="OJR158" s="4"/>
      <c r="OJS158" s="4"/>
      <c r="OJT158" s="4"/>
      <c r="OJU158" s="4"/>
      <c r="OJV158" s="4"/>
      <c r="OJW158" s="4"/>
      <c r="OJX158" s="4"/>
      <c r="OJY158" s="4"/>
      <c r="OJZ158" s="4"/>
      <c r="OKA158" s="4"/>
      <c r="OKB158" s="4"/>
      <c r="OKC158" s="4"/>
      <c r="OKD158" s="4"/>
      <c r="OKE158" s="4"/>
      <c r="OKF158" s="4"/>
      <c r="OKG158" s="4"/>
      <c r="OKH158" s="4"/>
      <c r="OKI158" s="4"/>
      <c r="OKJ158" s="4"/>
      <c r="OKK158" s="4"/>
      <c r="OKL158" s="4"/>
      <c r="OKM158" s="4"/>
      <c r="OKN158" s="4"/>
      <c r="OKO158" s="4"/>
      <c r="OKP158" s="4"/>
      <c r="OKQ158" s="4"/>
      <c r="OKR158" s="4"/>
      <c r="OKS158" s="4"/>
      <c r="OKT158" s="4"/>
      <c r="OKU158" s="4"/>
      <c r="OKV158" s="4"/>
      <c r="OKW158" s="4"/>
      <c r="OKX158" s="4"/>
      <c r="OKY158" s="4"/>
      <c r="OKZ158" s="4"/>
      <c r="OLA158" s="4"/>
      <c r="OLB158" s="4"/>
      <c r="OLC158" s="4"/>
      <c r="OLD158" s="4"/>
      <c r="OLE158" s="4"/>
      <c r="OLF158" s="4"/>
      <c r="OLG158" s="4"/>
      <c r="OLH158" s="4"/>
      <c r="OLI158" s="4"/>
      <c r="OLJ158" s="4"/>
      <c r="OLK158" s="4"/>
      <c r="OLL158" s="4"/>
      <c r="OLM158" s="4"/>
      <c r="OLN158" s="4"/>
      <c r="OLO158" s="4"/>
      <c r="OLP158" s="4"/>
      <c r="OLQ158" s="4"/>
      <c r="OLR158" s="4"/>
      <c r="OLS158" s="4"/>
      <c r="OLT158" s="4"/>
      <c r="OLU158" s="4"/>
      <c r="OLV158" s="4"/>
      <c r="OLW158" s="4"/>
      <c r="OLX158" s="4"/>
      <c r="OLY158" s="4"/>
      <c r="OLZ158" s="4"/>
      <c r="OMA158" s="4"/>
      <c r="OMB158" s="4"/>
      <c r="OMC158" s="4"/>
      <c r="OMD158" s="4"/>
      <c r="OME158" s="4"/>
      <c r="OMF158" s="4"/>
      <c r="OMG158" s="4"/>
      <c r="OMH158" s="4"/>
      <c r="OMI158" s="4"/>
      <c r="OMJ158" s="4"/>
      <c r="OMK158" s="4"/>
      <c r="OML158" s="4"/>
      <c r="OMM158" s="4"/>
      <c r="OMN158" s="4"/>
      <c r="OMO158" s="4"/>
      <c r="OMP158" s="4"/>
      <c r="OMQ158" s="4"/>
      <c r="OMR158" s="4"/>
      <c r="OMS158" s="4"/>
      <c r="OMT158" s="4"/>
      <c r="OMU158" s="4"/>
      <c r="OMV158" s="4"/>
      <c r="OMW158" s="4"/>
      <c r="OMX158" s="4"/>
      <c r="OMY158" s="4"/>
      <c r="OMZ158" s="4"/>
      <c r="ONA158" s="4"/>
      <c r="ONB158" s="4"/>
      <c r="ONC158" s="4"/>
      <c r="OND158" s="4"/>
      <c r="ONE158" s="4"/>
      <c r="ONF158" s="4"/>
      <c r="ONG158" s="4"/>
      <c r="ONH158" s="4"/>
      <c r="ONI158" s="4"/>
      <c r="ONJ158" s="4"/>
      <c r="ONK158" s="4"/>
      <c r="ONL158" s="4"/>
      <c r="ONM158" s="4"/>
      <c r="ONN158" s="4"/>
      <c r="ONO158" s="4"/>
      <c r="ONP158" s="4"/>
      <c r="ONQ158" s="4"/>
      <c r="ONR158" s="4"/>
      <c r="ONS158" s="4"/>
      <c r="ONT158" s="4"/>
      <c r="ONU158" s="4"/>
      <c r="ONV158" s="4"/>
      <c r="ONW158" s="4"/>
      <c r="ONX158" s="4"/>
      <c r="ONY158" s="4"/>
      <c r="ONZ158" s="4"/>
      <c r="OOA158" s="4"/>
      <c r="OOB158" s="4"/>
      <c r="OOC158" s="4"/>
      <c r="OOD158" s="4"/>
      <c r="OOE158" s="4"/>
      <c r="OOF158" s="4"/>
      <c r="OOG158" s="4"/>
      <c r="OOH158" s="4"/>
      <c r="OOI158" s="4"/>
      <c r="OOJ158" s="4"/>
      <c r="OOK158" s="4"/>
      <c r="OOL158" s="4"/>
      <c r="OOM158" s="4"/>
      <c r="OON158" s="4"/>
      <c r="OOO158" s="4"/>
      <c r="OOP158" s="4"/>
      <c r="OOQ158" s="4"/>
      <c r="OOR158" s="4"/>
      <c r="OOS158" s="4"/>
      <c r="OOT158" s="4"/>
      <c r="OOU158" s="4"/>
      <c r="OOV158" s="4"/>
      <c r="OOW158" s="4"/>
      <c r="OOX158" s="4"/>
      <c r="OOY158" s="4"/>
      <c r="OOZ158" s="4"/>
      <c r="OPA158" s="4"/>
      <c r="OPB158" s="4"/>
      <c r="OPC158" s="4"/>
      <c r="OPD158" s="4"/>
      <c r="OPE158" s="4"/>
      <c r="OPF158" s="4"/>
      <c r="OPG158" s="4"/>
      <c r="OPH158" s="4"/>
      <c r="OPI158" s="4"/>
      <c r="OPJ158" s="4"/>
      <c r="OPK158" s="4"/>
      <c r="OPL158" s="4"/>
      <c r="OPM158" s="4"/>
      <c r="OPN158" s="4"/>
      <c r="OPO158" s="4"/>
      <c r="OPP158" s="4"/>
      <c r="OPQ158" s="4"/>
      <c r="OPR158" s="4"/>
      <c r="OPS158" s="4"/>
      <c r="OPT158" s="4"/>
      <c r="OPU158" s="4"/>
      <c r="OPV158" s="4"/>
      <c r="OPW158" s="4"/>
      <c r="OPX158" s="4"/>
      <c r="OPY158" s="4"/>
      <c r="OPZ158" s="4"/>
      <c r="OQA158" s="4"/>
      <c r="OQB158" s="4"/>
      <c r="OQC158" s="4"/>
      <c r="OQD158" s="4"/>
      <c r="OQE158" s="4"/>
      <c r="OQF158" s="4"/>
      <c r="OQG158" s="4"/>
      <c r="OQH158" s="4"/>
      <c r="OQI158" s="4"/>
      <c r="OQJ158" s="4"/>
      <c r="OQK158" s="4"/>
      <c r="OQL158" s="4"/>
      <c r="OQM158" s="4"/>
      <c r="OQN158" s="4"/>
      <c r="OQO158" s="4"/>
      <c r="OQP158" s="4"/>
      <c r="OQQ158" s="4"/>
      <c r="OQR158" s="4"/>
      <c r="OQS158" s="4"/>
      <c r="OQT158" s="4"/>
      <c r="OQU158" s="4"/>
      <c r="OQV158" s="4"/>
      <c r="OQW158" s="4"/>
      <c r="OQX158" s="4"/>
      <c r="OQY158" s="4"/>
      <c r="OQZ158" s="4"/>
      <c r="ORA158" s="4"/>
      <c r="ORB158" s="4"/>
      <c r="ORC158" s="4"/>
      <c r="ORD158" s="4"/>
      <c r="ORE158" s="4"/>
      <c r="ORF158" s="4"/>
      <c r="ORG158" s="4"/>
      <c r="ORH158" s="4"/>
      <c r="ORI158" s="4"/>
      <c r="ORJ158" s="4"/>
      <c r="ORK158" s="4"/>
      <c r="ORL158" s="4"/>
      <c r="ORM158" s="4"/>
      <c r="ORN158" s="4"/>
      <c r="ORO158" s="4"/>
      <c r="ORP158" s="4"/>
      <c r="ORQ158" s="4"/>
      <c r="ORR158" s="4"/>
      <c r="ORS158" s="4"/>
      <c r="ORT158" s="4"/>
      <c r="ORU158" s="4"/>
      <c r="ORV158" s="4"/>
      <c r="ORW158" s="4"/>
      <c r="ORX158" s="4"/>
      <c r="ORY158" s="4"/>
      <c r="ORZ158" s="4"/>
      <c r="OSA158" s="4"/>
      <c r="OSB158" s="4"/>
      <c r="OSC158" s="4"/>
      <c r="OSD158" s="4"/>
      <c r="OSE158" s="4"/>
      <c r="OSF158" s="4"/>
      <c r="OSG158" s="4"/>
      <c r="OSH158" s="4"/>
      <c r="OSI158" s="4"/>
      <c r="OSJ158" s="4"/>
      <c r="OSK158" s="4"/>
      <c r="OSL158" s="4"/>
      <c r="OSM158" s="4"/>
      <c r="OSN158" s="4"/>
      <c r="OSO158" s="4"/>
      <c r="OSP158" s="4"/>
      <c r="OSQ158" s="4"/>
      <c r="OSR158" s="4"/>
      <c r="OSS158" s="4"/>
      <c r="OST158" s="4"/>
      <c r="OSU158" s="4"/>
      <c r="OSV158" s="4"/>
      <c r="OSW158" s="4"/>
      <c r="OSX158" s="4"/>
      <c r="OSY158" s="4"/>
      <c r="OSZ158" s="4"/>
      <c r="OTA158" s="4"/>
      <c r="OTB158" s="4"/>
      <c r="OTC158" s="4"/>
      <c r="OTD158" s="4"/>
      <c r="OTE158" s="4"/>
      <c r="OTF158" s="4"/>
      <c r="OTG158" s="4"/>
      <c r="OTH158" s="4"/>
      <c r="OTI158" s="4"/>
      <c r="OTJ158" s="4"/>
      <c r="OTK158" s="4"/>
      <c r="OTL158" s="4"/>
      <c r="OTM158" s="4"/>
      <c r="OTN158" s="4"/>
      <c r="OTO158" s="4"/>
      <c r="OTP158" s="4"/>
      <c r="OTQ158" s="4"/>
      <c r="OTR158" s="4"/>
      <c r="OTS158" s="4"/>
      <c r="OTT158" s="4"/>
      <c r="OTU158" s="4"/>
      <c r="OTV158" s="4"/>
      <c r="OTW158" s="4"/>
      <c r="OTX158" s="4"/>
      <c r="OTY158" s="4"/>
      <c r="OTZ158" s="4"/>
      <c r="OUA158" s="4"/>
      <c r="OUB158" s="4"/>
      <c r="OUC158" s="4"/>
      <c r="OUD158" s="4"/>
      <c r="OUE158" s="4"/>
      <c r="OUF158" s="4"/>
      <c r="OUG158" s="4"/>
      <c r="OUH158" s="4"/>
      <c r="OUI158" s="4"/>
      <c r="OUJ158" s="4"/>
      <c r="OUK158" s="4"/>
      <c r="OUL158" s="4"/>
      <c r="OUM158" s="4"/>
      <c r="OUN158" s="4"/>
      <c r="OUO158" s="4"/>
      <c r="OUP158" s="4"/>
      <c r="OUQ158" s="4"/>
      <c r="OUR158" s="4"/>
      <c r="OUS158" s="4"/>
      <c r="OUT158" s="4"/>
      <c r="OUU158" s="4"/>
      <c r="OUV158" s="4"/>
      <c r="OUW158" s="4"/>
      <c r="OUX158" s="4"/>
      <c r="OUY158" s="4"/>
      <c r="OUZ158" s="4"/>
      <c r="OVA158" s="4"/>
      <c r="OVB158" s="4"/>
      <c r="OVC158" s="4"/>
      <c r="OVD158" s="4"/>
      <c r="OVE158" s="4"/>
      <c r="OVF158" s="4"/>
      <c r="OVG158" s="4"/>
      <c r="OVH158" s="4"/>
      <c r="OVI158" s="4"/>
      <c r="OVJ158" s="4"/>
      <c r="OVK158" s="4"/>
      <c r="OVL158" s="4"/>
      <c r="OVM158" s="4"/>
      <c r="OVN158" s="4"/>
      <c r="OVO158" s="4"/>
      <c r="OVP158" s="4"/>
      <c r="OVQ158" s="4"/>
      <c r="OVR158" s="4"/>
      <c r="OVS158" s="4"/>
      <c r="OVT158" s="4"/>
      <c r="OVU158" s="4"/>
      <c r="OVV158" s="4"/>
      <c r="OVW158" s="4"/>
      <c r="OVX158" s="4"/>
      <c r="OVY158" s="4"/>
      <c r="OVZ158" s="4"/>
      <c r="OWA158" s="4"/>
      <c r="OWB158" s="4"/>
      <c r="OWC158" s="4"/>
      <c r="OWD158" s="4"/>
      <c r="OWE158" s="4"/>
      <c r="OWF158" s="4"/>
      <c r="OWG158" s="4"/>
      <c r="OWH158" s="4"/>
      <c r="OWI158" s="4"/>
      <c r="OWJ158" s="4"/>
      <c r="OWK158" s="4"/>
      <c r="OWL158" s="4"/>
      <c r="OWM158" s="4"/>
      <c r="OWN158" s="4"/>
      <c r="OWO158" s="4"/>
      <c r="OWP158" s="4"/>
      <c r="OWQ158" s="4"/>
      <c r="OWR158" s="4"/>
      <c r="OWS158" s="4"/>
      <c r="OWT158" s="4"/>
      <c r="OWU158" s="4"/>
      <c r="OWV158" s="4"/>
      <c r="OWW158" s="4"/>
      <c r="OWX158" s="4"/>
      <c r="OWY158" s="4"/>
      <c r="OWZ158" s="4"/>
      <c r="OXA158" s="4"/>
      <c r="OXB158" s="4"/>
      <c r="OXC158" s="4"/>
      <c r="OXD158" s="4"/>
      <c r="OXE158" s="4"/>
      <c r="OXF158" s="4"/>
      <c r="OXG158" s="4"/>
      <c r="OXH158" s="4"/>
      <c r="OXI158" s="4"/>
      <c r="OXJ158" s="4"/>
      <c r="OXK158" s="4"/>
      <c r="OXL158" s="4"/>
      <c r="OXM158" s="4"/>
      <c r="OXN158" s="4"/>
      <c r="OXO158" s="4"/>
      <c r="OXP158" s="4"/>
      <c r="OXQ158" s="4"/>
      <c r="OXR158" s="4"/>
      <c r="OXS158" s="4"/>
      <c r="OXT158" s="4"/>
      <c r="OXU158" s="4"/>
      <c r="OXV158" s="4"/>
      <c r="OXW158" s="4"/>
      <c r="OXX158" s="4"/>
      <c r="OXY158" s="4"/>
      <c r="OXZ158" s="4"/>
      <c r="OYA158" s="4"/>
      <c r="OYB158" s="4"/>
      <c r="OYC158" s="4"/>
      <c r="OYD158" s="4"/>
      <c r="OYE158" s="4"/>
      <c r="OYF158" s="4"/>
      <c r="OYG158" s="4"/>
      <c r="OYH158" s="4"/>
      <c r="OYI158" s="4"/>
      <c r="OYJ158" s="4"/>
      <c r="OYK158" s="4"/>
      <c r="OYL158" s="4"/>
      <c r="OYM158" s="4"/>
      <c r="OYN158" s="4"/>
      <c r="OYO158" s="4"/>
      <c r="OYP158" s="4"/>
      <c r="OYQ158" s="4"/>
      <c r="OYR158" s="4"/>
      <c r="OYS158" s="4"/>
      <c r="OYT158" s="4"/>
      <c r="OYU158" s="4"/>
      <c r="OYV158" s="4"/>
      <c r="OYW158" s="4"/>
      <c r="OYX158" s="4"/>
      <c r="OYY158" s="4"/>
      <c r="OYZ158" s="4"/>
      <c r="OZA158" s="4"/>
      <c r="OZB158" s="4"/>
      <c r="OZC158" s="4"/>
      <c r="OZD158" s="4"/>
      <c r="OZE158" s="4"/>
      <c r="OZF158" s="4"/>
      <c r="OZG158" s="4"/>
      <c r="OZH158" s="4"/>
      <c r="OZI158" s="4"/>
      <c r="OZJ158" s="4"/>
      <c r="OZK158" s="4"/>
      <c r="OZL158" s="4"/>
      <c r="OZM158" s="4"/>
      <c r="OZN158" s="4"/>
      <c r="OZO158" s="4"/>
      <c r="OZP158" s="4"/>
      <c r="OZQ158" s="4"/>
      <c r="OZR158" s="4"/>
      <c r="OZS158" s="4"/>
      <c r="OZT158" s="4"/>
      <c r="OZU158" s="4"/>
      <c r="OZV158" s="4"/>
      <c r="OZW158" s="4"/>
      <c r="OZX158" s="4"/>
      <c r="OZY158" s="4"/>
      <c r="OZZ158" s="4"/>
      <c r="PAA158" s="4"/>
      <c r="PAB158" s="4"/>
      <c r="PAC158" s="4"/>
      <c r="PAD158" s="4"/>
      <c r="PAE158" s="4"/>
      <c r="PAF158" s="4"/>
      <c r="PAG158" s="4"/>
      <c r="PAH158" s="4"/>
      <c r="PAI158" s="4"/>
      <c r="PAJ158" s="4"/>
      <c r="PAK158" s="4"/>
      <c r="PAL158" s="4"/>
      <c r="PAM158" s="4"/>
      <c r="PAN158" s="4"/>
      <c r="PAO158" s="4"/>
      <c r="PAP158" s="4"/>
      <c r="PAQ158" s="4"/>
      <c r="PAR158" s="4"/>
      <c r="PAS158" s="4"/>
      <c r="PAT158" s="4"/>
      <c r="PAU158" s="4"/>
      <c r="PAV158" s="4"/>
      <c r="PAW158" s="4"/>
      <c r="PAX158" s="4"/>
      <c r="PAY158" s="4"/>
      <c r="PAZ158" s="4"/>
      <c r="PBA158" s="4"/>
      <c r="PBB158" s="4"/>
      <c r="PBC158" s="4"/>
      <c r="PBD158" s="4"/>
      <c r="PBE158" s="4"/>
      <c r="PBF158" s="4"/>
      <c r="PBG158" s="4"/>
      <c r="PBH158" s="4"/>
      <c r="PBI158" s="4"/>
      <c r="PBJ158" s="4"/>
      <c r="PBK158" s="4"/>
      <c r="PBL158" s="4"/>
      <c r="PBM158" s="4"/>
      <c r="PBN158" s="4"/>
      <c r="PBO158" s="4"/>
      <c r="PBP158" s="4"/>
      <c r="PBQ158" s="4"/>
      <c r="PBR158" s="4"/>
      <c r="PBS158" s="4"/>
      <c r="PBT158" s="4"/>
      <c r="PBU158" s="4"/>
      <c r="PBV158" s="4"/>
      <c r="PBW158" s="4"/>
      <c r="PBX158" s="4"/>
      <c r="PBY158" s="4"/>
      <c r="PBZ158" s="4"/>
      <c r="PCA158" s="4"/>
      <c r="PCB158" s="4"/>
      <c r="PCC158" s="4"/>
      <c r="PCD158" s="4"/>
      <c r="PCE158" s="4"/>
      <c r="PCF158" s="4"/>
      <c r="PCG158" s="4"/>
      <c r="PCH158" s="4"/>
      <c r="PCI158" s="4"/>
      <c r="PCJ158" s="4"/>
      <c r="PCK158" s="4"/>
      <c r="PCL158" s="4"/>
      <c r="PCM158" s="4"/>
      <c r="PCN158" s="4"/>
      <c r="PCO158" s="4"/>
      <c r="PCP158" s="4"/>
      <c r="PCQ158" s="4"/>
      <c r="PCR158" s="4"/>
      <c r="PCS158" s="4"/>
      <c r="PCT158" s="4"/>
      <c r="PCU158" s="4"/>
      <c r="PCV158" s="4"/>
      <c r="PCW158" s="4"/>
      <c r="PCX158" s="4"/>
      <c r="PCY158" s="4"/>
      <c r="PCZ158" s="4"/>
      <c r="PDA158" s="4"/>
      <c r="PDB158" s="4"/>
      <c r="PDC158" s="4"/>
      <c r="PDD158" s="4"/>
      <c r="PDE158" s="4"/>
      <c r="PDF158" s="4"/>
      <c r="PDG158" s="4"/>
      <c r="PDH158" s="4"/>
      <c r="PDI158" s="4"/>
      <c r="PDJ158" s="4"/>
      <c r="PDK158" s="4"/>
      <c r="PDL158" s="4"/>
      <c r="PDM158" s="4"/>
      <c r="PDN158" s="4"/>
      <c r="PDO158" s="4"/>
      <c r="PDP158" s="4"/>
      <c r="PDQ158" s="4"/>
      <c r="PDR158" s="4"/>
      <c r="PDS158" s="4"/>
      <c r="PDT158" s="4"/>
      <c r="PDU158" s="4"/>
      <c r="PDV158" s="4"/>
      <c r="PDW158" s="4"/>
      <c r="PDX158" s="4"/>
      <c r="PDY158" s="4"/>
      <c r="PDZ158" s="4"/>
      <c r="PEA158" s="4"/>
      <c r="PEB158" s="4"/>
      <c r="PEC158" s="4"/>
      <c r="PED158" s="4"/>
      <c r="PEE158" s="4"/>
      <c r="PEF158" s="4"/>
      <c r="PEG158" s="4"/>
      <c r="PEH158" s="4"/>
      <c r="PEI158" s="4"/>
      <c r="PEJ158" s="4"/>
      <c r="PEK158" s="4"/>
      <c r="PEL158" s="4"/>
      <c r="PEM158" s="4"/>
      <c r="PEN158" s="4"/>
      <c r="PEO158" s="4"/>
      <c r="PEP158" s="4"/>
      <c r="PEQ158" s="4"/>
      <c r="PER158" s="4"/>
      <c r="PES158" s="4"/>
      <c r="PET158" s="4"/>
      <c r="PEU158" s="4"/>
      <c r="PEV158" s="4"/>
      <c r="PEW158" s="4"/>
      <c r="PEX158" s="4"/>
      <c r="PEY158" s="4"/>
      <c r="PEZ158" s="4"/>
      <c r="PFA158" s="4"/>
      <c r="PFB158" s="4"/>
      <c r="PFC158" s="4"/>
      <c r="PFD158" s="4"/>
      <c r="PFE158" s="4"/>
      <c r="PFF158" s="4"/>
      <c r="PFG158" s="4"/>
      <c r="PFH158" s="4"/>
      <c r="PFI158" s="4"/>
      <c r="PFJ158" s="4"/>
      <c r="PFK158" s="4"/>
      <c r="PFL158" s="4"/>
      <c r="PFM158" s="4"/>
      <c r="PFN158" s="4"/>
      <c r="PFO158" s="4"/>
      <c r="PFP158" s="4"/>
      <c r="PFQ158" s="4"/>
      <c r="PFR158" s="4"/>
      <c r="PFS158" s="4"/>
      <c r="PFT158" s="4"/>
      <c r="PFU158" s="4"/>
      <c r="PFV158" s="4"/>
      <c r="PFW158" s="4"/>
      <c r="PFX158" s="4"/>
      <c r="PFY158" s="4"/>
      <c r="PFZ158" s="4"/>
      <c r="PGA158" s="4"/>
      <c r="PGB158" s="4"/>
      <c r="PGC158" s="4"/>
      <c r="PGD158" s="4"/>
      <c r="PGE158" s="4"/>
      <c r="PGF158" s="4"/>
      <c r="PGG158" s="4"/>
      <c r="PGH158" s="4"/>
      <c r="PGI158" s="4"/>
      <c r="PGJ158" s="4"/>
      <c r="PGK158" s="4"/>
      <c r="PGL158" s="4"/>
      <c r="PGM158" s="4"/>
      <c r="PGN158" s="4"/>
      <c r="PGO158" s="4"/>
      <c r="PGP158" s="4"/>
      <c r="PGQ158" s="4"/>
      <c r="PGR158" s="4"/>
      <c r="PGS158" s="4"/>
      <c r="PGT158" s="4"/>
      <c r="PGU158" s="4"/>
      <c r="PGV158" s="4"/>
      <c r="PGW158" s="4"/>
      <c r="PGX158" s="4"/>
      <c r="PGY158" s="4"/>
      <c r="PGZ158" s="4"/>
      <c r="PHA158" s="4"/>
      <c r="PHB158" s="4"/>
      <c r="PHC158" s="4"/>
      <c r="PHD158" s="4"/>
      <c r="PHE158" s="4"/>
      <c r="PHF158" s="4"/>
      <c r="PHG158" s="4"/>
      <c r="PHH158" s="4"/>
      <c r="PHI158" s="4"/>
      <c r="PHJ158" s="4"/>
      <c r="PHK158" s="4"/>
      <c r="PHL158" s="4"/>
      <c r="PHM158" s="4"/>
      <c r="PHN158" s="4"/>
      <c r="PHO158" s="4"/>
      <c r="PHP158" s="4"/>
      <c r="PHQ158" s="4"/>
      <c r="PHR158" s="4"/>
      <c r="PHS158" s="4"/>
      <c r="PHT158" s="4"/>
      <c r="PHU158" s="4"/>
      <c r="PHV158" s="4"/>
      <c r="PHW158" s="4"/>
      <c r="PHX158" s="4"/>
      <c r="PHY158" s="4"/>
      <c r="PHZ158" s="4"/>
      <c r="PIA158" s="4"/>
      <c r="PIB158" s="4"/>
      <c r="PIC158" s="4"/>
      <c r="PID158" s="4"/>
      <c r="PIE158" s="4"/>
      <c r="PIF158" s="4"/>
      <c r="PIG158" s="4"/>
      <c r="PIH158" s="4"/>
      <c r="PII158" s="4"/>
      <c r="PIJ158" s="4"/>
      <c r="PIK158" s="4"/>
      <c r="PIL158" s="4"/>
      <c r="PIM158" s="4"/>
      <c r="PIN158" s="4"/>
      <c r="PIO158" s="4"/>
      <c r="PIP158" s="4"/>
      <c r="PIQ158" s="4"/>
      <c r="PIR158" s="4"/>
      <c r="PIS158" s="4"/>
      <c r="PIT158" s="4"/>
      <c r="PIU158" s="4"/>
      <c r="PIV158" s="4"/>
      <c r="PIW158" s="4"/>
      <c r="PIX158" s="4"/>
      <c r="PIY158" s="4"/>
      <c r="PIZ158" s="4"/>
      <c r="PJA158" s="4"/>
      <c r="PJB158" s="4"/>
      <c r="PJC158" s="4"/>
      <c r="PJD158" s="4"/>
      <c r="PJE158" s="4"/>
      <c r="PJF158" s="4"/>
      <c r="PJG158" s="4"/>
      <c r="PJH158" s="4"/>
      <c r="PJI158" s="4"/>
      <c r="PJJ158" s="4"/>
      <c r="PJK158" s="4"/>
      <c r="PJL158" s="4"/>
      <c r="PJM158" s="4"/>
      <c r="PJN158" s="4"/>
      <c r="PJO158" s="4"/>
      <c r="PJP158" s="4"/>
      <c r="PJQ158" s="4"/>
      <c r="PJR158" s="4"/>
      <c r="PJS158" s="4"/>
      <c r="PJT158" s="4"/>
      <c r="PJU158" s="4"/>
      <c r="PJV158" s="4"/>
      <c r="PJW158" s="4"/>
      <c r="PJX158" s="4"/>
      <c r="PJY158" s="4"/>
      <c r="PJZ158" s="4"/>
      <c r="PKA158" s="4"/>
      <c r="PKB158" s="4"/>
      <c r="PKC158" s="4"/>
      <c r="PKD158" s="4"/>
      <c r="PKE158" s="4"/>
      <c r="PKF158" s="4"/>
      <c r="PKG158" s="4"/>
      <c r="PKH158" s="4"/>
      <c r="PKI158" s="4"/>
      <c r="PKJ158" s="4"/>
      <c r="PKK158" s="4"/>
      <c r="PKL158" s="4"/>
      <c r="PKM158" s="4"/>
      <c r="PKN158" s="4"/>
      <c r="PKO158" s="4"/>
      <c r="PKP158" s="4"/>
      <c r="PKQ158" s="4"/>
      <c r="PKR158" s="4"/>
      <c r="PKS158" s="4"/>
      <c r="PKT158" s="4"/>
      <c r="PKU158" s="4"/>
      <c r="PKV158" s="4"/>
      <c r="PKW158" s="4"/>
      <c r="PKX158" s="4"/>
      <c r="PKY158" s="4"/>
      <c r="PKZ158" s="4"/>
      <c r="PLA158" s="4"/>
      <c r="PLB158" s="4"/>
      <c r="PLC158" s="4"/>
      <c r="PLD158" s="4"/>
      <c r="PLE158" s="4"/>
      <c r="PLF158" s="4"/>
      <c r="PLG158" s="4"/>
      <c r="PLH158" s="4"/>
      <c r="PLI158" s="4"/>
      <c r="PLJ158" s="4"/>
      <c r="PLK158" s="4"/>
      <c r="PLL158" s="4"/>
      <c r="PLM158" s="4"/>
      <c r="PLN158" s="4"/>
      <c r="PLO158" s="4"/>
      <c r="PLP158" s="4"/>
      <c r="PLQ158" s="4"/>
      <c r="PLR158" s="4"/>
      <c r="PLS158" s="4"/>
      <c r="PLT158" s="4"/>
      <c r="PLU158" s="4"/>
      <c r="PLV158" s="4"/>
      <c r="PLW158" s="4"/>
      <c r="PLX158" s="4"/>
      <c r="PLY158" s="4"/>
      <c r="PLZ158" s="4"/>
      <c r="PMA158" s="4"/>
      <c r="PMB158" s="4"/>
      <c r="PMC158" s="4"/>
      <c r="PMD158" s="4"/>
      <c r="PME158" s="4"/>
      <c r="PMF158" s="4"/>
      <c r="PMG158" s="4"/>
      <c r="PMH158" s="4"/>
      <c r="PMI158" s="4"/>
      <c r="PMJ158" s="4"/>
      <c r="PMK158" s="4"/>
      <c r="PML158" s="4"/>
      <c r="PMM158" s="4"/>
      <c r="PMN158" s="4"/>
      <c r="PMO158" s="4"/>
      <c r="PMP158" s="4"/>
      <c r="PMQ158" s="4"/>
      <c r="PMR158" s="4"/>
      <c r="PMS158" s="4"/>
      <c r="PMT158" s="4"/>
      <c r="PMU158" s="4"/>
      <c r="PMV158" s="4"/>
      <c r="PMW158" s="4"/>
      <c r="PMX158" s="4"/>
      <c r="PMY158" s="4"/>
      <c r="PMZ158" s="4"/>
      <c r="PNA158" s="4"/>
      <c r="PNB158" s="4"/>
      <c r="PNC158" s="4"/>
      <c r="PND158" s="4"/>
      <c r="PNE158" s="4"/>
      <c r="PNF158" s="4"/>
      <c r="PNG158" s="4"/>
      <c r="PNH158" s="4"/>
      <c r="PNI158" s="4"/>
      <c r="PNJ158" s="4"/>
      <c r="PNK158" s="4"/>
      <c r="PNL158" s="4"/>
      <c r="PNM158" s="4"/>
      <c r="PNN158" s="4"/>
      <c r="PNO158" s="4"/>
      <c r="PNP158" s="4"/>
      <c r="PNQ158" s="4"/>
      <c r="PNR158" s="4"/>
      <c r="PNS158" s="4"/>
      <c r="PNT158" s="4"/>
      <c r="PNU158" s="4"/>
      <c r="PNV158" s="4"/>
      <c r="PNW158" s="4"/>
      <c r="PNX158" s="4"/>
      <c r="PNY158" s="4"/>
      <c r="PNZ158" s="4"/>
      <c r="POA158" s="4"/>
      <c r="POB158" s="4"/>
      <c r="POC158" s="4"/>
      <c r="POD158" s="4"/>
      <c r="POE158" s="4"/>
      <c r="POF158" s="4"/>
      <c r="POG158" s="4"/>
      <c r="POH158" s="4"/>
      <c r="POI158" s="4"/>
      <c r="POJ158" s="4"/>
      <c r="POK158" s="4"/>
      <c r="POL158" s="4"/>
      <c r="POM158" s="4"/>
      <c r="PON158" s="4"/>
      <c r="POO158" s="4"/>
      <c r="POP158" s="4"/>
      <c r="POQ158" s="4"/>
      <c r="POR158" s="4"/>
      <c r="POS158" s="4"/>
      <c r="POT158" s="4"/>
      <c r="POU158" s="4"/>
      <c r="POV158" s="4"/>
      <c r="POW158" s="4"/>
      <c r="POX158" s="4"/>
      <c r="POY158" s="4"/>
      <c r="POZ158" s="4"/>
      <c r="PPA158" s="4"/>
      <c r="PPB158" s="4"/>
      <c r="PPC158" s="4"/>
      <c r="PPD158" s="4"/>
      <c r="PPE158" s="4"/>
      <c r="PPF158" s="4"/>
      <c r="PPG158" s="4"/>
      <c r="PPH158" s="4"/>
      <c r="PPI158" s="4"/>
      <c r="PPJ158" s="4"/>
      <c r="PPK158" s="4"/>
      <c r="PPL158" s="4"/>
      <c r="PPM158" s="4"/>
      <c r="PPN158" s="4"/>
      <c r="PPO158" s="4"/>
      <c r="PPP158" s="4"/>
      <c r="PPQ158" s="4"/>
      <c r="PPR158" s="4"/>
      <c r="PPS158" s="4"/>
      <c r="PPT158" s="4"/>
      <c r="PPU158" s="4"/>
      <c r="PPV158" s="4"/>
      <c r="PPW158" s="4"/>
      <c r="PPX158" s="4"/>
      <c r="PPY158" s="4"/>
      <c r="PPZ158" s="4"/>
      <c r="PQA158" s="4"/>
      <c r="PQB158" s="4"/>
      <c r="PQC158" s="4"/>
      <c r="PQD158" s="4"/>
      <c r="PQE158" s="4"/>
      <c r="PQF158" s="4"/>
      <c r="PQG158" s="4"/>
      <c r="PQH158" s="4"/>
      <c r="PQI158" s="4"/>
      <c r="PQJ158" s="4"/>
      <c r="PQK158" s="4"/>
      <c r="PQL158" s="4"/>
      <c r="PQM158" s="4"/>
      <c r="PQN158" s="4"/>
      <c r="PQO158" s="4"/>
      <c r="PQP158" s="4"/>
      <c r="PQQ158" s="4"/>
      <c r="PQR158" s="4"/>
      <c r="PQS158" s="4"/>
      <c r="PQT158" s="4"/>
      <c r="PQU158" s="4"/>
      <c r="PQV158" s="4"/>
      <c r="PQW158" s="4"/>
      <c r="PQX158" s="4"/>
      <c r="PQY158" s="4"/>
      <c r="PQZ158" s="4"/>
      <c r="PRA158" s="4"/>
      <c r="PRB158" s="4"/>
      <c r="PRC158" s="4"/>
      <c r="PRD158" s="4"/>
      <c r="PRE158" s="4"/>
      <c r="PRF158" s="4"/>
      <c r="PRG158" s="4"/>
      <c r="PRH158" s="4"/>
      <c r="PRI158" s="4"/>
      <c r="PRJ158" s="4"/>
      <c r="PRK158" s="4"/>
      <c r="PRL158" s="4"/>
      <c r="PRM158" s="4"/>
      <c r="PRN158" s="4"/>
      <c r="PRO158" s="4"/>
      <c r="PRP158" s="4"/>
      <c r="PRQ158" s="4"/>
      <c r="PRR158" s="4"/>
      <c r="PRS158" s="4"/>
      <c r="PRT158" s="4"/>
      <c r="PRU158" s="4"/>
      <c r="PRV158" s="4"/>
      <c r="PRW158" s="4"/>
      <c r="PRX158" s="4"/>
      <c r="PRY158" s="4"/>
      <c r="PRZ158" s="4"/>
      <c r="PSA158" s="4"/>
      <c r="PSB158" s="4"/>
      <c r="PSC158" s="4"/>
      <c r="PSD158" s="4"/>
      <c r="PSE158" s="4"/>
      <c r="PSF158" s="4"/>
      <c r="PSG158" s="4"/>
      <c r="PSH158" s="4"/>
      <c r="PSI158" s="4"/>
      <c r="PSJ158" s="4"/>
      <c r="PSK158" s="4"/>
      <c r="PSL158" s="4"/>
      <c r="PSM158" s="4"/>
      <c r="PSN158" s="4"/>
      <c r="PSO158" s="4"/>
      <c r="PSP158" s="4"/>
      <c r="PSQ158" s="4"/>
      <c r="PSR158" s="4"/>
      <c r="PSS158" s="4"/>
      <c r="PST158" s="4"/>
      <c r="PSU158" s="4"/>
      <c r="PSV158" s="4"/>
      <c r="PSW158" s="4"/>
      <c r="PSX158" s="4"/>
      <c r="PSY158" s="4"/>
      <c r="PSZ158" s="4"/>
      <c r="PTA158" s="4"/>
      <c r="PTB158" s="4"/>
      <c r="PTC158" s="4"/>
      <c r="PTD158" s="4"/>
      <c r="PTE158" s="4"/>
      <c r="PTF158" s="4"/>
      <c r="PTG158" s="4"/>
      <c r="PTH158" s="4"/>
      <c r="PTI158" s="4"/>
      <c r="PTJ158" s="4"/>
      <c r="PTK158" s="4"/>
      <c r="PTL158" s="4"/>
      <c r="PTM158" s="4"/>
      <c r="PTN158" s="4"/>
      <c r="PTO158" s="4"/>
      <c r="PTP158" s="4"/>
      <c r="PTQ158" s="4"/>
      <c r="PTR158" s="4"/>
      <c r="PTS158" s="4"/>
      <c r="PTT158" s="4"/>
      <c r="PTU158" s="4"/>
      <c r="PTV158" s="4"/>
      <c r="PTW158" s="4"/>
      <c r="PTX158" s="4"/>
      <c r="PTY158" s="4"/>
      <c r="PTZ158" s="4"/>
      <c r="PUA158" s="4"/>
      <c r="PUB158" s="4"/>
      <c r="PUC158" s="4"/>
      <c r="PUD158" s="4"/>
      <c r="PUE158" s="4"/>
      <c r="PUF158" s="4"/>
      <c r="PUG158" s="4"/>
      <c r="PUH158" s="4"/>
      <c r="PUI158" s="4"/>
      <c r="PUJ158" s="4"/>
      <c r="PUK158" s="4"/>
      <c r="PUL158" s="4"/>
      <c r="PUM158" s="4"/>
      <c r="PUN158" s="4"/>
      <c r="PUO158" s="4"/>
      <c r="PUP158" s="4"/>
      <c r="PUQ158" s="4"/>
      <c r="PUR158" s="4"/>
      <c r="PUS158" s="4"/>
      <c r="PUT158" s="4"/>
      <c r="PUU158" s="4"/>
      <c r="PUV158" s="4"/>
      <c r="PUW158" s="4"/>
      <c r="PUX158" s="4"/>
      <c r="PUY158" s="4"/>
      <c r="PUZ158" s="4"/>
      <c r="PVA158" s="4"/>
      <c r="PVB158" s="4"/>
      <c r="PVC158" s="4"/>
      <c r="PVD158" s="4"/>
      <c r="PVE158" s="4"/>
      <c r="PVF158" s="4"/>
      <c r="PVG158" s="4"/>
      <c r="PVH158" s="4"/>
      <c r="PVI158" s="4"/>
      <c r="PVJ158" s="4"/>
      <c r="PVK158" s="4"/>
      <c r="PVL158" s="4"/>
      <c r="PVM158" s="4"/>
      <c r="PVN158" s="4"/>
      <c r="PVO158" s="4"/>
      <c r="PVP158" s="4"/>
      <c r="PVQ158" s="4"/>
      <c r="PVR158" s="4"/>
      <c r="PVS158" s="4"/>
      <c r="PVT158" s="4"/>
      <c r="PVU158" s="4"/>
      <c r="PVV158" s="4"/>
      <c r="PVW158" s="4"/>
      <c r="PVX158" s="4"/>
      <c r="PVY158" s="4"/>
      <c r="PVZ158" s="4"/>
      <c r="PWA158" s="4"/>
      <c r="PWB158" s="4"/>
      <c r="PWC158" s="4"/>
      <c r="PWD158" s="4"/>
      <c r="PWE158" s="4"/>
      <c r="PWF158" s="4"/>
      <c r="PWG158" s="4"/>
      <c r="PWH158" s="4"/>
      <c r="PWI158" s="4"/>
      <c r="PWJ158" s="4"/>
      <c r="PWK158" s="4"/>
      <c r="PWL158" s="4"/>
      <c r="PWM158" s="4"/>
      <c r="PWN158" s="4"/>
      <c r="PWO158" s="4"/>
      <c r="PWP158" s="4"/>
      <c r="PWQ158" s="4"/>
      <c r="PWR158" s="4"/>
      <c r="PWS158" s="4"/>
      <c r="PWT158" s="4"/>
      <c r="PWU158" s="4"/>
      <c r="PWV158" s="4"/>
      <c r="PWW158" s="4"/>
      <c r="PWX158" s="4"/>
      <c r="PWY158" s="4"/>
      <c r="PWZ158" s="4"/>
      <c r="PXA158" s="4"/>
      <c r="PXB158" s="4"/>
      <c r="PXC158" s="4"/>
      <c r="PXD158" s="4"/>
      <c r="PXE158" s="4"/>
      <c r="PXF158" s="4"/>
      <c r="PXG158" s="4"/>
      <c r="PXH158" s="4"/>
      <c r="PXI158" s="4"/>
      <c r="PXJ158" s="4"/>
      <c r="PXK158" s="4"/>
      <c r="PXL158" s="4"/>
      <c r="PXM158" s="4"/>
      <c r="PXN158" s="4"/>
      <c r="PXO158" s="4"/>
      <c r="PXP158" s="4"/>
      <c r="PXQ158" s="4"/>
      <c r="PXR158" s="4"/>
      <c r="PXS158" s="4"/>
      <c r="PXT158" s="4"/>
      <c r="PXU158" s="4"/>
      <c r="PXV158" s="4"/>
      <c r="PXW158" s="4"/>
      <c r="PXX158" s="4"/>
      <c r="PXY158" s="4"/>
      <c r="PXZ158" s="4"/>
      <c r="PYA158" s="4"/>
      <c r="PYB158" s="4"/>
      <c r="PYC158" s="4"/>
      <c r="PYD158" s="4"/>
      <c r="PYE158" s="4"/>
      <c r="PYF158" s="4"/>
      <c r="PYG158" s="4"/>
      <c r="PYH158" s="4"/>
      <c r="PYI158" s="4"/>
      <c r="PYJ158" s="4"/>
      <c r="PYK158" s="4"/>
      <c r="PYL158" s="4"/>
      <c r="PYM158" s="4"/>
      <c r="PYN158" s="4"/>
      <c r="PYO158" s="4"/>
      <c r="PYP158" s="4"/>
      <c r="PYQ158" s="4"/>
      <c r="PYR158" s="4"/>
      <c r="PYS158" s="4"/>
      <c r="PYT158" s="4"/>
      <c r="PYU158" s="4"/>
      <c r="PYV158" s="4"/>
      <c r="PYW158" s="4"/>
      <c r="PYX158" s="4"/>
      <c r="PYY158" s="4"/>
      <c r="PYZ158" s="4"/>
      <c r="PZA158" s="4"/>
      <c r="PZB158" s="4"/>
      <c r="PZC158" s="4"/>
      <c r="PZD158" s="4"/>
      <c r="PZE158" s="4"/>
      <c r="PZF158" s="4"/>
      <c r="PZG158" s="4"/>
      <c r="PZH158" s="4"/>
      <c r="PZI158" s="4"/>
      <c r="PZJ158" s="4"/>
      <c r="PZK158" s="4"/>
      <c r="PZL158" s="4"/>
      <c r="PZM158" s="4"/>
      <c r="PZN158" s="4"/>
      <c r="PZO158" s="4"/>
      <c r="PZP158" s="4"/>
      <c r="PZQ158" s="4"/>
      <c r="PZR158" s="4"/>
      <c r="PZS158" s="4"/>
      <c r="PZT158" s="4"/>
      <c r="PZU158" s="4"/>
      <c r="PZV158" s="4"/>
      <c r="PZW158" s="4"/>
      <c r="PZX158" s="4"/>
      <c r="PZY158" s="4"/>
      <c r="PZZ158" s="4"/>
      <c r="QAA158" s="4"/>
      <c r="QAB158" s="4"/>
      <c r="QAC158" s="4"/>
      <c r="QAD158" s="4"/>
      <c r="QAE158" s="4"/>
      <c r="QAF158" s="4"/>
      <c r="QAG158" s="4"/>
      <c r="QAH158" s="4"/>
      <c r="QAI158" s="4"/>
      <c r="QAJ158" s="4"/>
      <c r="QAK158" s="4"/>
      <c r="QAL158" s="4"/>
      <c r="QAM158" s="4"/>
      <c r="QAN158" s="4"/>
      <c r="QAO158" s="4"/>
      <c r="QAP158" s="4"/>
      <c r="QAQ158" s="4"/>
      <c r="QAR158" s="4"/>
      <c r="QAS158" s="4"/>
      <c r="QAT158" s="4"/>
      <c r="QAU158" s="4"/>
      <c r="QAV158" s="4"/>
      <c r="QAW158" s="4"/>
      <c r="QAX158" s="4"/>
      <c r="QAY158" s="4"/>
      <c r="QAZ158" s="4"/>
      <c r="QBA158" s="4"/>
      <c r="QBB158" s="4"/>
      <c r="QBC158" s="4"/>
      <c r="QBD158" s="4"/>
      <c r="QBE158" s="4"/>
      <c r="QBF158" s="4"/>
      <c r="QBG158" s="4"/>
      <c r="QBH158" s="4"/>
      <c r="QBI158" s="4"/>
      <c r="QBJ158" s="4"/>
      <c r="QBK158" s="4"/>
      <c r="QBL158" s="4"/>
      <c r="QBM158" s="4"/>
      <c r="QBN158" s="4"/>
      <c r="QBO158" s="4"/>
      <c r="QBP158" s="4"/>
      <c r="QBQ158" s="4"/>
      <c r="QBR158" s="4"/>
      <c r="QBS158" s="4"/>
      <c r="QBT158" s="4"/>
      <c r="QBU158" s="4"/>
      <c r="QBV158" s="4"/>
      <c r="QBW158" s="4"/>
      <c r="QBX158" s="4"/>
      <c r="QBY158" s="4"/>
      <c r="QBZ158" s="4"/>
      <c r="QCA158" s="4"/>
      <c r="QCB158" s="4"/>
      <c r="QCC158" s="4"/>
      <c r="QCD158" s="4"/>
      <c r="QCE158" s="4"/>
      <c r="QCF158" s="4"/>
      <c r="QCG158" s="4"/>
      <c r="QCH158" s="4"/>
      <c r="QCI158" s="4"/>
      <c r="QCJ158" s="4"/>
      <c r="QCK158" s="4"/>
      <c r="QCL158" s="4"/>
      <c r="QCM158" s="4"/>
      <c r="QCN158" s="4"/>
      <c r="QCO158" s="4"/>
      <c r="QCP158" s="4"/>
      <c r="QCQ158" s="4"/>
      <c r="QCR158" s="4"/>
      <c r="QCS158" s="4"/>
      <c r="QCT158" s="4"/>
      <c r="QCU158" s="4"/>
      <c r="QCV158" s="4"/>
      <c r="QCW158" s="4"/>
      <c r="QCX158" s="4"/>
      <c r="QCY158" s="4"/>
      <c r="QCZ158" s="4"/>
      <c r="QDA158" s="4"/>
      <c r="QDB158" s="4"/>
      <c r="QDC158" s="4"/>
      <c r="QDD158" s="4"/>
      <c r="QDE158" s="4"/>
      <c r="QDF158" s="4"/>
      <c r="QDG158" s="4"/>
      <c r="QDH158" s="4"/>
      <c r="QDI158" s="4"/>
      <c r="QDJ158" s="4"/>
      <c r="QDK158" s="4"/>
      <c r="QDL158" s="4"/>
      <c r="QDM158" s="4"/>
      <c r="QDN158" s="4"/>
      <c r="QDO158" s="4"/>
      <c r="QDP158" s="4"/>
      <c r="QDQ158" s="4"/>
      <c r="QDR158" s="4"/>
      <c r="QDS158" s="4"/>
      <c r="QDT158" s="4"/>
      <c r="QDU158" s="4"/>
      <c r="QDV158" s="4"/>
      <c r="QDW158" s="4"/>
      <c r="QDX158" s="4"/>
      <c r="QDY158" s="4"/>
      <c r="QDZ158" s="4"/>
      <c r="QEA158" s="4"/>
      <c r="QEB158" s="4"/>
      <c r="QEC158" s="4"/>
      <c r="QED158" s="4"/>
      <c r="QEE158" s="4"/>
      <c r="QEF158" s="4"/>
      <c r="QEG158" s="4"/>
      <c r="QEH158" s="4"/>
      <c r="QEI158" s="4"/>
      <c r="QEJ158" s="4"/>
      <c r="QEK158" s="4"/>
      <c r="QEL158" s="4"/>
      <c r="QEM158" s="4"/>
      <c r="QEN158" s="4"/>
      <c r="QEO158" s="4"/>
      <c r="QEP158" s="4"/>
      <c r="QEQ158" s="4"/>
      <c r="QER158" s="4"/>
      <c r="QES158" s="4"/>
      <c r="QET158" s="4"/>
      <c r="QEU158" s="4"/>
      <c r="QEV158" s="4"/>
      <c r="QEW158" s="4"/>
      <c r="QEX158" s="4"/>
      <c r="QEY158" s="4"/>
      <c r="QEZ158" s="4"/>
      <c r="QFA158" s="4"/>
      <c r="QFB158" s="4"/>
      <c r="QFC158" s="4"/>
      <c r="QFD158" s="4"/>
      <c r="QFE158" s="4"/>
      <c r="QFF158" s="4"/>
      <c r="QFG158" s="4"/>
      <c r="QFH158" s="4"/>
      <c r="QFI158" s="4"/>
      <c r="QFJ158" s="4"/>
      <c r="QFK158" s="4"/>
      <c r="QFL158" s="4"/>
      <c r="QFM158" s="4"/>
      <c r="QFN158" s="4"/>
      <c r="QFO158" s="4"/>
      <c r="QFP158" s="4"/>
      <c r="QFQ158" s="4"/>
      <c r="QFR158" s="4"/>
      <c r="QFS158" s="4"/>
      <c r="QFT158" s="4"/>
      <c r="QFU158" s="4"/>
      <c r="QFV158" s="4"/>
      <c r="QFW158" s="4"/>
      <c r="QFX158" s="4"/>
      <c r="QFY158" s="4"/>
      <c r="QFZ158" s="4"/>
      <c r="QGA158" s="4"/>
      <c r="QGB158" s="4"/>
      <c r="QGC158" s="4"/>
      <c r="QGD158" s="4"/>
      <c r="QGE158" s="4"/>
      <c r="QGF158" s="4"/>
      <c r="QGG158" s="4"/>
      <c r="QGH158" s="4"/>
      <c r="QGI158" s="4"/>
      <c r="QGJ158" s="4"/>
      <c r="QGK158" s="4"/>
      <c r="QGL158" s="4"/>
      <c r="QGM158" s="4"/>
      <c r="QGN158" s="4"/>
      <c r="QGO158" s="4"/>
      <c r="QGP158" s="4"/>
      <c r="QGQ158" s="4"/>
      <c r="QGR158" s="4"/>
      <c r="QGS158" s="4"/>
      <c r="QGT158" s="4"/>
      <c r="QGU158" s="4"/>
      <c r="QGV158" s="4"/>
      <c r="QGW158" s="4"/>
      <c r="QGX158" s="4"/>
      <c r="QGY158" s="4"/>
      <c r="QGZ158" s="4"/>
      <c r="QHA158" s="4"/>
      <c r="QHB158" s="4"/>
      <c r="QHC158" s="4"/>
      <c r="QHD158" s="4"/>
      <c r="QHE158" s="4"/>
      <c r="QHF158" s="4"/>
      <c r="QHG158" s="4"/>
      <c r="QHH158" s="4"/>
      <c r="QHI158" s="4"/>
      <c r="QHJ158" s="4"/>
      <c r="QHK158" s="4"/>
      <c r="QHL158" s="4"/>
      <c r="QHM158" s="4"/>
      <c r="QHN158" s="4"/>
      <c r="QHO158" s="4"/>
      <c r="QHP158" s="4"/>
      <c r="QHQ158" s="4"/>
      <c r="QHR158" s="4"/>
      <c r="QHS158" s="4"/>
      <c r="QHT158" s="4"/>
      <c r="QHU158" s="4"/>
      <c r="QHV158" s="4"/>
      <c r="QHW158" s="4"/>
      <c r="QHX158" s="4"/>
      <c r="QHY158" s="4"/>
      <c r="QHZ158" s="4"/>
      <c r="QIA158" s="4"/>
      <c r="QIB158" s="4"/>
      <c r="QIC158" s="4"/>
      <c r="QID158" s="4"/>
      <c r="QIE158" s="4"/>
      <c r="QIF158" s="4"/>
      <c r="QIG158" s="4"/>
      <c r="QIH158" s="4"/>
      <c r="QII158" s="4"/>
      <c r="QIJ158" s="4"/>
      <c r="QIK158" s="4"/>
      <c r="QIL158" s="4"/>
      <c r="QIM158" s="4"/>
      <c r="QIN158" s="4"/>
      <c r="QIO158" s="4"/>
      <c r="QIP158" s="4"/>
      <c r="QIQ158" s="4"/>
      <c r="QIR158" s="4"/>
      <c r="QIS158" s="4"/>
      <c r="QIT158" s="4"/>
      <c r="QIU158" s="4"/>
      <c r="QIV158" s="4"/>
      <c r="QIW158" s="4"/>
      <c r="QIX158" s="4"/>
      <c r="QIY158" s="4"/>
      <c r="QIZ158" s="4"/>
      <c r="QJA158" s="4"/>
      <c r="QJB158" s="4"/>
      <c r="QJC158" s="4"/>
      <c r="QJD158" s="4"/>
      <c r="QJE158" s="4"/>
      <c r="QJF158" s="4"/>
      <c r="QJG158" s="4"/>
      <c r="QJH158" s="4"/>
      <c r="QJI158" s="4"/>
      <c r="QJJ158" s="4"/>
      <c r="QJK158" s="4"/>
      <c r="QJL158" s="4"/>
      <c r="QJM158" s="4"/>
      <c r="QJN158" s="4"/>
      <c r="QJO158" s="4"/>
      <c r="QJP158" s="4"/>
      <c r="QJQ158" s="4"/>
      <c r="QJR158" s="4"/>
      <c r="QJS158" s="4"/>
      <c r="QJT158" s="4"/>
      <c r="QJU158" s="4"/>
      <c r="QJV158" s="4"/>
      <c r="QJW158" s="4"/>
      <c r="QJX158" s="4"/>
      <c r="QJY158" s="4"/>
      <c r="QJZ158" s="4"/>
      <c r="QKA158" s="4"/>
      <c r="QKB158" s="4"/>
      <c r="QKC158" s="4"/>
      <c r="QKD158" s="4"/>
      <c r="QKE158" s="4"/>
      <c r="QKF158" s="4"/>
      <c r="QKG158" s="4"/>
      <c r="QKH158" s="4"/>
      <c r="QKI158" s="4"/>
      <c r="QKJ158" s="4"/>
      <c r="QKK158" s="4"/>
      <c r="QKL158" s="4"/>
      <c r="QKM158" s="4"/>
      <c r="QKN158" s="4"/>
      <c r="QKO158" s="4"/>
      <c r="QKP158" s="4"/>
      <c r="QKQ158" s="4"/>
      <c r="QKR158" s="4"/>
      <c r="QKS158" s="4"/>
      <c r="QKT158" s="4"/>
      <c r="QKU158" s="4"/>
      <c r="QKV158" s="4"/>
      <c r="QKW158" s="4"/>
      <c r="QKX158" s="4"/>
      <c r="QKY158" s="4"/>
      <c r="QKZ158" s="4"/>
      <c r="QLA158" s="4"/>
      <c r="QLB158" s="4"/>
      <c r="QLC158" s="4"/>
      <c r="QLD158" s="4"/>
      <c r="QLE158" s="4"/>
      <c r="QLF158" s="4"/>
      <c r="QLG158" s="4"/>
      <c r="QLH158" s="4"/>
      <c r="QLI158" s="4"/>
      <c r="QLJ158" s="4"/>
      <c r="QLK158" s="4"/>
      <c r="QLL158" s="4"/>
      <c r="QLM158" s="4"/>
      <c r="QLN158" s="4"/>
      <c r="QLO158" s="4"/>
      <c r="QLP158" s="4"/>
      <c r="QLQ158" s="4"/>
      <c r="QLR158" s="4"/>
      <c r="QLS158" s="4"/>
      <c r="QLT158" s="4"/>
      <c r="QLU158" s="4"/>
      <c r="QLV158" s="4"/>
      <c r="QLW158" s="4"/>
      <c r="QLX158" s="4"/>
      <c r="QLY158" s="4"/>
      <c r="QLZ158" s="4"/>
      <c r="QMA158" s="4"/>
      <c r="QMB158" s="4"/>
      <c r="QMC158" s="4"/>
      <c r="QMD158" s="4"/>
      <c r="QME158" s="4"/>
      <c r="QMF158" s="4"/>
      <c r="QMG158" s="4"/>
      <c r="QMH158" s="4"/>
      <c r="QMI158" s="4"/>
      <c r="QMJ158" s="4"/>
      <c r="QMK158" s="4"/>
      <c r="QML158" s="4"/>
      <c r="QMM158" s="4"/>
      <c r="QMN158" s="4"/>
      <c r="QMO158" s="4"/>
      <c r="QMP158" s="4"/>
      <c r="QMQ158" s="4"/>
      <c r="QMR158" s="4"/>
      <c r="QMS158" s="4"/>
      <c r="QMT158" s="4"/>
      <c r="QMU158" s="4"/>
      <c r="QMV158" s="4"/>
      <c r="QMW158" s="4"/>
      <c r="QMX158" s="4"/>
      <c r="QMY158" s="4"/>
      <c r="QMZ158" s="4"/>
      <c r="QNA158" s="4"/>
      <c r="QNB158" s="4"/>
      <c r="QNC158" s="4"/>
      <c r="QND158" s="4"/>
      <c r="QNE158" s="4"/>
      <c r="QNF158" s="4"/>
      <c r="QNG158" s="4"/>
      <c r="QNH158" s="4"/>
      <c r="QNI158" s="4"/>
      <c r="QNJ158" s="4"/>
      <c r="QNK158" s="4"/>
      <c r="QNL158" s="4"/>
      <c r="QNM158" s="4"/>
      <c r="QNN158" s="4"/>
      <c r="QNO158" s="4"/>
      <c r="QNP158" s="4"/>
      <c r="QNQ158" s="4"/>
      <c r="QNR158" s="4"/>
      <c r="QNS158" s="4"/>
      <c r="QNT158" s="4"/>
      <c r="QNU158" s="4"/>
      <c r="QNV158" s="4"/>
      <c r="QNW158" s="4"/>
      <c r="QNX158" s="4"/>
      <c r="QNY158" s="4"/>
      <c r="QNZ158" s="4"/>
      <c r="QOA158" s="4"/>
      <c r="QOB158" s="4"/>
      <c r="QOC158" s="4"/>
      <c r="QOD158" s="4"/>
      <c r="QOE158" s="4"/>
      <c r="QOF158" s="4"/>
      <c r="QOG158" s="4"/>
      <c r="QOH158" s="4"/>
      <c r="QOI158" s="4"/>
      <c r="QOJ158" s="4"/>
      <c r="QOK158" s="4"/>
      <c r="QOL158" s="4"/>
      <c r="QOM158" s="4"/>
      <c r="QON158" s="4"/>
      <c r="QOO158" s="4"/>
      <c r="QOP158" s="4"/>
      <c r="QOQ158" s="4"/>
      <c r="QOR158" s="4"/>
      <c r="QOS158" s="4"/>
      <c r="QOT158" s="4"/>
      <c r="QOU158" s="4"/>
      <c r="QOV158" s="4"/>
      <c r="QOW158" s="4"/>
      <c r="QOX158" s="4"/>
      <c r="QOY158" s="4"/>
      <c r="QOZ158" s="4"/>
      <c r="QPA158" s="4"/>
      <c r="QPB158" s="4"/>
      <c r="QPC158" s="4"/>
      <c r="QPD158" s="4"/>
      <c r="QPE158" s="4"/>
      <c r="QPF158" s="4"/>
      <c r="QPG158" s="4"/>
      <c r="QPH158" s="4"/>
      <c r="QPI158" s="4"/>
      <c r="QPJ158" s="4"/>
      <c r="QPK158" s="4"/>
      <c r="QPL158" s="4"/>
      <c r="QPM158" s="4"/>
      <c r="QPN158" s="4"/>
      <c r="QPO158" s="4"/>
      <c r="QPP158" s="4"/>
      <c r="QPQ158" s="4"/>
      <c r="QPR158" s="4"/>
      <c r="QPS158" s="4"/>
      <c r="QPT158" s="4"/>
      <c r="QPU158" s="4"/>
      <c r="QPV158" s="4"/>
      <c r="QPW158" s="4"/>
      <c r="QPX158" s="4"/>
      <c r="QPY158" s="4"/>
      <c r="QPZ158" s="4"/>
      <c r="QQA158" s="4"/>
      <c r="QQB158" s="4"/>
      <c r="QQC158" s="4"/>
      <c r="QQD158" s="4"/>
      <c r="QQE158" s="4"/>
      <c r="QQF158" s="4"/>
      <c r="QQG158" s="4"/>
      <c r="QQH158" s="4"/>
      <c r="QQI158" s="4"/>
      <c r="QQJ158" s="4"/>
      <c r="QQK158" s="4"/>
      <c r="QQL158" s="4"/>
      <c r="QQM158" s="4"/>
      <c r="QQN158" s="4"/>
      <c r="QQO158" s="4"/>
      <c r="QQP158" s="4"/>
      <c r="QQQ158" s="4"/>
      <c r="QQR158" s="4"/>
      <c r="QQS158" s="4"/>
      <c r="QQT158" s="4"/>
      <c r="QQU158" s="4"/>
      <c r="QQV158" s="4"/>
      <c r="QQW158" s="4"/>
      <c r="QQX158" s="4"/>
      <c r="QQY158" s="4"/>
      <c r="QQZ158" s="4"/>
      <c r="QRA158" s="4"/>
      <c r="QRB158" s="4"/>
      <c r="QRC158" s="4"/>
      <c r="QRD158" s="4"/>
      <c r="QRE158" s="4"/>
      <c r="QRF158" s="4"/>
      <c r="QRG158" s="4"/>
      <c r="QRH158" s="4"/>
      <c r="QRI158" s="4"/>
      <c r="QRJ158" s="4"/>
      <c r="QRK158" s="4"/>
      <c r="QRL158" s="4"/>
      <c r="QRM158" s="4"/>
      <c r="QRN158" s="4"/>
      <c r="QRO158" s="4"/>
      <c r="QRP158" s="4"/>
      <c r="QRQ158" s="4"/>
      <c r="QRR158" s="4"/>
      <c r="QRS158" s="4"/>
      <c r="QRT158" s="4"/>
      <c r="QRU158" s="4"/>
      <c r="QRV158" s="4"/>
      <c r="QRW158" s="4"/>
      <c r="QRX158" s="4"/>
      <c r="QRY158" s="4"/>
      <c r="QRZ158" s="4"/>
      <c r="QSA158" s="4"/>
      <c r="QSB158" s="4"/>
      <c r="QSC158" s="4"/>
      <c r="QSD158" s="4"/>
      <c r="QSE158" s="4"/>
      <c r="QSF158" s="4"/>
      <c r="QSG158" s="4"/>
      <c r="QSH158" s="4"/>
      <c r="QSI158" s="4"/>
      <c r="QSJ158" s="4"/>
      <c r="QSK158" s="4"/>
      <c r="QSL158" s="4"/>
      <c r="QSM158" s="4"/>
      <c r="QSN158" s="4"/>
      <c r="QSO158" s="4"/>
      <c r="QSP158" s="4"/>
      <c r="QSQ158" s="4"/>
      <c r="QSR158" s="4"/>
      <c r="QSS158" s="4"/>
      <c r="QST158" s="4"/>
      <c r="QSU158" s="4"/>
      <c r="QSV158" s="4"/>
      <c r="QSW158" s="4"/>
      <c r="QSX158" s="4"/>
      <c r="QSY158" s="4"/>
      <c r="QSZ158" s="4"/>
      <c r="QTA158" s="4"/>
      <c r="QTB158" s="4"/>
      <c r="QTC158" s="4"/>
      <c r="QTD158" s="4"/>
      <c r="QTE158" s="4"/>
      <c r="QTF158" s="4"/>
      <c r="QTG158" s="4"/>
      <c r="QTH158" s="4"/>
      <c r="QTI158" s="4"/>
      <c r="QTJ158" s="4"/>
      <c r="QTK158" s="4"/>
      <c r="QTL158" s="4"/>
      <c r="QTM158" s="4"/>
      <c r="QTN158" s="4"/>
      <c r="QTO158" s="4"/>
      <c r="QTP158" s="4"/>
      <c r="QTQ158" s="4"/>
      <c r="QTR158" s="4"/>
      <c r="QTS158" s="4"/>
      <c r="QTT158" s="4"/>
      <c r="QTU158" s="4"/>
      <c r="QTV158" s="4"/>
      <c r="QTW158" s="4"/>
      <c r="QTX158" s="4"/>
      <c r="QTY158" s="4"/>
      <c r="QTZ158" s="4"/>
      <c r="QUA158" s="4"/>
      <c r="QUB158" s="4"/>
      <c r="QUC158" s="4"/>
      <c r="QUD158" s="4"/>
      <c r="QUE158" s="4"/>
      <c r="QUF158" s="4"/>
      <c r="QUG158" s="4"/>
      <c r="QUH158" s="4"/>
      <c r="QUI158" s="4"/>
      <c r="QUJ158" s="4"/>
      <c r="QUK158" s="4"/>
      <c r="QUL158" s="4"/>
      <c r="QUM158" s="4"/>
      <c r="QUN158" s="4"/>
      <c r="QUO158" s="4"/>
      <c r="QUP158" s="4"/>
      <c r="QUQ158" s="4"/>
      <c r="QUR158" s="4"/>
      <c r="QUS158" s="4"/>
      <c r="QUT158" s="4"/>
      <c r="QUU158" s="4"/>
      <c r="QUV158" s="4"/>
      <c r="QUW158" s="4"/>
      <c r="QUX158" s="4"/>
      <c r="QUY158" s="4"/>
      <c r="QUZ158" s="4"/>
      <c r="QVA158" s="4"/>
      <c r="QVB158" s="4"/>
      <c r="QVC158" s="4"/>
      <c r="QVD158" s="4"/>
      <c r="QVE158" s="4"/>
      <c r="QVF158" s="4"/>
      <c r="QVG158" s="4"/>
      <c r="QVH158" s="4"/>
      <c r="QVI158" s="4"/>
      <c r="QVJ158" s="4"/>
      <c r="QVK158" s="4"/>
      <c r="QVL158" s="4"/>
      <c r="QVM158" s="4"/>
      <c r="QVN158" s="4"/>
      <c r="QVO158" s="4"/>
      <c r="QVP158" s="4"/>
      <c r="QVQ158" s="4"/>
      <c r="QVR158" s="4"/>
      <c r="QVS158" s="4"/>
      <c r="QVT158" s="4"/>
      <c r="QVU158" s="4"/>
      <c r="QVV158" s="4"/>
      <c r="QVW158" s="4"/>
      <c r="QVX158" s="4"/>
      <c r="QVY158" s="4"/>
      <c r="QVZ158" s="4"/>
      <c r="QWA158" s="4"/>
      <c r="QWB158" s="4"/>
      <c r="QWC158" s="4"/>
      <c r="QWD158" s="4"/>
      <c r="QWE158" s="4"/>
      <c r="QWF158" s="4"/>
      <c r="QWG158" s="4"/>
      <c r="QWH158" s="4"/>
      <c r="QWI158" s="4"/>
      <c r="QWJ158" s="4"/>
      <c r="QWK158" s="4"/>
      <c r="QWL158" s="4"/>
      <c r="QWM158" s="4"/>
      <c r="QWN158" s="4"/>
      <c r="QWO158" s="4"/>
      <c r="QWP158" s="4"/>
      <c r="QWQ158" s="4"/>
      <c r="QWR158" s="4"/>
      <c r="QWS158" s="4"/>
      <c r="QWT158" s="4"/>
      <c r="QWU158" s="4"/>
      <c r="QWV158" s="4"/>
      <c r="QWW158" s="4"/>
      <c r="QWX158" s="4"/>
      <c r="QWY158" s="4"/>
      <c r="QWZ158" s="4"/>
      <c r="QXA158" s="4"/>
      <c r="QXB158" s="4"/>
      <c r="QXC158" s="4"/>
      <c r="QXD158" s="4"/>
      <c r="QXE158" s="4"/>
      <c r="QXF158" s="4"/>
      <c r="QXG158" s="4"/>
      <c r="QXH158" s="4"/>
      <c r="QXI158" s="4"/>
      <c r="QXJ158" s="4"/>
      <c r="QXK158" s="4"/>
      <c r="QXL158" s="4"/>
      <c r="QXM158" s="4"/>
      <c r="QXN158" s="4"/>
      <c r="QXO158" s="4"/>
      <c r="QXP158" s="4"/>
      <c r="QXQ158" s="4"/>
      <c r="QXR158" s="4"/>
      <c r="QXS158" s="4"/>
      <c r="QXT158" s="4"/>
      <c r="QXU158" s="4"/>
      <c r="QXV158" s="4"/>
      <c r="QXW158" s="4"/>
      <c r="QXX158" s="4"/>
      <c r="QXY158" s="4"/>
      <c r="QXZ158" s="4"/>
      <c r="QYA158" s="4"/>
      <c r="QYB158" s="4"/>
      <c r="QYC158" s="4"/>
      <c r="QYD158" s="4"/>
      <c r="QYE158" s="4"/>
      <c r="QYF158" s="4"/>
      <c r="QYG158" s="4"/>
      <c r="QYH158" s="4"/>
      <c r="QYI158" s="4"/>
      <c r="QYJ158" s="4"/>
      <c r="QYK158" s="4"/>
      <c r="QYL158" s="4"/>
      <c r="QYM158" s="4"/>
      <c r="QYN158" s="4"/>
      <c r="QYO158" s="4"/>
      <c r="QYP158" s="4"/>
      <c r="QYQ158" s="4"/>
      <c r="QYR158" s="4"/>
      <c r="QYS158" s="4"/>
      <c r="QYT158" s="4"/>
      <c r="QYU158" s="4"/>
      <c r="QYV158" s="4"/>
      <c r="QYW158" s="4"/>
      <c r="QYX158" s="4"/>
      <c r="QYY158" s="4"/>
      <c r="QYZ158" s="4"/>
      <c r="QZA158" s="4"/>
      <c r="QZB158" s="4"/>
      <c r="QZC158" s="4"/>
      <c r="QZD158" s="4"/>
      <c r="QZE158" s="4"/>
      <c r="QZF158" s="4"/>
      <c r="QZG158" s="4"/>
      <c r="QZH158" s="4"/>
      <c r="QZI158" s="4"/>
      <c r="QZJ158" s="4"/>
      <c r="QZK158" s="4"/>
      <c r="QZL158" s="4"/>
      <c r="QZM158" s="4"/>
      <c r="QZN158" s="4"/>
      <c r="QZO158" s="4"/>
      <c r="QZP158" s="4"/>
      <c r="QZQ158" s="4"/>
      <c r="QZR158" s="4"/>
      <c r="QZS158" s="4"/>
      <c r="QZT158" s="4"/>
      <c r="QZU158" s="4"/>
      <c r="QZV158" s="4"/>
      <c r="QZW158" s="4"/>
      <c r="QZX158" s="4"/>
      <c r="QZY158" s="4"/>
      <c r="QZZ158" s="4"/>
      <c r="RAA158" s="4"/>
      <c r="RAB158" s="4"/>
      <c r="RAC158" s="4"/>
      <c r="RAD158" s="4"/>
      <c r="RAE158" s="4"/>
      <c r="RAF158" s="4"/>
      <c r="RAG158" s="4"/>
      <c r="RAH158" s="4"/>
      <c r="RAI158" s="4"/>
      <c r="RAJ158" s="4"/>
      <c r="RAK158" s="4"/>
      <c r="RAL158" s="4"/>
      <c r="RAM158" s="4"/>
      <c r="RAN158" s="4"/>
      <c r="RAO158" s="4"/>
      <c r="RAP158" s="4"/>
      <c r="RAQ158" s="4"/>
      <c r="RAR158" s="4"/>
      <c r="RAS158" s="4"/>
      <c r="RAT158" s="4"/>
      <c r="RAU158" s="4"/>
      <c r="RAV158" s="4"/>
      <c r="RAW158" s="4"/>
      <c r="RAX158" s="4"/>
      <c r="RAY158" s="4"/>
      <c r="RAZ158" s="4"/>
      <c r="RBA158" s="4"/>
      <c r="RBB158" s="4"/>
      <c r="RBC158" s="4"/>
      <c r="RBD158" s="4"/>
      <c r="RBE158" s="4"/>
      <c r="RBF158" s="4"/>
      <c r="RBG158" s="4"/>
      <c r="RBH158" s="4"/>
      <c r="RBI158" s="4"/>
      <c r="RBJ158" s="4"/>
      <c r="RBK158" s="4"/>
      <c r="RBL158" s="4"/>
      <c r="RBM158" s="4"/>
      <c r="RBN158" s="4"/>
      <c r="RBO158" s="4"/>
      <c r="RBP158" s="4"/>
      <c r="RBQ158" s="4"/>
      <c r="RBR158" s="4"/>
      <c r="RBS158" s="4"/>
      <c r="RBT158" s="4"/>
      <c r="RBU158" s="4"/>
      <c r="RBV158" s="4"/>
      <c r="RBW158" s="4"/>
      <c r="RBX158" s="4"/>
      <c r="RBY158" s="4"/>
      <c r="RBZ158" s="4"/>
      <c r="RCA158" s="4"/>
      <c r="RCB158" s="4"/>
      <c r="RCC158" s="4"/>
      <c r="RCD158" s="4"/>
      <c r="RCE158" s="4"/>
      <c r="RCF158" s="4"/>
      <c r="RCG158" s="4"/>
      <c r="RCH158" s="4"/>
      <c r="RCI158" s="4"/>
      <c r="RCJ158" s="4"/>
      <c r="RCK158" s="4"/>
      <c r="RCL158" s="4"/>
      <c r="RCM158" s="4"/>
      <c r="RCN158" s="4"/>
      <c r="RCO158" s="4"/>
      <c r="RCP158" s="4"/>
      <c r="RCQ158" s="4"/>
      <c r="RCR158" s="4"/>
      <c r="RCS158" s="4"/>
      <c r="RCT158" s="4"/>
      <c r="RCU158" s="4"/>
      <c r="RCV158" s="4"/>
      <c r="RCW158" s="4"/>
      <c r="RCX158" s="4"/>
      <c r="RCY158" s="4"/>
      <c r="RCZ158" s="4"/>
      <c r="RDA158" s="4"/>
      <c r="RDB158" s="4"/>
      <c r="RDC158" s="4"/>
      <c r="RDD158" s="4"/>
      <c r="RDE158" s="4"/>
      <c r="RDF158" s="4"/>
      <c r="RDG158" s="4"/>
      <c r="RDH158" s="4"/>
      <c r="RDI158" s="4"/>
      <c r="RDJ158" s="4"/>
      <c r="RDK158" s="4"/>
      <c r="RDL158" s="4"/>
      <c r="RDM158" s="4"/>
      <c r="RDN158" s="4"/>
      <c r="RDO158" s="4"/>
      <c r="RDP158" s="4"/>
      <c r="RDQ158" s="4"/>
      <c r="RDR158" s="4"/>
      <c r="RDS158" s="4"/>
      <c r="RDT158" s="4"/>
      <c r="RDU158" s="4"/>
      <c r="RDV158" s="4"/>
      <c r="RDW158" s="4"/>
      <c r="RDX158" s="4"/>
      <c r="RDY158" s="4"/>
      <c r="RDZ158" s="4"/>
      <c r="REA158" s="4"/>
      <c r="REB158" s="4"/>
      <c r="REC158" s="4"/>
      <c r="RED158" s="4"/>
      <c r="REE158" s="4"/>
      <c r="REF158" s="4"/>
      <c r="REG158" s="4"/>
      <c r="REH158" s="4"/>
      <c r="REI158" s="4"/>
      <c r="REJ158" s="4"/>
      <c r="REK158" s="4"/>
      <c r="REL158" s="4"/>
      <c r="REM158" s="4"/>
      <c r="REN158" s="4"/>
      <c r="REO158" s="4"/>
      <c r="REP158" s="4"/>
      <c r="REQ158" s="4"/>
      <c r="RER158" s="4"/>
      <c r="RES158" s="4"/>
      <c r="RET158" s="4"/>
      <c r="REU158" s="4"/>
      <c r="REV158" s="4"/>
      <c r="REW158" s="4"/>
      <c r="REX158" s="4"/>
      <c r="REY158" s="4"/>
      <c r="REZ158" s="4"/>
      <c r="RFA158" s="4"/>
      <c r="RFB158" s="4"/>
      <c r="RFC158" s="4"/>
      <c r="RFD158" s="4"/>
      <c r="RFE158" s="4"/>
      <c r="RFF158" s="4"/>
      <c r="RFG158" s="4"/>
      <c r="RFH158" s="4"/>
      <c r="RFI158" s="4"/>
      <c r="RFJ158" s="4"/>
      <c r="RFK158" s="4"/>
      <c r="RFL158" s="4"/>
      <c r="RFM158" s="4"/>
      <c r="RFN158" s="4"/>
      <c r="RFO158" s="4"/>
      <c r="RFP158" s="4"/>
      <c r="RFQ158" s="4"/>
      <c r="RFR158" s="4"/>
      <c r="RFS158" s="4"/>
      <c r="RFT158" s="4"/>
      <c r="RFU158" s="4"/>
      <c r="RFV158" s="4"/>
      <c r="RFW158" s="4"/>
      <c r="RFX158" s="4"/>
      <c r="RFY158" s="4"/>
      <c r="RFZ158" s="4"/>
      <c r="RGA158" s="4"/>
      <c r="RGB158" s="4"/>
      <c r="RGC158" s="4"/>
      <c r="RGD158" s="4"/>
      <c r="RGE158" s="4"/>
      <c r="RGF158" s="4"/>
      <c r="RGG158" s="4"/>
      <c r="RGH158" s="4"/>
      <c r="RGI158" s="4"/>
      <c r="RGJ158" s="4"/>
      <c r="RGK158" s="4"/>
      <c r="RGL158" s="4"/>
      <c r="RGM158" s="4"/>
      <c r="RGN158" s="4"/>
      <c r="RGO158" s="4"/>
      <c r="RGP158" s="4"/>
      <c r="RGQ158" s="4"/>
      <c r="RGR158" s="4"/>
      <c r="RGS158" s="4"/>
      <c r="RGT158" s="4"/>
      <c r="RGU158" s="4"/>
      <c r="RGV158" s="4"/>
      <c r="RGW158" s="4"/>
      <c r="RGX158" s="4"/>
      <c r="RGY158" s="4"/>
      <c r="RGZ158" s="4"/>
      <c r="RHA158" s="4"/>
      <c r="RHB158" s="4"/>
      <c r="RHC158" s="4"/>
      <c r="RHD158" s="4"/>
      <c r="RHE158" s="4"/>
      <c r="RHF158" s="4"/>
      <c r="RHG158" s="4"/>
      <c r="RHH158" s="4"/>
      <c r="RHI158" s="4"/>
      <c r="RHJ158" s="4"/>
      <c r="RHK158" s="4"/>
      <c r="RHL158" s="4"/>
      <c r="RHM158" s="4"/>
      <c r="RHN158" s="4"/>
      <c r="RHO158" s="4"/>
      <c r="RHP158" s="4"/>
      <c r="RHQ158" s="4"/>
      <c r="RHR158" s="4"/>
      <c r="RHS158" s="4"/>
      <c r="RHT158" s="4"/>
      <c r="RHU158" s="4"/>
      <c r="RHV158" s="4"/>
      <c r="RHW158" s="4"/>
      <c r="RHX158" s="4"/>
      <c r="RHY158" s="4"/>
      <c r="RHZ158" s="4"/>
      <c r="RIA158" s="4"/>
      <c r="RIB158" s="4"/>
      <c r="RIC158" s="4"/>
      <c r="RID158" s="4"/>
      <c r="RIE158" s="4"/>
      <c r="RIF158" s="4"/>
      <c r="RIG158" s="4"/>
      <c r="RIH158" s="4"/>
      <c r="RII158" s="4"/>
      <c r="RIJ158" s="4"/>
      <c r="RIK158" s="4"/>
      <c r="RIL158" s="4"/>
      <c r="RIM158" s="4"/>
      <c r="RIN158" s="4"/>
      <c r="RIO158" s="4"/>
      <c r="RIP158" s="4"/>
      <c r="RIQ158" s="4"/>
      <c r="RIR158" s="4"/>
      <c r="RIS158" s="4"/>
      <c r="RIT158" s="4"/>
      <c r="RIU158" s="4"/>
      <c r="RIV158" s="4"/>
      <c r="RIW158" s="4"/>
      <c r="RIX158" s="4"/>
      <c r="RIY158" s="4"/>
      <c r="RIZ158" s="4"/>
      <c r="RJA158" s="4"/>
      <c r="RJB158" s="4"/>
      <c r="RJC158" s="4"/>
      <c r="RJD158" s="4"/>
      <c r="RJE158" s="4"/>
      <c r="RJF158" s="4"/>
      <c r="RJG158" s="4"/>
      <c r="RJH158" s="4"/>
      <c r="RJI158" s="4"/>
      <c r="RJJ158" s="4"/>
      <c r="RJK158" s="4"/>
      <c r="RJL158" s="4"/>
      <c r="RJM158" s="4"/>
      <c r="RJN158" s="4"/>
      <c r="RJO158" s="4"/>
      <c r="RJP158" s="4"/>
      <c r="RJQ158" s="4"/>
      <c r="RJR158" s="4"/>
      <c r="RJS158" s="4"/>
      <c r="RJT158" s="4"/>
      <c r="RJU158" s="4"/>
      <c r="RJV158" s="4"/>
      <c r="RJW158" s="4"/>
      <c r="RJX158" s="4"/>
      <c r="RJY158" s="4"/>
      <c r="RJZ158" s="4"/>
      <c r="RKA158" s="4"/>
      <c r="RKB158" s="4"/>
      <c r="RKC158" s="4"/>
      <c r="RKD158" s="4"/>
      <c r="RKE158" s="4"/>
      <c r="RKF158" s="4"/>
      <c r="RKG158" s="4"/>
      <c r="RKH158" s="4"/>
      <c r="RKI158" s="4"/>
      <c r="RKJ158" s="4"/>
      <c r="RKK158" s="4"/>
      <c r="RKL158" s="4"/>
      <c r="RKM158" s="4"/>
      <c r="RKN158" s="4"/>
      <c r="RKO158" s="4"/>
      <c r="RKP158" s="4"/>
      <c r="RKQ158" s="4"/>
      <c r="RKR158" s="4"/>
      <c r="RKS158" s="4"/>
      <c r="RKT158" s="4"/>
      <c r="RKU158" s="4"/>
      <c r="RKV158" s="4"/>
      <c r="RKW158" s="4"/>
      <c r="RKX158" s="4"/>
      <c r="RKY158" s="4"/>
      <c r="RKZ158" s="4"/>
      <c r="RLA158" s="4"/>
      <c r="RLB158" s="4"/>
      <c r="RLC158" s="4"/>
      <c r="RLD158" s="4"/>
      <c r="RLE158" s="4"/>
      <c r="RLF158" s="4"/>
      <c r="RLG158" s="4"/>
      <c r="RLH158" s="4"/>
      <c r="RLI158" s="4"/>
      <c r="RLJ158" s="4"/>
      <c r="RLK158" s="4"/>
      <c r="RLL158" s="4"/>
      <c r="RLM158" s="4"/>
      <c r="RLN158" s="4"/>
      <c r="RLO158" s="4"/>
      <c r="RLP158" s="4"/>
      <c r="RLQ158" s="4"/>
      <c r="RLR158" s="4"/>
      <c r="RLS158" s="4"/>
      <c r="RLT158" s="4"/>
      <c r="RLU158" s="4"/>
      <c r="RLV158" s="4"/>
      <c r="RLW158" s="4"/>
      <c r="RLX158" s="4"/>
      <c r="RLY158" s="4"/>
      <c r="RLZ158" s="4"/>
      <c r="RMA158" s="4"/>
      <c r="RMB158" s="4"/>
      <c r="RMC158" s="4"/>
      <c r="RMD158" s="4"/>
      <c r="RME158" s="4"/>
      <c r="RMF158" s="4"/>
      <c r="RMG158" s="4"/>
      <c r="RMH158" s="4"/>
      <c r="RMI158" s="4"/>
      <c r="RMJ158" s="4"/>
      <c r="RMK158" s="4"/>
      <c r="RML158" s="4"/>
      <c r="RMM158" s="4"/>
      <c r="RMN158" s="4"/>
      <c r="RMO158" s="4"/>
      <c r="RMP158" s="4"/>
      <c r="RMQ158" s="4"/>
      <c r="RMR158" s="4"/>
      <c r="RMS158" s="4"/>
      <c r="RMT158" s="4"/>
      <c r="RMU158" s="4"/>
      <c r="RMV158" s="4"/>
      <c r="RMW158" s="4"/>
      <c r="RMX158" s="4"/>
      <c r="RMY158" s="4"/>
      <c r="RMZ158" s="4"/>
      <c r="RNA158" s="4"/>
      <c r="RNB158" s="4"/>
      <c r="RNC158" s="4"/>
      <c r="RND158" s="4"/>
      <c r="RNE158" s="4"/>
      <c r="RNF158" s="4"/>
      <c r="RNG158" s="4"/>
      <c r="RNH158" s="4"/>
      <c r="RNI158" s="4"/>
      <c r="RNJ158" s="4"/>
      <c r="RNK158" s="4"/>
      <c r="RNL158" s="4"/>
      <c r="RNM158" s="4"/>
      <c r="RNN158" s="4"/>
      <c r="RNO158" s="4"/>
      <c r="RNP158" s="4"/>
      <c r="RNQ158" s="4"/>
      <c r="RNR158" s="4"/>
      <c r="RNS158" s="4"/>
      <c r="RNT158" s="4"/>
      <c r="RNU158" s="4"/>
      <c r="RNV158" s="4"/>
      <c r="RNW158" s="4"/>
      <c r="RNX158" s="4"/>
      <c r="RNY158" s="4"/>
      <c r="RNZ158" s="4"/>
      <c r="ROA158" s="4"/>
      <c r="ROB158" s="4"/>
      <c r="ROC158" s="4"/>
      <c r="ROD158" s="4"/>
      <c r="ROE158" s="4"/>
      <c r="ROF158" s="4"/>
      <c r="ROG158" s="4"/>
      <c r="ROH158" s="4"/>
      <c r="ROI158" s="4"/>
      <c r="ROJ158" s="4"/>
      <c r="ROK158" s="4"/>
      <c r="ROL158" s="4"/>
      <c r="ROM158" s="4"/>
      <c r="RON158" s="4"/>
      <c r="ROO158" s="4"/>
      <c r="ROP158" s="4"/>
      <c r="ROQ158" s="4"/>
      <c r="ROR158" s="4"/>
      <c r="ROS158" s="4"/>
      <c r="ROT158" s="4"/>
      <c r="ROU158" s="4"/>
      <c r="ROV158" s="4"/>
      <c r="ROW158" s="4"/>
      <c r="ROX158" s="4"/>
      <c r="ROY158" s="4"/>
      <c r="ROZ158" s="4"/>
      <c r="RPA158" s="4"/>
      <c r="RPB158" s="4"/>
      <c r="RPC158" s="4"/>
      <c r="RPD158" s="4"/>
      <c r="RPE158" s="4"/>
      <c r="RPF158" s="4"/>
      <c r="RPG158" s="4"/>
      <c r="RPH158" s="4"/>
      <c r="RPI158" s="4"/>
      <c r="RPJ158" s="4"/>
      <c r="RPK158" s="4"/>
      <c r="RPL158" s="4"/>
      <c r="RPM158" s="4"/>
      <c r="RPN158" s="4"/>
      <c r="RPO158" s="4"/>
      <c r="RPP158" s="4"/>
      <c r="RPQ158" s="4"/>
      <c r="RPR158" s="4"/>
      <c r="RPS158" s="4"/>
      <c r="RPT158" s="4"/>
      <c r="RPU158" s="4"/>
      <c r="RPV158" s="4"/>
      <c r="RPW158" s="4"/>
      <c r="RPX158" s="4"/>
      <c r="RPY158" s="4"/>
      <c r="RPZ158" s="4"/>
      <c r="RQA158" s="4"/>
      <c r="RQB158" s="4"/>
      <c r="RQC158" s="4"/>
      <c r="RQD158" s="4"/>
      <c r="RQE158" s="4"/>
      <c r="RQF158" s="4"/>
      <c r="RQG158" s="4"/>
      <c r="RQH158" s="4"/>
      <c r="RQI158" s="4"/>
      <c r="RQJ158" s="4"/>
      <c r="RQK158" s="4"/>
      <c r="RQL158" s="4"/>
      <c r="RQM158" s="4"/>
      <c r="RQN158" s="4"/>
      <c r="RQO158" s="4"/>
      <c r="RQP158" s="4"/>
      <c r="RQQ158" s="4"/>
      <c r="RQR158" s="4"/>
      <c r="RQS158" s="4"/>
      <c r="RQT158" s="4"/>
      <c r="RQU158" s="4"/>
      <c r="RQV158" s="4"/>
      <c r="RQW158" s="4"/>
      <c r="RQX158" s="4"/>
      <c r="RQY158" s="4"/>
      <c r="RQZ158" s="4"/>
      <c r="RRA158" s="4"/>
      <c r="RRB158" s="4"/>
      <c r="RRC158" s="4"/>
      <c r="RRD158" s="4"/>
      <c r="RRE158" s="4"/>
      <c r="RRF158" s="4"/>
      <c r="RRG158" s="4"/>
      <c r="RRH158" s="4"/>
      <c r="RRI158" s="4"/>
      <c r="RRJ158" s="4"/>
      <c r="RRK158" s="4"/>
      <c r="RRL158" s="4"/>
      <c r="RRM158" s="4"/>
      <c r="RRN158" s="4"/>
      <c r="RRO158" s="4"/>
      <c r="RRP158" s="4"/>
      <c r="RRQ158" s="4"/>
      <c r="RRR158" s="4"/>
      <c r="RRS158" s="4"/>
      <c r="RRT158" s="4"/>
      <c r="RRU158" s="4"/>
      <c r="RRV158" s="4"/>
      <c r="RRW158" s="4"/>
      <c r="RRX158" s="4"/>
      <c r="RRY158" s="4"/>
      <c r="RRZ158" s="4"/>
      <c r="RSA158" s="4"/>
      <c r="RSB158" s="4"/>
      <c r="RSC158" s="4"/>
      <c r="RSD158" s="4"/>
      <c r="RSE158" s="4"/>
      <c r="RSF158" s="4"/>
      <c r="RSG158" s="4"/>
      <c r="RSH158" s="4"/>
      <c r="RSI158" s="4"/>
      <c r="RSJ158" s="4"/>
      <c r="RSK158" s="4"/>
      <c r="RSL158" s="4"/>
      <c r="RSM158" s="4"/>
      <c r="RSN158" s="4"/>
      <c r="RSO158" s="4"/>
      <c r="RSP158" s="4"/>
      <c r="RSQ158" s="4"/>
      <c r="RSR158" s="4"/>
      <c r="RSS158" s="4"/>
      <c r="RST158" s="4"/>
      <c r="RSU158" s="4"/>
      <c r="RSV158" s="4"/>
      <c r="RSW158" s="4"/>
      <c r="RSX158" s="4"/>
      <c r="RSY158" s="4"/>
      <c r="RSZ158" s="4"/>
      <c r="RTA158" s="4"/>
      <c r="RTB158" s="4"/>
      <c r="RTC158" s="4"/>
      <c r="RTD158" s="4"/>
      <c r="RTE158" s="4"/>
      <c r="RTF158" s="4"/>
      <c r="RTG158" s="4"/>
      <c r="RTH158" s="4"/>
      <c r="RTI158" s="4"/>
      <c r="RTJ158" s="4"/>
      <c r="RTK158" s="4"/>
      <c r="RTL158" s="4"/>
      <c r="RTM158" s="4"/>
      <c r="RTN158" s="4"/>
      <c r="RTO158" s="4"/>
      <c r="RTP158" s="4"/>
      <c r="RTQ158" s="4"/>
      <c r="RTR158" s="4"/>
      <c r="RTS158" s="4"/>
      <c r="RTT158" s="4"/>
      <c r="RTU158" s="4"/>
      <c r="RTV158" s="4"/>
      <c r="RTW158" s="4"/>
      <c r="RTX158" s="4"/>
      <c r="RTY158" s="4"/>
      <c r="RTZ158" s="4"/>
      <c r="RUA158" s="4"/>
      <c r="RUB158" s="4"/>
      <c r="RUC158" s="4"/>
      <c r="RUD158" s="4"/>
      <c r="RUE158" s="4"/>
      <c r="RUF158" s="4"/>
      <c r="RUG158" s="4"/>
      <c r="RUH158" s="4"/>
      <c r="RUI158" s="4"/>
      <c r="RUJ158" s="4"/>
      <c r="RUK158" s="4"/>
      <c r="RUL158" s="4"/>
      <c r="RUM158" s="4"/>
      <c r="RUN158" s="4"/>
      <c r="RUO158" s="4"/>
      <c r="RUP158" s="4"/>
      <c r="RUQ158" s="4"/>
      <c r="RUR158" s="4"/>
      <c r="RUS158" s="4"/>
      <c r="RUT158" s="4"/>
      <c r="RUU158" s="4"/>
      <c r="RUV158" s="4"/>
      <c r="RUW158" s="4"/>
      <c r="RUX158" s="4"/>
      <c r="RUY158" s="4"/>
      <c r="RUZ158" s="4"/>
      <c r="RVA158" s="4"/>
      <c r="RVB158" s="4"/>
      <c r="RVC158" s="4"/>
      <c r="RVD158" s="4"/>
      <c r="RVE158" s="4"/>
      <c r="RVF158" s="4"/>
      <c r="RVG158" s="4"/>
      <c r="RVH158" s="4"/>
      <c r="RVI158" s="4"/>
      <c r="RVJ158" s="4"/>
      <c r="RVK158" s="4"/>
      <c r="RVL158" s="4"/>
      <c r="RVM158" s="4"/>
      <c r="RVN158" s="4"/>
      <c r="RVO158" s="4"/>
      <c r="RVP158" s="4"/>
      <c r="RVQ158" s="4"/>
      <c r="RVR158" s="4"/>
      <c r="RVS158" s="4"/>
      <c r="RVT158" s="4"/>
      <c r="RVU158" s="4"/>
      <c r="RVV158" s="4"/>
      <c r="RVW158" s="4"/>
      <c r="RVX158" s="4"/>
      <c r="RVY158" s="4"/>
      <c r="RVZ158" s="4"/>
      <c r="RWA158" s="4"/>
      <c r="RWB158" s="4"/>
      <c r="RWC158" s="4"/>
      <c r="RWD158" s="4"/>
      <c r="RWE158" s="4"/>
      <c r="RWF158" s="4"/>
      <c r="RWG158" s="4"/>
      <c r="RWH158" s="4"/>
      <c r="RWI158" s="4"/>
      <c r="RWJ158" s="4"/>
      <c r="RWK158" s="4"/>
      <c r="RWL158" s="4"/>
      <c r="RWM158" s="4"/>
      <c r="RWN158" s="4"/>
      <c r="RWO158" s="4"/>
      <c r="RWP158" s="4"/>
      <c r="RWQ158" s="4"/>
      <c r="RWR158" s="4"/>
      <c r="RWS158" s="4"/>
      <c r="RWT158" s="4"/>
      <c r="RWU158" s="4"/>
      <c r="RWV158" s="4"/>
      <c r="RWW158" s="4"/>
      <c r="RWX158" s="4"/>
      <c r="RWY158" s="4"/>
      <c r="RWZ158" s="4"/>
      <c r="RXA158" s="4"/>
      <c r="RXB158" s="4"/>
      <c r="RXC158" s="4"/>
      <c r="RXD158" s="4"/>
      <c r="RXE158" s="4"/>
      <c r="RXF158" s="4"/>
      <c r="RXG158" s="4"/>
      <c r="RXH158" s="4"/>
      <c r="RXI158" s="4"/>
      <c r="RXJ158" s="4"/>
      <c r="RXK158" s="4"/>
      <c r="RXL158" s="4"/>
      <c r="RXM158" s="4"/>
      <c r="RXN158" s="4"/>
      <c r="RXO158" s="4"/>
      <c r="RXP158" s="4"/>
      <c r="RXQ158" s="4"/>
      <c r="RXR158" s="4"/>
      <c r="RXS158" s="4"/>
      <c r="RXT158" s="4"/>
      <c r="RXU158" s="4"/>
      <c r="RXV158" s="4"/>
      <c r="RXW158" s="4"/>
      <c r="RXX158" s="4"/>
      <c r="RXY158" s="4"/>
      <c r="RXZ158" s="4"/>
      <c r="RYA158" s="4"/>
      <c r="RYB158" s="4"/>
      <c r="RYC158" s="4"/>
      <c r="RYD158" s="4"/>
      <c r="RYE158" s="4"/>
      <c r="RYF158" s="4"/>
      <c r="RYG158" s="4"/>
      <c r="RYH158" s="4"/>
      <c r="RYI158" s="4"/>
      <c r="RYJ158" s="4"/>
      <c r="RYK158" s="4"/>
      <c r="RYL158" s="4"/>
      <c r="RYM158" s="4"/>
      <c r="RYN158" s="4"/>
      <c r="RYO158" s="4"/>
      <c r="RYP158" s="4"/>
      <c r="RYQ158" s="4"/>
      <c r="RYR158" s="4"/>
      <c r="RYS158" s="4"/>
      <c r="RYT158" s="4"/>
      <c r="RYU158" s="4"/>
      <c r="RYV158" s="4"/>
      <c r="RYW158" s="4"/>
      <c r="RYX158" s="4"/>
      <c r="RYY158" s="4"/>
      <c r="RYZ158" s="4"/>
      <c r="RZA158" s="4"/>
      <c r="RZB158" s="4"/>
      <c r="RZC158" s="4"/>
      <c r="RZD158" s="4"/>
      <c r="RZE158" s="4"/>
      <c r="RZF158" s="4"/>
      <c r="RZG158" s="4"/>
      <c r="RZH158" s="4"/>
      <c r="RZI158" s="4"/>
      <c r="RZJ158" s="4"/>
      <c r="RZK158" s="4"/>
      <c r="RZL158" s="4"/>
      <c r="RZM158" s="4"/>
      <c r="RZN158" s="4"/>
      <c r="RZO158" s="4"/>
      <c r="RZP158" s="4"/>
      <c r="RZQ158" s="4"/>
      <c r="RZR158" s="4"/>
      <c r="RZS158" s="4"/>
      <c r="RZT158" s="4"/>
      <c r="RZU158" s="4"/>
      <c r="RZV158" s="4"/>
      <c r="RZW158" s="4"/>
      <c r="RZX158" s="4"/>
      <c r="RZY158" s="4"/>
      <c r="RZZ158" s="4"/>
      <c r="SAA158" s="4"/>
      <c r="SAB158" s="4"/>
      <c r="SAC158" s="4"/>
      <c r="SAD158" s="4"/>
      <c r="SAE158" s="4"/>
      <c r="SAF158" s="4"/>
      <c r="SAG158" s="4"/>
      <c r="SAH158" s="4"/>
      <c r="SAI158" s="4"/>
      <c r="SAJ158" s="4"/>
      <c r="SAK158" s="4"/>
      <c r="SAL158" s="4"/>
      <c r="SAM158" s="4"/>
      <c r="SAN158" s="4"/>
      <c r="SAO158" s="4"/>
      <c r="SAP158" s="4"/>
      <c r="SAQ158" s="4"/>
      <c r="SAR158" s="4"/>
      <c r="SAS158" s="4"/>
      <c r="SAT158" s="4"/>
      <c r="SAU158" s="4"/>
      <c r="SAV158" s="4"/>
      <c r="SAW158" s="4"/>
      <c r="SAX158" s="4"/>
      <c r="SAY158" s="4"/>
      <c r="SAZ158" s="4"/>
      <c r="SBA158" s="4"/>
      <c r="SBB158" s="4"/>
      <c r="SBC158" s="4"/>
      <c r="SBD158" s="4"/>
      <c r="SBE158" s="4"/>
      <c r="SBF158" s="4"/>
      <c r="SBG158" s="4"/>
      <c r="SBH158" s="4"/>
      <c r="SBI158" s="4"/>
      <c r="SBJ158" s="4"/>
      <c r="SBK158" s="4"/>
      <c r="SBL158" s="4"/>
      <c r="SBM158" s="4"/>
      <c r="SBN158" s="4"/>
      <c r="SBO158" s="4"/>
      <c r="SBP158" s="4"/>
      <c r="SBQ158" s="4"/>
      <c r="SBR158" s="4"/>
      <c r="SBS158" s="4"/>
      <c r="SBT158" s="4"/>
      <c r="SBU158" s="4"/>
      <c r="SBV158" s="4"/>
      <c r="SBW158" s="4"/>
      <c r="SBX158" s="4"/>
      <c r="SBY158" s="4"/>
      <c r="SBZ158" s="4"/>
      <c r="SCA158" s="4"/>
      <c r="SCB158" s="4"/>
      <c r="SCC158" s="4"/>
      <c r="SCD158" s="4"/>
      <c r="SCE158" s="4"/>
      <c r="SCF158" s="4"/>
      <c r="SCG158" s="4"/>
      <c r="SCH158" s="4"/>
      <c r="SCI158" s="4"/>
      <c r="SCJ158" s="4"/>
      <c r="SCK158" s="4"/>
      <c r="SCL158" s="4"/>
      <c r="SCM158" s="4"/>
      <c r="SCN158" s="4"/>
      <c r="SCO158" s="4"/>
      <c r="SCP158" s="4"/>
      <c r="SCQ158" s="4"/>
      <c r="SCR158" s="4"/>
      <c r="SCS158" s="4"/>
      <c r="SCT158" s="4"/>
      <c r="SCU158" s="4"/>
      <c r="SCV158" s="4"/>
      <c r="SCW158" s="4"/>
      <c r="SCX158" s="4"/>
      <c r="SCY158" s="4"/>
      <c r="SCZ158" s="4"/>
      <c r="SDA158" s="4"/>
      <c r="SDB158" s="4"/>
      <c r="SDC158" s="4"/>
      <c r="SDD158" s="4"/>
      <c r="SDE158" s="4"/>
      <c r="SDF158" s="4"/>
      <c r="SDG158" s="4"/>
      <c r="SDH158" s="4"/>
      <c r="SDI158" s="4"/>
      <c r="SDJ158" s="4"/>
      <c r="SDK158" s="4"/>
      <c r="SDL158" s="4"/>
      <c r="SDM158" s="4"/>
      <c r="SDN158" s="4"/>
      <c r="SDO158" s="4"/>
      <c r="SDP158" s="4"/>
      <c r="SDQ158" s="4"/>
      <c r="SDR158" s="4"/>
      <c r="SDS158" s="4"/>
      <c r="SDT158" s="4"/>
      <c r="SDU158" s="4"/>
      <c r="SDV158" s="4"/>
      <c r="SDW158" s="4"/>
      <c r="SDX158" s="4"/>
      <c r="SDY158" s="4"/>
      <c r="SDZ158" s="4"/>
      <c r="SEA158" s="4"/>
      <c r="SEB158" s="4"/>
      <c r="SEC158" s="4"/>
      <c r="SED158" s="4"/>
      <c r="SEE158" s="4"/>
      <c r="SEF158" s="4"/>
      <c r="SEG158" s="4"/>
      <c r="SEH158" s="4"/>
      <c r="SEI158" s="4"/>
      <c r="SEJ158" s="4"/>
      <c r="SEK158" s="4"/>
      <c r="SEL158" s="4"/>
      <c r="SEM158" s="4"/>
      <c r="SEN158" s="4"/>
      <c r="SEO158" s="4"/>
      <c r="SEP158" s="4"/>
      <c r="SEQ158" s="4"/>
      <c r="SER158" s="4"/>
      <c r="SES158" s="4"/>
      <c r="SET158" s="4"/>
      <c r="SEU158" s="4"/>
      <c r="SEV158" s="4"/>
      <c r="SEW158" s="4"/>
      <c r="SEX158" s="4"/>
      <c r="SEY158" s="4"/>
      <c r="SEZ158" s="4"/>
      <c r="SFA158" s="4"/>
      <c r="SFB158" s="4"/>
      <c r="SFC158" s="4"/>
      <c r="SFD158" s="4"/>
      <c r="SFE158" s="4"/>
      <c r="SFF158" s="4"/>
      <c r="SFG158" s="4"/>
      <c r="SFH158" s="4"/>
      <c r="SFI158" s="4"/>
      <c r="SFJ158" s="4"/>
      <c r="SFK158" s="4"/>
      <c r="SFL158" s="4"/>
      <c r="SFM158" s="4"/>
      <c r="SFN158" s="4"/>
      <c r="SFO158" s="4"/>
      <c r="SFP158" s="4"/>
      <c r="SFQ158" s="4"/>
      <c r="SFR158" s="4"/>
      <c r="SFS158" s="4"/>
      <c r="SFT158" s="4"/>
      <c r="SFU158" s="4"/>
      <c r="SFV158" s="4"/>
      <c r="SFW158" s="4"/>
      <c r="SFX158" s="4"/>
      <c r="SFY158" s="4"/>
      <c r="SFZ158" s="4"/>
      <c r="SGA158" s="4"/>
      <c r="SGB158" s="4"/>
      <c r="SGC158" s="4"/>
      <c r="SGD158" s="4"/>
      <c r="SGE158" s="4"/>
      <c r="SGF158" s="4"/>
      <c r="SGG158" s="4"/>
      <c r="SGH158" s="4"/>
      <c r="SGI158" s="4"/>
      <c r="SGJ158" s="4"/>
      <c r="SGK158" s="4"/>
      <c r="SGL158" s="4"/>
      <c r="SGM158" s="4"/>
      <c r="SGN158" s="4"/>
      <c r="SGO158" s="4"/>
      <c r="SGP158" s="4"/>
      <c r="SGQ158" s="4"/>
      <c r="SGR158" s="4"/>
      <c r="SGS158" s="4"/>
      <c r="SGT158" s="4"/>
      <c r="SGU158" s="4"/>
      <c r="SGV158" s="4"/>
      <c r="SGW158" s="4"/>
      <c r="SGX158" s="4"/>
      <c r="SGY158" s="4"/>
      <c r="SGZ158" s="4"/>
      <c r="SHA158" s="4"/>
      <c r="SHB158" s="4"/>
      <c r="SHC158" s="4"/>
      <c r="SHD158" s="4"/>
      <c r="SHE158" s="4"/>
      <c r="SHF158" s="4"/>
      <c r="SHG158" s="4"/>
      <c r="SHH158" s="4"/>
      <c r="SHI158" s="4"/>
      <c r="SHJ158" s="4"/>
      <c r="SHK158" s="4"/>
      <c r="SHL158" s="4"/>
      <c r="SHM158" s="4"/>
      <c r="SHN158" s="4"/>
      <c r="SHO158" s="4"/>
      <c r="SHP158" s="4"/>
      <c r="SHQ158" s="4"/>
      <c r="SHR158" s="4"/>
      <c r="SHS158" s="4"/>
      <c r="SHT158" s="4"/>
      <c r="SHU158" s="4"/>
      <c r="SHV158" s="4"/>
      <c r="SHW158" s="4"/>
      <c r="SHX158" s="4"/>
      <c r="SHY158" s="4"/>
      <c r="SHZ158" s="4"/>
      <c r="SIA158" s="4"/>
      <c r="SIB158" s="4"/>
      <c r="SIC158" s="4"/>
      <c r="SID158" s="4"/>
      <c r="SIE158" s="4"/>
      <c r="SIF158" s="4"/>
      <c r="SIG158" s="4"/>
      <c r="SIH158" s="4"/>
      <c r="SII158" s="4"/>
      <c r="SIJ158" s="4"/>
      <c r="SIK158" s="4"/>
      <c r="SIL158" s="4"/>
      <c r="SIM158" s="4"/>
      <c r="SIN158" s="4"/>
      <c r="SIO158" s="4"/>
      <c r="SIP158" s="4"/>
      <c r="SIQ158" s="4"/>
      <c r="SIR158" s="4"/>
      <c r="SIS158" s="4"/>
      <c r="SIT158" s="4"/>
      <c r="SIU158" s="4"/>
      <c r="SIV158" s="4"/>
      <c r="SIW158" s="4"/>
      <c r="SIX158" s="4"/>
      <c r="SIY158" s="4"/>
      <c r="SIZ158" s="4"/>
      <c r="SJA158" s="4"/>
      <c r="SJB158" s="4"/>
      <c r="SJC158" s="4"/>
      <c r="SJD158" s="4"/>
      <c r="SJE158" s="4"/>
      <c r="SJF158" s="4"/>
      <c r="SJG158" s="4"/>
      <c r="SJH158" s="4"/>
      <c r="SJI158" s="4"/>
      <c r="SJJ158" s="4"/>
      <c r="SJK158" s="4"/>
      <c r="SJL158" s="4"/>
      <c r="SJM158" s="4"/>
      <c r="SJN158" s="4"/>
      <c r="SJO158" s="4"/>
      <c r="SJP158" s="4"/>
      <c r="SJQ158" s="4"/>
      <c r="SJR158" s="4"/>
      <c r="SJS158" s="4"/>
      <c r="SJT158" s="4"/>
      <c r="SJU158" s="4"/>
      <c r="SJV158" s="4"/>
      <c r="SJW158" s="4"/>
      <c r="SJX158" s="4"/>
      <c r="SJY158" s="4"/>
      <c r="SJZ158" s="4"/>
      <c r="SKA158" s="4"/>
      <c r="SKB158" s="4"/>
      <c r="SKC158" s="4"/>
      <c r="SKD158" s="4"/>
      <c r="SKE158" s="4"/>
      <c r="SKF158" s="4"/>
      <c r="SKG158" s="4"/>
      <c r="SKH158" s="4"/>
      <c r="SKI158" s="4"/>
      <c r="SKJ158" s="4"/>
      <c r="SKK158" s="4"/>
      <c r="SKL158" s="4"/>
      <c r="SKM158" s="4"/>
      <c r="SKN158" s="4"/>
      <c r="SKO158" s="4"/>
      <c r="SKP158" s="4"/>
      <c r="SKQ158" s="4"/>
      <c r="SKR158" s="4"/>
      <c r="SKS158" s="4"/>
      <c r="SKT158" s="4"/>
      <c r="SKU158" s="4"/>
      <c r="SKV158" s="4"/>
      <c r="SKW158" s="4"/>
      <c r="SKX158" s="4"/>
      <c r="SKY158" s="4"/>
      <c r="SKZ158" s="4"/>
      <c r="SLA158" s="4"/>
      <c r="SLB158" s="4"/>
      <c r="SLC158" s="4"/>
      <c r="SLD158" s="4"/>
      <c r="SLE158" s="4"/>
      <c r="SLF158" s="4"/>
      <c r="SLG158" s="4"/>
      <c r="SLH158" s="4"/>
      <c r="SLI158" s="4"/>
      <c r="SLJ158" s="4"/>
      <c r="SLK158" s="4"/>
      <c r="SLL158" s="4"/>
      <c r="SLM158" s="4"/>
      <c r="SLN158" s="4"/>
      <c r="SLO158" s="4"/>
      <c r="SLP158" s="4"/>
      <c r="SLQ158" s="4"/>
      <c r="SLR158" s="4"/>
      <c r="SLS158" s="4"/>
      <c r="SLT158" s="4"/>
      <c r="SLU158" s="4"/>
      <c r="SLV158" s="4"/>
      <c r="SLW158" s="4"/>
      <c r="SLX158" s="4"/>
      <c r="SLY158" s="4"/>
      <c r="SLZ158" s="4"/>
      <c r="SMA158" s="4"/>
      <c r="SMB158" s="4"/>
      <c r="SMC158" s="4"/>
      <c r="SMD158" s="4"/>
      <c r="SME158" s="4"/>
      <c r="SMF158" s="4"/>
      <c r="SMG158" s="4"/>
      <c r="SMH158" s="4"/>
      <c r="SMI158" s="4"/>
      <c r="SMJ158" s="4"/>
      <c r="SMK158" s="4"/>
      <c r="SML158" s="4"/>
      <c r="SMM158" s="4"/>
      <c r="SMN158" s="4"/>
      <c r="SMO158" s="4"/>
      <c r="SMP158" s="4"/>
      <c r="SMQ158" s="4"/>
      <c r="SMR158" s="4"/>
      <c r="SMS158" s="4"/>
      <c r="SMT158" s="4"/>
      <c r="SMU158" s="4"/>
      <c r="SMV158" s="4"/>
      <c r="SMW158" s="4"/>
      <c r="SMX158" s="4"/>
      <c r="SMY158" s="4"/>
      <c r="SMZ158" s="4"/>
      <c r="SNA158" s="4"/>
      <c r="SNB158" s="4"/>
      <c r="SNC158" s="4"/>
      <c r="SND158" s="4"/>
      <c r="SNE158" s="4"/>
      <c r="SNF158" s="4"/>
      <c r="SNG158" s="4"/>
      <c r="SNH158" s="4"/>
      <c r="SNI158" s="4"/>
      <c r="SNJ158" s="4"/>
      <c r="SNK158" s="4"/>
      <c r="SNL158" s="4"/>
      <c r="SNM158" s="4"/>
      <c r="SNN158" s="4"/>
      <c r="SNO158" s="4"/>
      <c r="SNP158" s="4"/>
      <c r="SNQ158" s="4"/>
      <c r="SNR158" s="4"/>
      <c r="SNS158" s="4"/>
      <c r="SNT158" s="4"/>
      <c r="SNU158" s="4"/>
      <c r="SNV158" s="4"/>
      <c r="SNW158" s="4"/>
      <c r="SNX158" s="4"/>
      <c r="SNY158" s="4"/>
      <c r="SNZ158" s="4"/>
      <c r="SOA158" s="4"/>
      <c r="SOB158" s="4"/>
      <c r="SOC158" s="4"/>
      <c r="SOD158" s="4"/>
      <c r="SOE158" s="4"/>
      <c r="SOF158" s="4"/>
      <c r="SOG158" s="4"/>
      <c r="SOH158" s="4"/>
      <c r="SOI158" s="4"/>
      <c r="SOJ158" s="4"/>
      <c r="SOK158" s="4"/>
      <c r="SOL158" s="4"/>
      <c r="SOM158" s="4"/>
      <c r="SON158" s="4"/>
      <c r="SOO158" s="4"/>
      <c r="SOP158" s="4"/>
      <c r="SOQ158" s="4"/>
      <c r="SOR158" s="4"/>
      <c r="SOS158" s="4"/>
      <c r="SOT158" s="4"/>
      <c r="SOU158" s="4"/>
      <c r="SOV158" s="4"/>
      <c r="SOW158" s="4"/>
      <c r="SOX158" s="4"/>
      <c r="SOY158" s="4"/>
      <c r="SOZ158" s="4"/>
      <c r="SPA158" s="4"/>
      <c r="SPB158" s="4"/>
      <c r="SPC158" s="4"/>
      <c r="SPD158" s="4"/>
      <c r="SPE158" s="4"/>
      <c r="SPF158" s="4"/>
      <c r="SPG158" s="4"/>
      <c r="SPH158" s="4"/>
      <c r="SPI158" s="4"/>
      <c r="SPJ158" s="4"/>
      <c r="SPK158" s="4"/>
      <c r="SPL158" s="4"/>
      <c r="SPM158" s="4"/>
      <c r="SPN158" s="4"/>
      <c r="SPO158" s="4"/>
      <c r="SPP158" s="4"/>
      <c r="SPQ158" s="4"/>
      <c r="SPR158" s="4"/>
      <c r="SPS158" s="4"/>
      <c r="SPT158" s="4"/>
      <c r="SPU158" s="4"/>
      <c r="SPV158" s="4"/>
      <c r="SPW158" s="4"/>
      <c r="SPX158" s="4"/>
      <c r="SPY158" s="4"/>
      <c r="SPZ158" s="4"/>
      <c r="SQA158" s="4"/>
      <c r="SQB158" s="4"/>
      <c r="SQC158" s="4"/>
      <c r="SQD158" s="4"/>
      <c r="SQE158" s="4"/>
      <c r="SQF158" s="4"/>
      <c r="SQG158" s="4"/>
      <c r="SQH158" s="4"/>
      <c r="SQI158" s="4"/>
      <c r="SQJ158" s="4"/>
      <c r="SQK158" s="4"/>
      <c r="SQL158" s="4"/>
      <c r="SQM158" s="4"/>
      <c r="SQN158" s="4"/>
      <c r="SQO158" s="4"/>
      <c r="SQP158" s="4"/>
      <c r="SQQ158" s="4"/>
      <c r="SQR158" s="4"/>
      <c r="SQS158" s="4"/>
      <c r="SQT158" s="4"/>
      <c r="SQU158" s="4"/>
      <c r="SQV158" s="4"/>
      <c r="SQW158" s="4"/>
      <c r="SQX158" s="4"/>
      <c r="SQY158" s="4"/>
      <c r="SQZ158" s="4"/>
      <c r="SRA158" s="4"/>
      <c r="SRB158" s="4"/>
      <c r="SRC158" s="4"/>
      <c r="SRD158" s="4"/>
      <c r="SRE158" s="4"/>
      <c r="SRF158" s="4"/>
      <c r="SRG158" s="4"/>
      <c r="SRH158" s="4"/>
      <c r="SRI158" s="4"/>
      <c r="SRJ158" s="4"/>
      <c r="SRK158" s="4"/>
      <c r="SRL158" s="4"/>
      <c r="SRM158" s="4"/>
      <c r="SRN158" s="4"/>
      <c r="SRO158" s="4"/>
      <c r="SRP158" s="4"/>
      <c r="SRQ158" s="4"/>
      <c r="SRR158" s="4"/>
      <c r="SRS158" s="4"/>
      <c r="SRT158" s="4"/>
      <c r="SRU158" s="4"/>
      <c r="SRV158" s="4"/>
      <c r="SRW158" s="4"/>
      <c r="SRX158" s="4"/>
      <c r="SRY158" s="4"/>
      <c r="SRZ158" s="4"/>
      <c r="SSA158" s="4"/>
      <c r="SSB158" s="4"/>
      <c r="SSC158" s="4"/>
      <c r="SSD158" s="4"/>
      <c r="SSE158" s="4"/>
      <c r="SSF158" s="4"/>
      <c r="SSG158" s="4"/>
      <c r="SSH158" s="4"/>
      <c r="SSI158" s="4"/>
      <c r="SSJ158" s="4"/>
      <c r="SSK158" s="4"/>
      <c r="SSL158" s="4"/>
      <c r="SSM158" s="4"/>
      <c r="SSN158" s="4"/>
      <c r="SSO158" s="4"/>
      <c r="SSP158" s="4"/>
      <c r="SSQ158" s="4"/>
      <c r="SSR158" s="4"/>
      <c r="SSS158" s="4"/>
      <c r="SST158" s="4"/>
      <c r="SSU158" s="4"/>
      <c r="SSV158" s="4"/>
      <c r="SSW158" s="4"/>
      <c r="SSX158" s="4"/>
      <c r="SSY158" s="4"/>
      <c r="SSZ158" s="4"/>
      <c r="STA158" s="4"/>
      <c r="STB158" s="4"/>
      <c r="STC158" s="4"/>
      <c r="STD158" s="4"/>
      <c r="STE158" s="4"/>
      <c r="STF158" s="4"/>
      <c r="STG158" s="4"/>
      <c r="STH158" s="4"/>
      <c r="STI158" s="4"/>
      <c r="STJ158" s="4"/>
      <c r="STK158" s="4"/>
      <c r="STL158" s="4"/>
      <c r="STM158" s="4"/>
      <c r="STN158" s="4"/>
      <c r="STO158" s="4"/>
      <c r="STP158" s="4"/>
      <c r="STQ158" s="4"/>
      <c r="STR158" s="4"/>
      <c r="STS158" s="4"/>
      <c r="STT158" s="4"/>
      <c r="STU158" s="4"/>
      <c r="STV158" s="4"/>
      <c r="STW158" s="4"/>
      <c r="STX158" s="4"/>
      <c r="STY158" s="4"/>
      <c r="STZ158" s="4"/>
      <c r="SUA158" s="4"/>
      <c r="SUB158" s="4"/>
      <c r="SUC158" s="4"/>
      <c r="SUD158" s="4"/>
      <c r="SUE158" s="4"/>
      <c r="SUF158" s="4"/>
      <c r="SUG158" s="4"/>
      <c r="SUH158" s="4"/>
      <c r="SUI158" s="4"/>
      <c r="SUJ158" s="4"/>
      <c r="SUK158" s="4"/>
      <c r="SUL158" s="4"/>
      <c r="SUM158" s="4"/>
      <c r="SUN158" s="4"/>
      <c r="SUO158" s="4"/>
      <c r="SUP158" s="4"/>
      <c r="SUQ158" s="4"/>
      <c r="SUR158" s="4"/>
      <c r="SUS158" s="4"/>
      <c r="SUT158" s="4"/>
      <c r="SUU158" s="4"/>
      <c r="SUV158" s="4"/>
      <c r="SUW158" s="4"/>
      <c r="SUX158" s="4"/>
      <c r="SUY158" s="4"/>
      <c r="SUZ158" s="4"/>
      <c r="SVA158" s="4"/>
      <c r="SVB158" s="4"/>
      <c r="SVC158" s="4"/>
      <c r="SVD158" s="4"/>
      <c r="SVE158" s="4"/>
      <c r="SVF158" s="4"/>
      <c r="SVG158" s="4"/>
      <c r="SVH158" s="4"/>
      <c r="SVI158" s="4"/>
      <c r="SVJ158" s="4"/>
      <c r="SVK158" s="4"/>
      <c r="SVL158" s="4"/>
      <c r="SVM158" s="4"/>
      <c r="SVN158" s="4"/>
      <c r="SVO158" s="4"/>
      <c r="SVP158" s="4"/>
      <c r="SVQ158" s="4"/>
      <c r="SVR158" s="4"/>
      <c r="SVS158" s="4"/>
      <c r="SVT158" s="4"/>
      <c r="SVU158" s="4"/>
      <c r="SVV158" s="4"/>
      <c r="SVW158" s="4"/>
      <c r="SVX158" s="4"/>
      <c r="SVY158" s="4"/>
      <c r="SVZ158" s="4"/>
      <c r="SWA158" s="4"/>
      <c r="SWB158" s="4"/>
      <c r="SWC158" s="4"/>
      <c r="SWD158" s="4"/>
      <c r="SWE158" s="4"/>
      <c r="SWF158" s="4"/>
      <c r="SWG158" s="4"/>
      <c r="SWH158" s="4"/>
      <c r="SWI158" s="4"/>
      <c r="SWJ158" s="4"/>
      <c r="SWK158" s="4"/>
      <c r="SWL158" s="4"/>
      <c r="SWM158" s="4"/>
      <c r="SWN158" s="4"/>
      <c r="SWO158" s="4"/>
      <c r="SWP158" s="4"/>
      <c r="SWQ158" s="4"/>
      <c r="SWR158" s="4"/>
      <c r="SWS158" s="4"/>
      <c r="SWT158" s="4"/>
      <c r="SWU158" s="4"/>
      <c r="SWV158" s="4"/>
      <c r="SWW158" s="4"/>
      <c r="SWX158" s="4"/>
      <c r="SWY158" s="4"/>
      <c r="SWZ158" s="4"/>
      <c r="SXA158" s="4"/>
      <c r="SXB158" s="4"/>
      <c r="SXC158" s="4"/>
      <c r="SXD158" s="4"/>
      <c r="SXE158" s="4"/>
      <c r="SXF158" s="4"/>
      <c r="SXG158" s="4"/>
      <c r="SXH158" s="4"/>
      <c r="SXI158" s="4"/>
      <c r="SXJ158" s="4"/>
      <c r="SXK158" s="4"/>
      <c r="SXL158" s="4"/>
      <c r="SXM158" s="4"/>
      <c r="SXN158" s="4"/>
      <c r="SXO158" s="4"/>
      <c r="SXP158" s="4"/>
      <c r="SXQ158" s="4"/>
      <c r="SXR158" s="4"/>
      <c r="SXS158" s="4"/>
      <c r="SXT158" s="4"/>
      <c r="SXU158" s="4"/>
      <c r="SXV158" s="4"/>
      <c r="SXW158" s="4"/>
      <c r="SXX158" s="4"/>
      <c r="SXY158" s="4"/>
      <c r="SXZ158" s="4"/>
      <c r="SYA158" s="4"/>
      <c r="SYB158" s="4"/>
      <c r="SYC158" s="4"/>
      <c r="SYD158" s="4"/>
      <c r="SYE158" s="4"/>
      <c r="SYF158" s="4"/>
      <c r="SYG158" s="4"/>
      <c r="SYH158" s="4"/>
      <c r="SYI158" s="4"/>
      <c r="SYJ158" s="4"/>
      <c r="SYK158" s="4"/>
      <c r="SYL158" s="4"/>
      <c r="SYM158" s="4"/>
      <c r="SYN158" s="4"/>
      <c r="SYO158" s="4"/>
      <c r="SYP158" s="4"/>
      <c r="SYQ158" s="4"/>
      <c r="SYR158" s="4"/>
      <c r="SYS158" s="4"/>
      <c r="SYT158" s="4"/>
      <c r="SYU158" s="4"/>
      <c r="SYV158" s="4"/>
      <c r="SYW158" s="4"/>
      <c r="SYX158" s="4"/>
      <c r="SYY158" s="4"/>
      <c r="SYZ158" s="4"/>
      <c r="SZA158" s="4"/>
      <c r="SZB158" s="4"/>
      <c r="SZC158" s="4"/>
      <c r="SZD158" s="4"/>
      <c r="SZE158" s="4"/>
      <c r="SZF158" s="4"/>
      <c r="SZG158" s="4"/>
      <c r="SZH158" s="4"/>
      <c r="SZI158" s="4"/>
      <c r="SZJ158" s="4"/>
      <c r="SZK158" s="4"/>
      <c r="SZL158" s="4"/>
      <c r="SZM158" s="4"/>
      <c r="SZN158" s="4"/>
      <c r="SZO158" s="4"/>
      <c r="SZP158" s="4"/>
      <c r="SZQ158" s="4"/>
      <c r="SZR158" s="4"/>
      <c r="SZS158" s="4"/>
      <c r="SZT158" s="4"/>
      <c r="SZU158" s="4"/>
      <c r="SZV158" s="4"/>
      <c r="SZW158" s="4"/>
      <c r="SZX158" s="4"/>
      <c r="SZY158" s="4"/>
      <c r="SZZ158" s="4"/>
      <c r="TAA158" s="4"/>
      <c r="TAB158" s="4"/>
      <c r="TAC158" s="4"/>
      <c r="TAD158" s="4"/>
      <c r="TAE158" s="4"/>
      <c r="TAF158" s="4"/>
      <c r="TAG158" s="4"/>
      <c r="TAH158" s="4"/>
      <c r="TAI158" s="4"/>
      <c r="TAJ158" s="4"/>
      <c r="TAK158" s="4"/>
      <c r="TAL158" s="4"/>
      <c r="TAM158" s="4"/>
      <c r="TAN158" s="4"/>
      <c r="TAO158" s="4"/>
      <c r="TAP158" s="4"/>
      <c r="TAQ158" s="4"/>
      <c r="TAR158" s="4"/>
      <c r="TAS158" s="4"/>
      <c r="TAT158" s="4"/>
      <c r="TAU158" s="4"/>
      <c r="TAV158" s="4"/>
      <c r="TAW158" s="4"/>
      <c r="TAX158" s="4"/>
      <c r="TAY158" s="4"/>
      <c r="TAZ158" s="4"/>
      <c r="TBA158" s="4"/>
      <c r="TBB158" s="4"/>
      <c r="TBC158" s="4"/>
      <c r="TBD158" s="4"/>
      <c r="TBE158" s="4"/>
      <c r="TBF158" s="4"/>
      <c r="TBG158" s="4"/>
      <c r="TBH158" s="4"/>
      <c r="TBI158" s="4"/>
      <c r="TBJ158" s="4"/>
      <c r="TBK158" s="4"/>
      <c r="TBL158" s="4"/>
      <c r="TBM158" s="4"/>
      <c r="TBN158" s="4"/>
      <c r="TBO158" s="4"/>
      <c r="TBP158" s="4"/>
      <c r="TBQ158" s="4"/>
      <c r="TBR158" s="4"/>
      <c r="TBS158" s="4"/>
      <c r="TBT158" s="4"/>
      <c r="TBU158" s="4"/>
      <c r="TBV158" s="4"/>
      <c r="TBW158" s="4"/>
      <c r="TBX158" s="4"/>
      <c r="TBY158" s="4"/>
      <c r="TBZ158" s="4"/>
      <c r="TCA158" s="4"/>
      <c r="TCB158" s="4"/>
      <c r="TCC158" s="4"/>
      <c r="TCD158" s="4"/>
      <c r="TCE158" s="4"/>
      <c r="TCF158" s="4"/>
      <c r="TCG158" s="4"/>
      <c r="TCH158" s="4"/>
      <c r="TCI158" s="4"/>
      <c r="TCJ158" s="4"/>
      <c r="TCK158" s="4"/>
      <c r="TCL158" s="4"/>
      <c r="TCM158" s="4"/>
      <c r="TCN158" s="4"/>
      <c r="TCO158" s="4"/>
      <c r="TCP158" s="4"/>
      <c r="TCQ158" s="4"/>
      <c r="TCR158" s="4"/>
      <c r="TCS158" s="4"/>
      <c r="TCT158" s="4"/>
      <c r="TCU158" s="4"/>
      <c r="TCV158" s="4"/>
      <c r="TCW158" s="4"/>
      <c r="TCX158" s="4"/>
      <c r="TCY158" s="4"/>
      <c r="TCZ158" s="4"/>
      <c r="TDA158" s="4"/>
      <c r="TDB158" s="4"/>
      <c r="TDC158" s="4"/>
      <c r="TDD158" s="4"/>
      <c r="TDE158" s="4"/>
      <c r="TDF158" s="4"/>
      <c r="TDG158" s="4"/>
      <c r="TDH158" s="4"/>
      <c r="TDI158" s="4"/>
      <c r="TDJ158" s="4"/>
      <c r="TDK158" s="4"/>
      <c r="TDL158" s="4"/>
      <c r="TDM158" s="4"/>
      <c r="TDN158" s="4"/>
      <c r="TDO158" s="4"/>
      <c r="TDP158" s="4"/>
      <c r="TDQ158" s="4"/>
      <c r="TDR158" s="4"/>
      <c r="TDS158" s="4"/>
      <c r="TDT158" s="4"/>
      <c r="TDU158" s="4"/>
      <c r="TDV158" s="4"/>
      <c r="TDW158" s="4"/>
      <c r="TDX158" s="4"/>
      <c r="TDY158" s="4"/>
      <c r="TDZ158" s="4"/>
      <c r="TEA158" s="4"/>
      <c r="TEB158" s="4"/>
      <c r="TEC158" s="4"/>
      <c r="TED158" s="4"/>
      <c r="TEE158" s="4"/>
      <c r="TEF158" s="4"/>
      <c r="TEG158" s="4"/>
      <c r="TEH158" s="4"/>
      <c r="TEI158" s="4"/>
      <c r="TEJ158" s="4"/>
      <c r="TEK158" s="4"/>
      <c r="TEL158" s="4"/>
      <c r="TEM158" s="4"/>
      <c r="TEN158" s="4"/>
      <c r="TEO158" s="4"/>
      <c r="TEP158" s="4"/>
      <c r="TEQ158" s="4"/>
      <c r="TER158" s="4"/>
      <c r="TES158" s="4"/>
      <c r="TET158" s="4"/>
      <c r="TEU158" s="4"/>
      <c r="TEV158" s="4"/>
      <c r="TEW158" s="4"/>
      <c r="TEX158" s="4"/>
      <c r="TEY158" s="4"/>
      <c r="TEZ158" s="4"/>
      <c r="TFA158" s="4"/>
      <c r="TFB158" s="4"/>
      <c r="TFC158" s="4"/>
      <c r="TFD158" s="4"/>
      <c r="TFE158" s="4"/>
      <c r="TFF158" s="4"/>
      <c r="TFG158" s="4"/>
      <c r="TFH158" s="4"/>
      <c r="TFI158" s="4"/>
      <c r="TFJ158" s="4"/>
      <c r="TFK158" s="4"/>
      <c r="TFL158" s="4"/>
      <c r="TFM158" s="4"/>
      <c r="TFN158" s="4"/>
      <c r="TFO158" s="4"/>
      <c r="TFP158" s="4"/>
      <c r="TFQ158" s="4"/>
      <c r="TFR158" s="4"/>
      <c r="TFS158" s="4"/>
      <c r="TFT158" s="4"/>
      <c r="TFU158" s="4"/>
      <c r="TFV158" s="4"/>
      <c r="TFW158" s="4"/>
      <c r="TFX158" s="4"/>
      <c r="TFY158" s="4"/>
      <c r="TFZ158" s="4"/>
      <c r="TGA158" s="4"/>
      <c r="TGB158" s="4"/>
      <c r="TGC158" s="4"/>
      <c r="TGD158" s="4"/>
      <c r="TGE158" s="4"/>
      <c r="TGF158" s="4"/>
      <c r="TGG158" s="4"/>
      <c r="TGH158" s="4"/>
      <c r="TGI158" s="4"/>
      <c r="TGJ158" s="4"/>
      <c r="TGK158" s="4"/>
      <c r="TGL158" s="4"/>
      <c r="TGM158" s="4"/>
      <c r="TGN158" s="4"/>
      <c r="TGO158" s="4"/>
      <c r="TGP158" s="4"/>
      <c r="TGQ158" s="4"/>
      <c r="TGR158" s="4"/>
      <c r="TGS158" s="4"/>
      <c r="TGT158" s="4"/>
      <c r="TGU158" s="4"/>
      <c r="TGV158" s="4"/>
      <c r="TGW158" s="4"/>
      <c r="TGX158" s="4"/>
      <c r="TGY158" s="4"/>
      <c r="TGZ158" s="4"/>
      <c r="THA158" s="4"/>
      <c r="THB158" s="4"/>
      <c r="THC158" s="4"/>
      <c r="THD158" s="4"/>
      <c r="THE158" s="4"/>
      <c r="THF158" s="4"/>
      <c r="THG158" s="4"/>
      <c r="THH158" s="4"/>
      <c r="THI158" s="4"/>
      <c r="THJ158" s="4"/>
      <c r="THK158" s="4"/>
      <c r="THL158" s="4"/>
      <c r="THM158" s="4"/>
      <c r="THN158" s="4"/>
      <c r="THO158" s="4"/>
      <c r="THP158" s="4"/>
      <c r="THQ158" s="4"/>
      <c r="THR158" s="4"/>
      <c r="THS158" s="4"/>
      <c r="THT158" s="4"/>
      <c r="THU158" s="4"/>
      <c r="THV158" s="4"/>
      <c r="THW158" s="4"/>
      <c r="THX158" s="4"/>
      <c r="THY158" s="4"/>
      <c r="THZ158" s="4"/>
      <c r="TIA158" s="4"/>
      <c r="TIB158" s="4"/>
      <c r="TIC158" s="4"/>
      <c r="TID158" s="4"/>
      <c r="TIE158" s="4"/>
      <c r="TIF158" s="4"/>
      <c r="TIG158" s="4"/>
      <c r="TIH158" s="4"/>
      <c r="TII158" s="4"/>
      <c r="TIJ158" s="4"/>
      <c r="TIK158" s="4"/>
      <c r="TIL158" s="4"/>
      <c r="TIM158" s="4"/>
      <c r="TIN158" s="4"/>
      <c r="TIO158" s="4"/>
      <c r="TIP158" s="4"/>
      <c r="TIQ158" s="4"/>
      <c r="TIR158" s="4"/>
      <c r="TIS158" s="4"/>
      <c r="TIT158" s="4"/>
      <c r="TIU158" s="4"/>
      <c r="TIV158" s="4"/>
      <c r="TIW158" s="4"/>
      <c r="TIX158" s="4"/>
      <c r="TIY158" s="4"/>
      <c r="TIZ158" s="4"/>
      <c r="TJA158" s="4"/>
      <c r="TJB158" s="4"/>
      <c r="TJC158" s="4"/>
      <c r="TJD158" s="4"/>
      <c r="TJE158" s="4"/>
      <c r="TJF158" s="4"/>
      <c r="TJG158" s="4"/>
      <c r="TJH158" s="4"/>
      <c r="TJI158" s="4"/>
      <c r="TJJ158" s="4"/>
      <c r="TJK158" s="4"/>
      <c r="TJL158" s="4"/>
      <c r="TJM158" s="4"/>
      <c r="TJN158" s="4"/>
      <c r="TJO158" s="4"/>
      <c r="TJP158" s="4"/>
      <c r="TJQ158" s="4"/>
      <c r="TJR158" s="4"/>
      <c r="TJS158" s="4"/>
      <c r="TJT158" s="4"/>
      <c r="TJU158" s="4"/>
      <c r="TJV158" s="4"/>
      <c r="TJW158" s="4"/>
      <c r="TJX158" s="4"/>
      <c r="TJY158" s="4"/>
      <c r="TJZ158" s="4"/>
      <c r="TKA158" s="4"/>
      <c r="TKB158" s="4"/>
      <c r="TKC158" s="4"/>
      <c r="TKD158" s="4"/>
      <c r="TKE158" s="4"/>
      <c r="TKF158" s="4"/>
      <c r="TKG158" s="4"/>
      <c r="TKH158" s="4"/>
      <c r="TKI158" s="4"/>
      <c r="TKJ158" s="4"/>
      <c r="TKK158" s="4"/>
      <c r="TKL158" s="4"/>
      <c r="TKM158" s="4"/>
      <c r="TKN158" s="4"/>
      <c r="TKO158" s="4"/>
      <c r="TKP158" s="4"/>
      <c r="TKQ158" s="4"/>
      <c r="TKR158" s="4"/>
      <c r="TKS158" s="4"/>
      <c r="TKT158" s="4"/>
      <c r="TKU158" s="4"/>
      <c r="TKV158" s="4"/>
      <c r="TKW158" s="4"/>
      <c r="TKX158" s="4"/>
      <c r="TKY158" s="4"/>
      <c r="TKZ158" s="4"/>
      <c r="TLA158" s="4"/>
      <c r="TLB158" s="4"/>
      <c r="TLC158" s="4"/>
      <c r="TLD158" s="4"/>
      <c r="TLE158" s="4"/>
      <c r="TLF158" s="4"/>
      <c r="TLG158" s="4"/>
      <c r="TLH158" s="4"/>
      <c r="TLI158" s="4"/>
      <c r="TLJ158" s="4"/>
      <c r="TLK158" s="4"/>
      <c r="TLL158" s="4"/>
      <c r="TLM158" s="4"/>
      <c r="TLN158" s="4"/>
      <c r="TLO158" s="4"/>
      <c r="TLP158" s="4"/>
      <c r="TLQ158" s="4"/>
      <c r="TLR158" s="4"/>
      <c r="TLS158" s="4"/>
      <c r="TLT158" s="4"/>
      <c r="TLU158" s="4"/>
      <c r="TLV158" s="4"/>
      <c r="TLW158" s="4"/>
      <c r="TLX158" s="4"/>
      <c r="TLY158" s="4"/>
      <c r="TLZ158" s="4"/>
      <c r="TMA158" s="4"/>
      <c r="TMB158" s="4"/>
      <c r="TMC158" s="4"/>
      <c r="TMD158" s="4"/>
      <c r="TME158" s="4"/>
      <c r="TMF158" s="4"/>
      <c r="TMG158" s="4"/>
      <c r="TMH158" s="4"/>
      <c r="TMI158" s="4"/>
      <c r="TMJ158" s="4"/>
      <c r="TMK158" s="4"/>
      <c r="TML158" s="4"/>
      <c r="TMM158" s="4"/>
      <c r="TMN158" s="4"/>
      <c r="TMO158" s="4"/>
      <c r="TMP158" s="4"/>
      <c r="TMQ158" s="4"/>
      <c r="TMR158" s="4"/>
      <c r="TMS158" s="4"/>
      <c r="TMT158" s="4"/>
      <c r="TMU158" s="4"/>
      <c r="TMV158" s="4"/>
      <c r="TMW158" s="4"/>
      <c r="TMX158" s="4"/>
      <c r="TMY158" s="4"/>
      <c r="TMZ158" s="4"/>
      <c r="TNA158" s="4"/>
      <c r="TNB158" s="4"/>
      <c r="TNC158" s="4"/>
      <c r="TND158" s="4"/>
      <c r="TNE158" s="4"/>
      <c r="TNF158" s="4"/>
      <c r="TNG158" s="4"/>
      <c r="TNH158" s="4"/>
      <c r="TNI158" s="4"/>
      <c r="TNJ158" s="4"/>
      <c r="TNK158" s="4"/>
      <c r="TNL158" s="4"/>
      <c r="TNM158" s="4"/>
      <c r="TNN158" s="4"/>
      <c r="TNO158" s="4"/>
      <c r="TNP158" s="4"/>
      <c r="TNQ158" s="4"/>
      <c r="TNR158" s="4"/>
      <c r="TNS158" s="4"/>
      <c r="TNT158" s="4"/>
      <c r="TNU158" s="4"/>
      <c r="TNV158" s="4"/>
      <c r="TNW158" s="4"/>
      <c r="TNX158" s="4"/>
      <c r="TNY158" s="4"/>
      <c r="TNZ158" s="4"/>
      <c r="TOA158" s="4"/>
      <c r="TOB158" s="4"/>
      <c r="TOC158" s="4"/>
      <c r="TOD158" s="4"/>
      <c r="TOE158" s="4"/>
      <c r="TOF158" s="4"/>
      <c r="TOG158" s="4"/>
      <c r="TOH158" s="4"/>
      <c r="TOI158" s="4"/>
      <c r="TOJ158" s="4"/>
      <c r="TOK158" s="4"/>
      <c r="TOL158" s="4"/>
      <c r="TOM158" s="4"/>
      <c r="TON158" s="4"/>
      <c r="TOO158" s="4"/>
      <c r="TOP158" s="4"/>
      <c r="TOQ158" s="4"/>
      <c r="TOR158" s="4"/>
      <c r="TOS158" s="4"/>
      <c r="TOT158" s="4"/>
      <c r="TOU158" s="4"/>
      <c r="TOV158" s="4"/>
      <c r="TOW158" s="4"/>
      <c r="TOX158" s="4"/>
      <c r="TOY158" s="4"/>
      <c r="TOZ158" s="4"/>
      <c r="TPA158" s="4"/>
      <c r="TPB158" s="4"/>
      <c r="TPC158" s="4"/>
      <c r="TPD158" s="4"/>
      <c r="TPE158" s="4"/>
      <c r="TPF158" s="4"/>
      <c r="TPG158" s="4"/>
      <c r="TPH158" s="4"/>
      <c r="TPI158" s="4"/>
      <c r="TPJ158" s="4"/>
      <c r="TPK158" s="4"/>
      <c r="TPL158" s="4"/>
      <c r="TPM158" s="4"/>
      <c r="TPN158" s="4"/>
      <c r="TPO158" s="4"/>
      <c r="TPP158" s="4"/>
      <c r="TPQ158" s="4"/>
      <c r="TPR158" s="4"/>
      <c r="TPS158" s="4"/>
      <c r="TPT158" s="4"/>
      <c r="TPU158" s="4"/>
      <c r="TPV158" s="4"/>
      <c r="TPW158" s="4"/>
      <c r="TPX158" s="4"/>
      <c r="TPY158" s="4"/>
      <c r="TPZ158" s="4"/>
      <c r="TQA158" s="4"/>
      <c r="TQB158" s="4"/>
      <c r="TQC158" s="4"/>
      <c r="TQD158" s="4"/>
      <c r="TQE158" s="4"/>
      <c r="TQF158" s="4"/>
      <c r="TQG158" s="4"/>
      <c r="TQH158" s="4"/>
      <c r="TQI158" s="4"/>
      <c r="TQJ158" s="4"/>
      <c r="TQK158" s="4"/>
      <c r="TQL158" s="4"/>
      <c r="TQM158" s="4"/>
      <c r="TQN158" s="4"/>
      <c r="TQO158" s="4"/>
      <c r="TQP158" s="4"/>
      <c r="TQQ158" s="4"/>
      <c r="TQR158" s="4"/>
      <c r="TQS158" s="4"/>
      <c r="TQT158" s="4"/>
      <c r="TQU158" s="4"/>
      <c r="TQV158" s="4"/>
      <c r="TQW158" s="4"/>
      <c r="TQX158" s="4"/>
      <c r="TQY158" s="4"/>
      <c r="TQZ158" s="4"/>
      <c r="TRA158" s="4"/>
      <c r="TRB158" s="4"/>
      <c r="TRC158" s="4"/>
      <c r="TRD158" s="4"/>
      <c r="TRE158" s="4"/>
      <c r="TRF158" s="4"/>
      <c r="TRG158" s="4"/>
      <c r="TRH158" s="4"/>
      <c r="TRI158" s="4"/>
      <c r="TRJ158" s="4"/>
      <c r="TRK158" s="4"/>
      <c r="TRL158" s="4"/>
      <c r="TRM158" s="4"/>
      <c r="TRN158" s="4"/>
      <c r="TRO158" s="4"/>
      <c r="TRP158" s="4"/>
      <c r="TRQ158" s="4"/>
      <c r="TRR158" s="4"/>
      <c r="TRS158" s="4"/>
      <c r="TRT158" s="4"/>
      <c r="TRU158" s="4"/>
      <c r="TRV158" s="4"/>
      <c r="TRW158" s="4"/>
      <c r="TRX158" s="4"/>
      <c r="TRY158" s="4"/>
      <c r="TRZ158" s="4"/>
      <c r="TSA158" s="4"/>
      <c r="TSB158" s="4"/>
      <c r="TSC158" s="4"/>
      <c r="TSD158" s="4"/>
      <c r="TSE158" s="4"/>
      <c r="TSF158" s="4"/>
      <c r="TSG158" s="4"/>
      <c r="TSH158" s="4"/>
      <c r="TSI158" s="4"/>
      <c r="TSJ158" s="4"/>
      <c r="TSK158" s="4"/>
      <c r="TSL158" s="4"/>
      <c r="TSM158" s="4"/>
      <c r="TSN158" s="4"/>
      <c r="TSO158" s="4"/>
      <c r="TSP158" s="4"/>
      <c r="TSQ158" s="4"/>
      <c r="TSR158" s="4"/>
      <c r="TSS158" s="4"/>
      <c r="TST158" s="4"/>
      <c r="TSU158" s="4"/>
      <c r="TSV158" s="4"/>
      <c r="TSW158" s="4"/>
      <c r="TSX158" s="4"/>
      <c r="TSY158" s="4"/>
      <c r="TSZ158" s="4"/>
      <c r="TTA158" s="4"/>
      <c r="TTB158" s="4"/>
      <c r="TTC158" s="4"/>
      <c r="TTD158" s="4"/>
      <c r="TTE158" s="4"/>
      <c r="TTF158" s="4"/>
      <c r="TTG158" s="4"/>
      <c r="TTH158" s="4"/>
      <c r="TTI158" s="4"/>
      <c r="TTJ158" s="4"/>
      <c r="TTK158" s="4"/>
      <c r="TTL158" s="4"/>
      <c r="TTM158" s="4"/>
      <c r="TTN158" s="4"/>
      <c r="TTO158" s="4"/>
      <c r="TTP158" s="4"/>
      <c r="TTQ158" s="4"/>
      <c r="TTR158" s="4"/>
      <c r="TTS158" s="4"/>
      <c r="TTT158" s="4"/>
      <c r="TTU158" s="4"/>
      <c r="TTV158" s="4"/>
      <c r="TTW158" s="4"/>
      <c r="TTX158" s="4"/>
      <c r="TTY158" s="4"/>
      <c r="TTZ158" s="4"/>
      <c r="TUA158" s="4"/>
      <c r="TUB158" s="4"/>
      <c r="TUC158" s="4"/>
      <c r="TUD158" s="4"/>
      <c r="TUE158" s="4"/>
      <c r="TUF158" s="4"/>
      <c r="TUG158" s="4"/>
      <c r="TUH158" s="4"/>
      <c r="TUI158" s="4"/>
      <c r="TUJ158" s="4"/>
      <c r="TUK158" s="4"/>
      <c r="TUL158" s="4"/>
      <c r="TUM158" s="4"/>
      <c r="TUN158" s="4"/>
      <c r="TUO158" s="4"/>
      <c r="TUP158" s="4"/>
      <c r="TUQ158" s="4"/>
      <c r="TUR158" s="4"/>
      <c r="TUS158" s="4"/>
      <c r="TUT158" s="4"/>
      <c r="TUU158" s="4"/>
      <c r="TUV158" s="4"/>
      <c r="TUW158" s="4"/>
      <c r="TUX158" s="4"/>
      <c r="TUY158" s="4"/>
      <c r="TUZ158" s="4"/>
      <c r="TVA158" s="4"/>
      <c r="TVB158" s="4"/>
      <c r="TVC158" s="4"/>
      <c r="TVD158" s="4"/>
      <c r="TVE158" s="4"/>
      <c r="TVF158" s="4"/>
      <c r="TVG158" s="4"/>
      <c r="TVH158" s="4"/>
      <c r="TVI158" s="4"/>
      <c r="TVJ158" s="4"/>
      <c r="TVK158" s="4"/>
      <c r="TVL158" s="4"/>
      <c r="TVM158" s="4"/>
      <c r="TVN158" s="4"/>
      <c r="TVO158" s="4"/>
      <c r="TVP158" s="4"/>
      <c r="TVQ158" s="4"/>
      <c r="TVR158" s="4"/>
      <c r="TVS158" s="4"/>
      <c r="TVT158" s="4"/>
      <c r="TVU158" s="4"/>
      <c r="TVV158" s="4"/>
      <c r="TVW158" s="4"/>
      <c r="TVX158" s="4"/>
      <c r="TVY158" s="4"/>
      <c r="TVZ158" s="4"/>
      <c r="TWA158" s="4"/>
      <c r="TWB158" s="4"/>
      <c r="TWC158" s="4"/>
      <c r="TWD158" s="4"/>
      <c r="TWE158" s="4"/>
      <c r="TWF158" s="4"/>
      <c r="TWG158" s="4"/>
      <c r="TWH158" s="4"/>
      <c r="TWI158" s="4"/>
      <c r="TWJ158" s="4"/>
      <c r="TWK158" s="4"/>
      <c r="TWL158" s="4"/>
      <c r="TWM158" s="4"/>
      <c r="TWN158" s="4"/>
      <c r="TWO158" s="4"/>
      <c r="TWP158" s="4"/>
      <c r="TWQ158" s="4"/>
      <c r="TWR158" s="4"/>
      <c r="TWS158" s="4"/>
      <c r="TWT158" s="4"/>
      <c r="TWU158" s="4"/>
      <c r="TWV158" s="4"/>
      <c r="TWW158" s="4"/>
      <c r="TWX158" s="4"/>
      <c r="TWY158" s="4"/>
      <c r="TWZ158" s="4"/>
      <c r="TXA158" s="4"/>
      <c r="TXB158" s="4"/>
      <c r="TXC158" s="4"/>
      <c r="TXD158" s="4"/>
      <c r="TXE158" s="4"/>
      <c r="TXF158" s="4"/>
      <c r="TXG158" s="4"/>
      <c r="TXH158" s="4"/>
      <c r="TXI158" s="4"/>
      <c r="TXJ158" s="4"/>
      <c r="TXK158" s="4"/>
      <c r="TXL158" s="4"/>
      <c r="TXM158" s="4"/>
      <c r="TXN158" s="4"/>
      <c r="TXO158" s="4"/>
      <c r="TXP158" s="4"/>
      <c r="TXQ158" s="4"/>
      <c r="TXR158" s="4"/>
      <c r="TXS158" s="4"/>
      <c r="TXT158" s="4"/>
      <c r="TXU158" s="4"/>
      <c r="TXV158" s="4"/>
      <c r="TXW158" s="4"/>
      <c r="TXX158" s="4"/>
      <c r="TXY158" s="4"/>
      <c r="TXZ158" s="4"/>
      <c r="TYA158" s="4"/>
      <c r="TYB158" s="4"/>
      <c r="TYC158" s="4"/>
      <c r="TYD158" s="4"/>
      <c r="TYE158" s="4"/>
      <c r="TYF158" s="4"/>
      <c r="TYG158" s="4"/>
      <c r="TYH158" s="4"/>
      <c r="TYI158" s="4"/>
      <c r="TYJ158" s="4"/>
      <c r="TYK158" s="4"/>
      <c r="TYL158" s="4"/>
      <c r="TYM158" s="4"/>
      <c r="TYN158" s="4"/>
      <c r="TYO158" s="4"/>
      <c r="TYP158" s="4"/>
      <c r="TYQ158" s="4"/>
      <c r="TYR158" s="4"/>
      <c r="TYS158" s="4"/>
      <c r="TYT158" s="4"/>
      <c r="TYU158" s="4"/>
      <c r="TYV158" s="4"/>
      <c r="TYW158" s="4"/>
      <c r="TYX158" s="4"/>
      <c r="TYY158" s="4"/>
      <c r="TYZ158" s="4"/>
      <c r="TZA158" s="4"/>
      <c r="TZB158" s="4"/>
      <c r="TZC158" s="4"/>
      <c r="TZD158" s="4"/>
      <c r="TZE158" s="4"/>
      <c r="TZF158" s="4"/>
      <c r="TZG158" s="4"/>
      <c r="TZH158" s="4"/>
      <c r="TZI158" s="4"/>
      <c r="TZJ158" s="4"/>
      <c r="TZK158" s="4"/>
      <c r="TZL158" s="4"/>
      <c r="TZM158" s="4"/>
      <c r="TZN158" s="4"/>
      <c r="TZO158" s="4"/>
      <c r="TZP158" s="4"/>
      <c r="TZQ158" s="4"/>
      <c r="TZR158" s="4"/>
      <c r="TZS158" s="4"/>
      <c r="TZT158" s="4"/>
      <c r="TZU158" s="4"/>
      <c r="TZV158" s="4"/>
      <c r="TZW158" s="4"/>
      <c r="TZX158" s="4"/>
      <c r="TZY158" s="4"/>
      <c r="TZZ158" s="4"/>
      <c r="UAA158" s="4"/>
      <c r="UAB158" s="4"/>
      <c r="UAC158" s="4"/>
      <c r="UAD158" s="4"/>
      <c r="UAE158" s="4"/>
      <c r="UAF158" s="4"/>
      <c r="UAG158" s="4"/>
      <c r="UAH158" s="4"/>
      <c r="UAI158" s="4"/>
      <c r="UAJ158" s="4"/>
      <c r="UAK158" s="4"/>
      <c r="UAL158" s="4"/>
      <c r="UAM158" s="4"/>
      <c r="UAN158" s="4"/>
      <c r="UAO158" s="4"/>
      <c r="UAP158" s="4"/>
      <c r="UAQ158" s="4"/>
      <c r="UAR158" s="4"/>
      <c r="UAS158" s="4"/>
      <c r="UAT158" s="4"/>
      <c r="UAU158" s="4"/>
      <c r="UAV158" s="4"/>
      <c r="UAW158" s="4"/>
      <c r="UAX158" s="4"/>
      <c r="UAY158" s="4"/>
      <c r="UAZ158" s="4"/>
      <c r="UBA158" s="4"/>
      <c r="UBB158" s="4"/>
      <c r="UBC158" s="4"/>
      <c r="UBD158" s="4"/>
      <c r="UBE158" s="4"/>
      <c r="UBF158" s="4"/>
      <c r="UBG158" s="4"/>
      <c r="UBH158" s="4"/>
      <c r="UBI158" s="4"/>
      <c r="UBJ158" s="4"/>
      <c r="UBK158" s="4"/>
      <c r="UBL158" s="4"/>
      <c r="UBM158" s="4"/>
      <c r="UBN158" s="4"/>
      <c r="UBO158" s="4"/>
      <c r="UBP158" s="4"/>
      <c r="UBQ158" s="4"/>
      <c r="UBR158" s="4"/>
      <c r="UBS158" s="4"/>
      <c r="UBT158" s="4"/>
      <c r="UBU158" s="4"/>
      <c r="UBV158" s="4"/>
      <c r="UBW158" s="4"/>
      <c r="UBX158" s="4"/>
      <c r="UBY158" s="4"/>
      <c r="UBZ158" s="4"/>
      <c r="UCA158" s="4"/>
      <c r="UCB158" s="4"/>
      <c r="UCC158" s="4"/>
      <c r="UCD158" s="4"/>
      <c r="UCE158" s="4"/>
      <c r="UCF158" s="4"/>
      <c r="UCG158" s="4"/>
      <c r="UCH158" s="4"/>
      <c r="UCI158" s="4"/>
      <c r="UCJ158" s="4"/>
      <c r="UCK158" s="4"/>
      <c r="UCL158" s="4"/>
      <c r="UCM158" s="4"/>
      <c r="UCN158" s="4"/>
      <c r="UCO158" s="4"/>
      <c r="UCP158" s="4"/>
      <c r="UCQ158" s="4"/>
      <c r="UCR158" s="4"/>
      <c r="UCS158" s="4"/>
      <c r="UCT158" s="4"/>
      <c r="UCU158" s="4"/>
      <c r="UCV158" s="4"/>
      <c r="UCW158" s="4"/>
      <c r="UCX158" s="4"/>
      <c r="UCY158" s="4"/>
      <c r="UCZ158" s="4"/>
      <c r="UDA158" s="4"/>
      <c r="UDB158" s="4"/>
      <c r="UDC158" s="4"/>
      <c r="UDD158" s="4"/>
      <c r="UDE158" s="4"/>
      <c r="UDF158" s="4"/>
      <c r="UDG158" s="4"/>
      <c r="UDH158" s="4"/>
      <c r="UDI158" s="4"/>
      <c r="UDJ158" s="4"/>
      <c r="UDK158" s="4"/>
      <c r="UDL158" s="4"/>
      <c r="UDM158" s="4"/>
      <c r="UDN158" s="4"/>
      <c r="UDO158" s="4"/>
      <c r="UDP158" s="4"/>
      <c r="UDQ158" s="4"/>
      <c r="UDR158" s="4"/>
      <c r="UDS158" s="4"/>
      <c r="UDT158" s="4"/>
      <c r="UDU158" s="4"/>
      <c r="UDV158" s="4"/>
      <c r="UDW158" s="4"/>
      <c r="UDX158" s="4"/>
      <c r="UDY158" s="4"/>
      <c r="UDZ158" s="4"/>
      <c r="UEA158" s="4"/>
      <c r="UEB158" s="4"/>
      <c r="UEC158" s="4"/>
      <c r="UED158" s="4"/>
      <c r="UEE158" s="4"/>
      <c r="UEF158" s="4"/>
      <c r="UEG158" s="4"/>
      <c r="UEH158" s="4"/>
      <c r="UEI158" s="4"/>
      <c r="UEJ158" s="4"/>
      <c r="UEK158" s="4"/>
      <c r="UEL158" s="4"/>
      <c r="UEM158" s="4"/>
      <c r="UEN158" s="4"/>
      <c r="UEO158" s="4"/>
      <c r="UEP158" s="4"/>
      <c r="UEQ158" s="4"/>
      <c r="UER158" s="4"/>
      <c r="UES158" s="4"/>
      <c r="UET158" s="4"/>
      <c r="UEU158" s="4"/>
      <c r="UEV158" s="4"/>
      <c r="UEW158" s="4"/>
      <c r="UEX158" s="4"/>
      <c r="UEY158" s="4"/>
      <c r="UEZ158" s="4"/>
      <c r="UFA158" s="4"/>
      <c r="UFB158" s="4"/>
      <c r="UFC158" s="4"/>
      <c r="UFD158" s="4"/>
      <c r="UFE158" s="4"/>
      <c r="UFF158" s="4"/>
      <c r="UFG158" s="4"/>
      <c r="UFH158" s="4"/>
      <c r="UFI158" s="4"/>
      <c r="UFJ158" s="4"/>
      <c r="UFK158" s="4"/>
      <c r="UFL158" s="4"/>
      <c r="UFM158" s="4"/>
      <c r="UFN158" s="4"/>
      <c r="UFO158" s="4"/>
      <c r="UFP158" s="4"/>
      <c r="UFQ158" s="4"/>
      <c r="UFR158" s="4"/>
      <c r="UFS158" s="4"/>
      <c r="UFT158" s="4"/>
      <c r="UFU158" s="4"/>
      <c r="UFV158" s="4"/>
      <c r="UFW158" s="4"/>
      <c r="UFX158" s="4"/>
      <c r="UFY158" s="4"/>
      <c r="UFZ158" s="4"/>
      <c r="UGA158" s="4"/>
      <c r="UGB158" s="4"/>
      <c r="UGC158" s="4"/>
      <c r="UGD158" s="4"/>
      <c r="UGE158" s="4"/>
      <c r="UGF158" s="4"/>
      <c r="UGG158" s="4"/>
      <c r="UGH158" s="4"/>
      <c r="UGI158" s="4"/>
      <c r="UGJ158" s="4"/>
      <c r="UGK158" s="4"/>
      <c r="UGL158" s="4"/>
      <c r="UGM158" s="4"/>
      <c r="UGN158" s="4"/>
      <c r="UGO158" s="4"/>
      <c r="UGP158" s="4"/>
      <c r="UGQ158" s="4"/>
      <c r="UGR158" s="4"/>
      <c r="UGS158" s="4"/>
      <c r="UGT158" s="4"/>
      <c r="UGU158" s="4"/>
      <c r="UGV158" s="4"/>
      <c r="UGW158" s="4"/>
      <c r="UGX158" s="4"/>
      <c r="UGY158" s="4"/>
      <c r="UGZ158" s="4"/>
      <c r="UHA158" s="4"/>
      <c r="UHB158" s="4"/>
      <c r="UHC158" s="4"/>
      <c r="UHD158" s="4"/>
      <c r="UHE158" s="4"/>
      <c r="UHF158" s="4"/>
      <c r="UHG158" s="4"/>
      <c r="UHH158" s="4"/>
      <c r="UHI158" s="4"/>
      <c r="UHJ158" s="4"/>
      <c r="UHK158" s="4"/>
      <c r="UHL158" s="4"/>
      <c r="UHM158" s="4"/>
      <c r="UHN158" s="4"/>
      <c r="UHO158" s="4"/>
      <c r="UHP158" s="4"/>
      <c r="UHQ158" s="4"/>
      <c r="UHR158" s="4"/>
      <c r="UHS158" s="4"/>
      <c r="UHT158" s="4"/>
      <c r="UHU158" s="4"/>
      <c r="UHV158" s="4"/>
      <c r="UHW158" s="4"/>
      <c r="UHX158" s="4"/>
      <c r="UHY158" s="4"/>
      <c r="UHZ158" s="4"/>
      <c r="UIA158" s="4"/>
      <c r="UIB158" s="4"/>
      <c r="UIC158" s="4"/>
      <c r="UID158" s="4"/>
      <c r="UIE158" s="4"/>
      <c r="UIF158" s="4"/>
      <c r="UIG158" s="4"/>
      <c r="UIH158" s="4"/>
      <c r="UII158" s="4"/>
      <c r="UIJ158" s="4"/>
      <c r="UIK158" s="4"/>
      <c r="UIL158" s="4"/>
      <c r="UIM158" s="4"/>
      <c r="UIN158" s="4"/>
      <c r="UIO158" s="4"/>
      <c r="UIP158" s="4"/>
      <c r="UIQ158" s="4"/>
      <c r="UIR158" s="4"/>
      <c r="UIS158" s="4"/>
      <c r="UIT158" s="4"/>
      <c r="UIU158" s="4"/>
      <c r="UIV158" s="4"/>
      <c r="UIW158" s="4"/>
      <c r="UIX158" s="4"/>
      <c r="UIY158" s="4"/>
      <c r="UIZ158" s="4"/>
      <c r="UJA158" s="4"/>
      <c r="UJB158" s="4"/>
      <c r="UJC158" s="4"/>
      <c r="UJD158" s="4"/>
      <c r="UJE158" s="4"/>
      <c r="UJF158" s="4"/>
      <c r="UJG158" s="4"/>
      <c r="UJH158" s="4"/>
      <c r="UJI158" s="4"/>
      <c r="UJJ158" s="4"/>
      <c r="UJK158" s="4"/>
      <c r="UJL158" s="4"/>
      <c r="UJM158" s="4"/>
      <c r="UJN158" s="4"/>
      <c r="UJO158" s="4"/>
      <c r="UJP158" s="4"/>
      <c r="UJQ158" s="4"/>
      <c r="UJR158" s="4"/>
      <c r="UJS158" s="4"/>
      <c r="UJT158" s="4"/>
      <c r="UJU158" s="4"/>
      <c r="UJV158" s="4"/>
      <c r="UJW158" s="4"/>
      <c r="UJX158" s="4"/>
      <c r="UJY158" s="4"/>
      <c r="UJZ158" s="4"/>
      <c r="UKA158" s="4"/>
      <c r="UKB158" s="4"/>
      <c r="UKC158" s="4"/>
      <c r="UKD158" s="4"/>
      <c r="UKE158" s="4"/>
      <c r="UKF158" s="4"/>
      <c r="UKG158" s="4"/>
      <c r="UKH158" s="4"/>
      <c r="UKI158" s="4"/>
      <c r="UKJ158" s="4"/>
      <c r="UKK158" s="4"/>
      <c r="UKL158" s="4"/>
      <c r="UKM158" s="4"/>
      <c r="UKN158" s="4"/>
      <c r="UKO158" s="4"/>
      <c r="UKP158" s="4"/>
      <c r="UKQ158" s="4"/>
      <c r="UKR158" s="4"/>
      <c r="UKS158" s="4"/>
      <c r="UKT158" s="4"/>
      <c r="UKU158" s="4"/>
      <c r="UKV158" s="4"/>
      <c r="UKW158" s="4"/>
      <c r="UKX158" s="4"/>
      <c r="UKY158" s="4"/>
      <c r="UKZ158" s="4"/>
      <c r="ULA158" s="4"/>
      <c r="ULB158" s="4"/>
      <c r="ULC158" s="4"/>
      <c r="ULD158" s="4"/>
      <c r="ULE158" s="4"/>
      <c r="ULF158" s="4"/>
      <c r="ULG158" s="4"/>
      <c r="ULH158" s="4"/>
      <c r="ULI158" s="4"/>
      <c r="ULJ158" s="4"/>
      <c r="ULK158" s="4"/>
      <c r="ULL158" s="4"/>
      <c r="ULM158" s="4"/>
      <c r="ULN158" s="4"/>
      <c r="ULO158" s="4"/>
      <c r="ULP158" s="4"/>
      <c r="ULQ158" s="4"/>
      <c r="ULR158" s="4"/>
      <c r="ULS158" s="4"/>
      <c r="ULT158" s="4"/>
      <c r="ULU158" s="4"/>
      <c r="ULV158" s="4"/>
      <c r="ULW158" s="4"/>
      <c r="ULX158" s="4"/>
      <c r="ULY158" s="4"/>
      <c r="ULZ158" s="4"/>
      <c r="UMA158" s="4"/>
      <c r="UMB158" s="4"/>
      <c r="UMC158" s="4"/>
      <c r="UMD158" s="4"/>
      <c r="UME158" s="4"/>
      <c r="UMF158" s="4"/>
      <c r="UMG158" s="4"/>
      <c r="UMH158" s="4"/>
      <c r="UMI158" s="4"/>
      <c r="UMJ158" s="4"/>
      <c r="UMK158" s="4"/>
      <c r="UML158" s="4"/>
      <c r="UMM158" s="4"/>
      <c r="UMN158" s="4"/>
      <c r="UMO158" s="4"/>
      <c r="UMP158" s="4"/>
      <c r="UMQ158" s="4"/>
      <c r="UMR158" s="4"/>
      <c r="UMS158" s="4"/>
      <c r="UMT158" s="4"/>
      <c r="UMU158" s="4"/>
      <c r="UMV158" s="4"/>
      <c r="UMW158" s="4"/>
      <c r="UMX158" s="4"/>
      <c r="UMY158" s="4"/>
      <c r="UMZ158" s="4"/>
      <c r="UNA158" s="4"/>
      <c r="UNB158" s="4"/>
      <c r="UNC158" s="4"/>
      <c r="UND158" s="4"/>
      <c r="UNE158" s="4"/>
      <c r="UNF158" s="4"/>
      <c r="UNG158" s="4"/>
      <c r="UNH158" s="4"/>
      <c r="UNI158" s="4"/>
      <c r="UNJ158" s="4"/>
      <c r="UNK158" s="4"/>
      <c r="UNL158" s="4"/>
      <c r="UNM158" s="4"/>
      <c r="UNN158" s="4"/>
      <c r="UNO158" s="4"/>
      <c r="UNP158" s="4"/>
      <c r="UNQ158" s="4"/>
      <c r="UNR158" s="4"/>
      <c r="UNS158" s="4"/>
      <c r="UNT158" s="4"/>
      <c r="UNU158" s="4"/>
      <c r="UNV158" s="4"/>
      <c r="UNW158" s="4"/>
      <c r="UNX158" s="4"/>
      <c r="UNY158" s="4"/>
      <c r="UNZ158" s="4"/>
      <c r="UOA158" s="4"/>
      <c r="UOB158" s="4"/>
      <c r="UOC158" s="4"/>
      <c r="UOD158" s="4"/>
      <c r="UOE158" s="4"/>
      <c r="UOF158" s="4"/>
      <c r="UOG158" s="4"/>
      <c r="UOH158" s="4"/>
      <c r="UOI158" s="4"/>
      <c r="UOJ158" s="4"/>
      <c r="UOK158" s="4"/>
      <c r="UOL158" s="4"/>
      <c r="UOM158" s="4"/>
      <c r="UON158" s="4"/>
      <c r="UOO158" s="4"/>
      <c r="UOP158" s="4"/>
      <c r="UOQ158" s="4"/>
      <c r="UOR158" s="4"/>
      <c r="UOS158" s="4"/>
      <c r="UOT158" s="4"/>
      <c r="UOU158" s="4"/>
      <c r="UOV158" s="4"/>
      <c r="UOW158" s="4"/>
      <c r="UOX158" s="4"/>
      <c r="UOY158" s="4"/>
      <c r="UOZ158" s="4"/>
      <c r="UPA158" s="4"/>
      <c r="UPB158" s="4"/>
      <c r="UPC158" s="4"/>
      <c r="UPD158" s="4"/>
      <c r="UPE158" s="4"/>
      <c r="UPF158" s="4"/>
      <c r="UPG158" s="4"/>
      <c r="UPH158" s="4"/>
      <c r="UPI158" s="4"/>
      <c r="UPJ158" s="4"/>
      <c r="UPK158" s="4"/>
      <c r="UPL158" s="4"/>
      <c r="UPM158" s="4"/>
      <c r="UPN158" s="4"/>
      <c r="UPO158" s="4"/>
      <c r="UPP158" s="4"/>
      <c r="UPQ158" s="4"/>
      <c r="UPR158" s="4"/>
      <c r="UPS158" s="4"/>
      <c r="UPT158" s="4"/>
      <c r="UPU158" s="4"/>
      <c r="UPV158" s="4"/>
      <c r="UPW158" s="4"/>
      <c r="UPX158" s="4"/>
      <c r="UPY158" s="4"/>
      <c r="UPZ158" s="4"/>
      <c r="UQA158" s="4"/>
      <c r="UQB158" s="4"/>
      <c r="UQC158" s="4"/>
      <c r="UQD158" s="4"/>
      <c r="UQE158" s="4"/>
      <c r="UQF158" s="4"/>
      <c r="UQG158" s="4"/>
      <c r="UQH158" s="4"/>
      <c r="UQI158" s="4"/>
      <c r="UQJ158" s="4"/>
      <c r="UQK158" s="4"/>
      <c r="UQL158" s="4"/>
      <c r="UQM158" s="4"/>
      <c r="UQN158" s="4"/>
      <c r="UQO158" s="4"/>
      <c r="UQP158" s="4"/>
      <c r="UQQ158" s="4"/>
      <c r="UQR158" s="4"/>
      <c r="UQS158" s="4"/>
      <c r="UQT158" s="4"/>
      <c r="UQU158" s="4"/>
      <c r="UQV158" s="4"/>
      <c r="UQW158" s="4"/>
      <c r="UQX158" s="4"/>
      <c r="UQY158" s="4"/>
      <c r="UQZ158" s="4"/>
      <c r="URA158" s="4"/>
      <c r="URB158" s="4"/>
      <c r="URC158" s="4"/>
      <c r="URD158" s="4"/>
      <c r="URE158" s="4"/>
      <c r="URF158" s="4"/>
      <c r="URG158" s="4"/>
      <c r="URH158" s="4"/>
      <c r="URI158" s="4"/>
      <c r="URJ158" s="4"/>
      <c r="URK158" s="4"/>
      <c r="URL158" s="4"/>
      <c r="URM158" s="4"/>
      <c r="URN158" s="4"/>
      <c r="URO158" s="4"/>
      <c r="URP158" s="4"/>
      <c r="URQ158" s="4"/>
      <c r="URR158" s="4"/>
      <c r="URS158" s="4"/>
      <c r="URT158" s="4"/>
      <c r="URU158" s="4"/>
      <c r="URV158" s="4"/>
      <c r="URW158" s="4"/>
      <c r="URX158" s="4"/>
      <c r="URY158" s="4"/>
      <c r="URZ158" s="4"/>
      <c r="USA158" s="4"/>
      <c r="USB158" s="4"/>
      <c r="USC158" s="4"/>
      <c r="USD158" s="4"/>
      <c r="USE158" s="4"/>
      <c r="USF158" s="4"/>
      <c r="USG158" s="4"/>
      <c r="USH158" s="4"/>
      <c r="USI158" s="4"/>
      <c r="USJ158" s="4"/>
      <c r="USK158" s="4"/>
      <c r="USL158" s="4"/>
      <c r="USM158" s="4"/>
      <c r="USN158" s="4"/>
      <c r="USO158" s="4"/>
      <c r="USP158" s="4"/>
      <c r="USQ158" s="4"/>
      <c r="USR158" s="4"/>
      <c r="USS158" s="4"/>
      <c r="UST158" s="4"/>
      <c r="USU158" s="4"/>
      <c r="USV158" s="4"/>
      <c r="USW158" s="4"/>
      <c r="USX158" s="4"/>
      <c r="USY158" s="4"/>
      <c r="USZ158" s="4"/>
      <c r="UTA158" s="4"/>
      <c r="UTB158" s="4"/>
      <c r="UTC158" s="4"/>
      <c r="UTD158" s="4"/>
      <c r="UTE158" s="4"/>
      <c r="UTF158" s="4"/>
      <c r="UTG158" s="4"/>
      <c r="UTH158" s="4"/>
      <c r="UTI158" s="4"/>
      <c r="UTJ158" s="4"/>
      <c r="UTK158" s="4"/>
      <c r="UTL158" s="4"/>
      <c r="UTM158" s="4"/>
      <c r="UTN158" s="4"/>
      <c r="UTO158" s="4"/>
      <c r="UTP158" s="4"/>
      <c r="UTQ158" s="4"/>
      <c r="UTR158" s="4"/>
      <c r="UTS158" s="4"/>
      <c r="UTT158" s="4"/>
      <c r="UTU158" s="4"/>
      <c r="UTV158" s="4"/>
      <c r="UTW158" s="4"/>
      <c r="UTX158" s="4"/>
      <c r="UTY158" s="4"/>
      <c r="UTZ158" s="4"/>
      <c r="UUA158" s="4"/>
      <c r="UUB158" s="4"/>
      <c r="UUC158" s="4"/>
      <c r="UUD158" s="4"/>
      <c r="UUE158" s="4"/>
      <c r="UUF158" s="4"/>
      <c r="UUG158" s="4"/>
      <c r="UUH158" s="4"/>
      <c r="UUI158" s="4"/>
      <c r="UUJ158" s="4"/>
      <c r="UUK158" s="4"/>
      <c r="UUL158" s="4"/>
      <c r="UUM158" s="4"/>
      <c r="UUN158" s="4"/>
      <c r="UUO158" s="4"/>
      <c r="UUP158" s="4"/>
      <c r="UUQ158" s="4"/>
      <c r="UUR158" s="4"/>
      <c r="UUS158" s="4"/>
      <c r="UUT158" s="4"/>
      <c r="UUU158" s="4"/>
      <c r="UUV158" s="4"/>
      <c r="UUW158" s="4"/>
      <c r="UUX158" s="4"/>
      <c r="UUY158" s="4"/>
      <c r="UUZ158" s="4"/>
      <c r="UVA158" s="4"/>
      <c r="UVB158" s="4"/>
      <c r="UVC158" s="4"/>
      <c r="UVD158" s="4"/>
      <c r="UVE158" s="4"/>
      <c r="UVF158" s="4"/>
      <c r="UVG158" s="4"/>
      <c r="UVH158" s="4"/>
      <c r="UVI158" s="4"/>
      <c r="UVJ158" s="4"/>
      <c r="UVK158" s="4"/>
      <c r="UVL158" s="4"/>
      <c r="UVM158" s="4"/>
      <c r="UVN158" s="4"/>
      <c r="UVO158" s="4"/>
      <c r="UVP158" s="4"/>
      <c r="UVQ158" s="4"/>
      <c r="UVR158" s="4"/>
      <c r="UVS158" s="4"/>
      <c r="UVT158" s="4"/>
      <c r="UVU158" s="4"/>
      <c r="UVV158" s="4"/>
      <c r="UVW158" s="4"/>
      <c r="UVX158" s="4"/>
      <c r="UVY158" s="4"/>
      <c r="UVZ158" s="4"/>
      <c r="UWA158" s="4"/>
      <c r="UWB158" s="4"/>
      <c r="UWC158" s="4"/>
      <c r="UWD158" s="4"/>
      <c r="UWE158" s="4"/>
      <c r="UWF158" s="4"/>
      <c r="UWG158" s="4"/>
      <c r="UWH158" s="4"/>
      <c r="UWI158" s="4"/>
      <c r="UWJ158" s="4"/>
      <c r="UWK158" s="4"/>
      <c r="UWL158" s="4"/>
      <c r="UWM158" s="4"/>
      <c r="UWN158" s="4"/>
      <c r="UWO158" s="4"/>
      <c r="UWP158" s="4"/>
      <c r="UWQ158" s="4"/>
      <c r="UWR158" s="4"/>
      <c r="UWS158" s="4"/>
      <c r="UWT158" s="4"/>
      <c r="UWU158" s="4"/>
      <c r="UWV158" s="4"/>
      <c r="UWW158" s="4"/>
      <c r="UWX158" s="4"/>
      <c r="UWY158" s="4"/>
      <c r="UWZ158" s="4"/>
      <c r="UXA158" s="4"/>
      <c r="UXB158" s="4"/>
      <c r="UXC158" s="4"/>
      <c r="UXD158" s="4"/>
      <c r="UXE158" s="4"/>
      <c r="UXF158" s="4"/>
      <c r="UXG158" s="4"/>
      <c r="UXH158" s="4"/>
      <c r="UXI158" s="4"/>
      <c r="UXJ158" s="4"/>
      <c r="UXK158" s="4"/>
      <c r="UXL158" s="4"/>
      <c r="UXM158" s="4"/>
      <c r="UXN158" s="4"/>
      <c r="UXO158" s="4"/>
      <c r="UXP158" s="4"/>
      <c r="UXQ158" s="4"/>
      <c r="UXR158" s="4"/>
      <c r="UXS158" s="4"/>
      <c r="UXT158" s="4"/>
      <c r="UXU158" s="4"/>
      <c r="UXV158" s="4"/>
      <c r="UXW158" s="4"/>
      <c r="UXX158" s="4"/>
      <c r="UXY158" s="4"/>
      <c r="UXZ158" s="4"/>
      <c r="UYA158" s="4"/>
      <c r="UYB158" s="4"/>
      <c r="UYC158" s="4"/>
      <c r="UYD158" s="4"/>
      <c r="UYE158" s="4"/>
      <c r="UYF158" s="4"/>
      <c r="UYG158" s="4"/>
      <c r="UYH158" s="4"/>
      <c r="UYI158" s="4"/>
      <c r="UYJ158" s="4"/>
      <c r="UYK158" s="4"/>
      <c r="UYL158" s="4"/>
      <c r="UYM158" s="4"/>
      <c r="UYN158" s="4"/>
      <c r="UYO158" s="4"/>
      <c r="UYP158" s="4"/>
      <c r="UYQ158" s="4"/>
      <c r="UYR158" s="4"/>
      <c r="UYS158" s="4"/>
      <c r="UYT158" s="4"/>
      <c r="UYU158" s="4"/>
      <c r="UYV158" s="4"/>
      <c r="UYW158" s="4"/>
      <c r="UYX158" s="4"/>
      <c r="UYY158" s="4"/>
      <c r="UYZ158" s="4"/>
      <c r="UZA158" s="4"/>
      <c r="UZB158" s="4"/>
      <c r="UZC158" s="4"/>
      <c r="UZD158" s="4"/>
      <c r="UZE158" s="4"/>
      <c r="UZF158" s="4"/>
      <c r="UZG158" s="4"/>
      <c r="UZH158" s="4"/>
      <c r="UZI158" s="4"/>
      <c r="UZJ158" s="4"/>
      <c r="UZK158" s="4"/>
      <c r="UZL158" s="4"/>
      <c r="UZM158" s="4"/>
      <c r="UZN158" s="4"/>
      <c r="UZO158" s="4"/>
      <c r="UZP158" s="4"/>
      <c r="UZQ158" s="4"/>
      <c r="UZR158" s="4"/>
      <c r="UZS158" s="4"/>
      <c r="UZT158" s="4"/>
      <c r="UZU158" s="4"/>
      <c r="UZV158" s="4"/>
      <c r="UZW158" s="4"/>
      <c r="UZX158" s="4"/>
      <c r="UZY158" s="4"/>
      <c r="UZZ158" s="4"/>
      <c r="VAA158" s="4"/>
      <c r="VAB158" s="4"/>
      <c r="VAC158" s="4"/>
      <c r="VAD158" s="4"/>
      <c r="VAE158" s="4"/>
      <c r="VAF158" s="4"/>
      <c r="VAG158" s="4"/>
      <c r="VAH158" s="4"/>
      <c r="VAI158" s="4"/>
      <c r="VAJ158" s="4"/>
      <c r="VAK158" s="4"/>
      <c r="VAL158" s="4"/>
      <c r="VAM158" s="4"/>
      <c r="VAN158" s="4"/>
      <c r="VAO158" s="4"/>
      <c r="VAP158" s="4"/>
      <c r="VAQ158" s="4"/>
      <c r="VAR158" s="4"/>
      <c r="VAS158" s="4"/>
      <c r="VAT158" s="4"/>
      <c r="VAU158" s="4"/>
      <c r="VAV158" s="4"/>
      <c r="VAW158" s="4"/>
      <c r="VAX158" s="4"/>
      <c r="VAY158" s="4"/>
      <c r="VAZ158" s="4"/>
      <c r="VBA158" s="4"/>
      <c r="VBB158" s="4"/>
      <c r="VBC158" s="4"/>
      <c r="VBD158" s="4"/>
      <c r="VBE158" s="4"/>
      <c r="VBF158" s="4"/>
      <c r="VBG158" s="4"/>
      <c r="VBH158" s="4"/>
      <c r="VBI158" s="4"/>
      <c r="VBJ158" s="4"/>
      <c r="VBK158" s="4"/>
      <c r="VBL158" s="4"/>
      <c r="VBM158" s="4"/>
      <c r="VBN158" s="4"/>
      <c r="VBO158" s="4"/>
      <c r="VBP158" s="4"/>
      <c r="VBQ158" s="4"/>
      <c r="VBR158" s="4"/>
      <c r="VBS158" s="4"/>
      <c r="VBT158" s="4"/>
      <c r="VBU158" s="4"/>
      <c r="VBV158" s="4"/>
      <c r="VBW158" s="4"/>
      <c r="VBX158" s="4"/>
      <c r="VBY158" s="4"/>
      <c r="VBZ158" s="4"/>
      <c r="VCA158" s="4"/>
      <c r="VCB158" s="4"/>
      <c r="VCC158" s="4"/>
      <c r="VCD158" s="4"/>
      <c r="VCE158" s="4"/>
      <c r="VCF158" s="4"/>
      <c r="VCG158" s="4"/>
      <c r="VCH158" s="4"/>
      <c r="VCI158" s="4"/>
      <c r="VCJ158" s="4"/>
      <c r="VCK158" s="4"/>
      <c r="VCL158" s="4"/>
      <c r="VCM158" s="4"/>
      <c r="VCN158" s="4"/>
      <c r="VCO158" s="4"/>
      <c r="VCP158" s="4"/>
      <c r="VCQ158" s="4"/>
      <c r="VCR158" s="4"/>
      <c r="VCS158" s="4"/>
      <c r="VCT158" s="4"/>
      <c r="VCU158" s="4"/>
      <c r="VCV158" s="4"/>
      <c r="VCW158" s="4"/>
      <c r="VCX158" s="4"/>
      <c r="VCY158" s="4"/>
      <c r="VCZ158" s="4"/>
      <c r="VDA158" s="4"/>
      <c r="VDB158" s="4"/>
      <c r="VDC158" s="4"/>
      <c r="VDD158" s="4"/>
      <c r="VDE158" s="4"/>
      <c r="VDF158" s="4"/>
      <c r="VDG158" s="4"/>
      <c r="VDH158" s="4"/>
      <c r="VDI158" s="4"/>
      <c r="VDJ158" s="4"/>
      <c r="VDK158" s="4"/>
      <c r="VDL158" s="4"/>
      <c r="VDM158" s="4"/>
      <c r="VDN158" s="4"/>
      <c r="VDO158" s="4"/>
      <c r="VDP158" s="4"/>
      <c r="VDQ158" s="4"/>
      <c r="VDR158" s="4"/>
      <c r="VDS158" s="4"/>
      <c r="VDT158" s="4"/>
      <c r="VDU158" s="4"/>
      <c r="VDV158" s="4"/>
      <c r="VDW158" s="4"/>
      <c r="VDX158" s="4"/>
      <c r="VDY158" s="4"/>
      <c r="VDZ158" s="4"/>
      <c r="VEA158" s="4"/>
      <c r="VEB158" s="4"/>
      <c r="VEC158" s="4"/>
      <c r="VED158" s="4"/>
      <c r="VEE158" s="4"/>
      <c r="VEF158" s="4"/>
      <c r="VEG158" s="4"/>
      <c r="VEH158" s="4"/>
      <c r="VEI158" s="4"/>
      <c r="VEJ158" s="4"/>
      <c r="VEK158" s="4"/>
      <c r="VEL158" s="4"/>
      <c r="VEM158" s="4"/>
      <c r="VEN158" s="4"/>
      <c r="VEO158" s="4"/>
      <c r="VEP158" s="4"/>
      <c r="VEQ158" s="4"/>
      <c r="VER158" s="4"/>
      <c r="VES158" s="4"/>
      <c r="VET158" s="4"/>
      <c r="VEU158" s="4"/>
      <c r="VEV158" s="4"/>
      <c r="VEW158" s="4"/>
      <c r="VEX158" s="4"/>
      <c r="VEY158" s="4"/>
      <c r="VEZ158" s="4"/>
      <c r="VFA158" s="4"/>
      <c r="VFB158" s="4"/>
      <c r="VFC158" s="4"/>
      <c r="VFD158" s="4"/>
      <c r="VFE158" s="4"/>
      <c r="VFF158" s="4"/>
      <c r="VFG158" s="4"/>
      <c r="VFH158" s="4"/>
      <c r="VFI158" s="4"/>
      <c r="VFJ158" s="4"/>
      <c r="VFK158" s="4"/>
      <c r="VFL158" s="4"/>
      <c r="VFM158" s="4"/>
      <c r="VFN158" s="4"/>
      <c r="VFO158" s="4"/>
      <c r="VFP158" s="4"/>
      <c r="VFQ158" s="4"/>
      <c r="VFR158" s="4"/>
      <c r="VFS158" s="4"/>
      <c r="VFT158" s="4"/>
      <c r="VFU158" s="4"/>
      <c r="VFV158" s="4"/>
      <c r="VFW158" s="4"/>
      <c r="VFX158" s="4"/>
      <c r="VFY158" s="4"/>
      <c r="VFZ158" s="4"/>
      <c r="VGA158" s="4"/>
      <c r="VGB158" s="4"/>
      <c r="VGC158" s="4"/>
      <c r="VGD158" s="4"/>
      <c r="VGE158" s="4"/>
      <c r="VGF158" s="4"/>
      <c r="VGG158" s="4"/>
      <c r="VGH158" s="4"/>
      <c r="VGI158" s="4"/>
      <c r="VGJ158" s="4"/>
      <c r="VGK158" s="4"/>
      <c r="VGL158" s="4"/>
      <c r="VGM158" s="4"/>
      <c r="VGN158" s="4"/>
      <c r="VGO158" s="4"/>
      <c r="VGP158" s="4"/>
      <c r="VGQ158" s="4"/>
      <c r="VGR158" s="4"/>
      <c r="VGS158" s="4"/>
      <c r="VGT158" s="4"/>
      <c r="VGU158" s="4"/>
      <c r="VGV158" s="4"/>
      <c r="VGW158" s="4"/>
      <c r="VGX158" s="4"/>
      <c r="VGY158" s="4"/>
      <c r="VGZ158" s="4"/>
      <c r="VHA158" s="4"/>
      <c r="VHB158" s="4"/>
      <c r="VHC158" s="4"/>
      <c r="VHD158" s="4"/>
      <c r="VHE158" s="4"/>
      <c r="VHF158" s="4"/>
      <c r="VHG158" s="4"/>
      <c r="VHH158" s="4"/>
      <c r="VHI158" s="4"/>
      <c r="VHJ158" s="4"/>
      <c r="VHK158" s="4"/>
      <c r="VHL158" s="4"/>
      <c r="VHM158" s="4"/>
      <c r="VHN158" s="4"/>
      <c r="VHO158" s="4"/>
      <c r="VHP158" s="4"/>
      <c r="VHQ158" s="4"/>
      <c r="VHR158" s="4"/>
      <c r="VHS158" s="4"/>
      <c r="VHT158" s="4"/>
      <c r="VHU158" s="4"/>
      <c r="VHV158" s="4"/>
      <c r="VHW158" s="4"/>
      <c r="VHX158" s="4"/>
      <c r="VHY158" s="4"/>
      <c r="VHZ158" s="4"/>
      <c r="VIA158" s="4"/>
      <c r="VIB158" s="4"/>
      <c r="VIC158" s="4"/>
      <c r="VID158" s="4"/>
      <c r="VIE158" s="4"/>
      <c r="VIF158" s="4"/>
      <c r="VIG158" s="4"/>
      <c r="VIH158" s="4"/>
      <c r="VII158" s="4"/>
      <c r="VIJ158" s="4"/>
      <c r="VIK158" s="4"/>
      <c r="VIL158" s="4"/>
      <c r="VIM158" s="4"/>
      <c r="VIN158" s="4"/>
      <c r="VIO158" s="4"/>
      <c r="VIP158" s="4"/>
      <c r="VIQ158" s="4"/>
      <c r="VIR158" s="4"/>
      <c r="VIS158" s="4"/>
      <c r="VIT158" s="4"/>
      <c r="VIU158" s="4"/>
      <c r="VIV158" s="4"/>
      <c r="VIW158" s="4"/>
      <c r="VIX158" s="4"/>
      <c r="VIY158" s="4"/>
      <c r="VIZ158" s="4"/>
      <c r="VJA158" s="4"/>
      <c r="VJB158" s="4"/>
      <c r="VJC158" s="4"/>
      <c r="VJD158" s="4"/>
      <c r="VJE158" s="4"/>
      <c r="VJF158" s="4"/>
      <c r="VJG158" s="4"/>
      <c r="VJH158" s="4"/>
      <c r="VJI158" s="4"/>
      <c r="VJJ158" s="4"/>
      <c r="VJK158" s="4"/>
      <c r="VJL158" s="4"/>
      <c r="VJM158" s="4"/>
      <c r="VJN158" s="4"/>
      <c r="VJO158" s="4"/>
      <c r="VJP158" s="4"/>
      <c r="VJQ158" s="4"/>
      <c r="VJR158" s="4"/>
      <c r="VJS158" s="4"/>
      <c r="VJT158" s="4"/>
      <c r="VJU158" s="4"/>
      <c r="VJV158" s="4"/>
      <c r="VJW158" s="4"/>
      <c r="VJX158" s="4"/>
      <c r="VJY158" s="4"/>
      <c r="VJZ158" s="4"/>
      <c r="VKA158" s="4"/>
      <c r="VKB158" s="4"/>
      <c r="VKC158" s="4"/>
      <c r="VKD158" s="4"/>
      <c r="VKE158" s="4"/>
      <c r="VKF158" s="4"/>
      <c r="VKG158" s="4"/>
      <c r="VKH158" s="4"/>
      <c r="VKI158" s="4"/>
      <c r="VKJ158" s="4"/>
      <c r="VKK158" s="4"/>
      <c r="VKL158" s="4"/>
      <c r="VKM158" s="4"/>
      <c r="VKN158" s="4"/>
      <c r="VKO158" s="4"/>
      <c r="VKP158" s="4"/>
      <c r="VKQ158" s="4"/>
      <c r="VKR158" s="4"/>
      <c r="VKS158" s="4"/>
      <c r="VKT158" s="4"/>
      <c r="VKU158" s="4"/>
      <c r="VKV158" s="4"/>
      <c r="VKW158" s="4"/>
      <c r="VKX158" s="4"/>
      <c r="VKY158" s="4"/>
      <c r="VKZ158" s="4"/>
      <c r="VLA158" s="4"/>
      <c r="VLB158" s="4"/>
      <c r="VLC158" s="4"/>
      <c r="VLD158" s="4"/>
      <c r="VLE158" s="4"/>
      <c r="VLF158" s="4"/>
      <c r="VLG158" s="4"/>
      <c r="VLH158" s="4"/>
      <c r="VLI158" s="4"/>
      <c r="VLJ158" s="4"/>
      <c r="VLK158" s="4"/>
      <c r="VLL158" s="4"/>
      <c r="VLM158" s="4"/>
      <c r="VLN158" s="4"/>
      <c r="VLO158" s="4"/>
      <c r="VLP158" s="4"/>
      <c r="VLQ158" s="4"/>
      <c r="VLR158" s="4"/>
      <c r="VLS158" s="4"/>
      <c r="VLT158" s="4"/>
      <c r="VLU158" s="4"/>
      <c r="VLV158" s="4"/>
      <c r="VLW158" s="4"/>
      <c r="VLX158" s="4"/>
      <c r="VLY158" s="4"/>
      <c r="VLZ158" s="4"/>
      <c r="VMA158" s="4"/>
      <c r="VMB158" s="4"/>
      <c r="VMC158" s="4"/>
      <c r="VMD158" s="4"/>
      <c r="VME158" s="4"/>
      <c r="VMF158" s="4"/>
      <c r="VMG158" s="4"/>
      <c r="VMH158" s="4"/>
      <c r="VMI158" s="4"/>
      <c r="VMJ158" s="4"/>
      <c r="VMK158" s="4"/>
      <c r="VML158" s="4"/>
      <c r="VMM158" s="4"/>
      <c r="VMN158" s="4"/>
      <c r="VMO158" s="4"/>
      <c r="VMP158" s="4"/>
      <c r="VMQ158" s="4"/>
      <c r="VMR158" s="4"/>
      <c r="VMS158" s="4"/>
      <c r="VMT158" s="4"/>
      <c r="VMU158" s="4"/>
      <c r="VMV158" s="4"/>
      <c r="VMW158" s="4"/>
      <c r="VMX158" s="4"/>
      <c r="VMY158" s="4"/>
      <c r="VMZ158" s="4"/>
      <c r="VNA158" s="4"/>
      <c r="VNB158" s="4"/>
      <c r="VNC158" s="4"/>
      <c r="VND158" s="4"/>
      <c r="VNE158" s="4"/>
      <c r="VNF158" s="4"/>
      <c r="VNG158" s="4"/>
      <c r="VNH158" s="4"/>
      <c r="VNI158" s="4"/>
      <c r="VNJ158" s="4"/>
      <c r="VNK158" s="4"/>
      <c r="VNL158" s="4"/>
      <c r="VNM158" s="4"/>
      <c r="VNN158" s="4"/>
      <c r="VNO158" s="4"/>
      <c r="VNP158" s="4"/>
      <c r="VNQ158" s="4"/>
      <c r="VNR158" s="4"/>
      <c r="VNS158" s="4"/>
      <c r="VNT158" s="4"/>
      <c r="VNU158" s="4"/>
      <c r="VNV158" s="4"/>
      <c r="VNW158" s="4"/>
      <c r="VNX158" s="4"/>
      <c r="VNY158" s="4"/>
      <c r="VNZ158" s="4"/>
      <c r="VOA158" s="4"/>
      <c r="VOB158" s="4"/>
      <c r="VOC158" s="4"/>
      <c r="VOD158" s="4"/>
      <c r="VOE158" s="4"/>
      <c r="VOF158" s="4"/>
      <c r="VOG158" s="4"/>
      <c r="VOH158" s="4"/>
      <c r="VOI158" s="4"/>
      <c r="VOJ158" s="4"/>
      <c r="VOK158" s="4"/>
      <c r="VOL158" s="4"/>
      <c r="VOM158" s="4"/>
      <c r="VON158" s="4"/>
      <c r="VOO158" s="4"/>
      <c r="VOP158" s="4"/>
      <c r="VOQ158" s="4"/>
      <c r="VOR158" s="4"/>
      <c r="VOS158" s="4"/>
      <c r="VOT158" s="4"/>
      <c r="VOU158" s="4"/>
      <c r="VOV158" s="4"/>
      <c r="VOW158" s="4"/>
      <c r="VOX158" s="4"/>
      <c r="VOY158" s="4"/>
      <c r="VOZ158" s="4"/>
      <c r="VPA158" s="4"/>
      <c r="VPB158" s="4"/>
      <c r="VPC158" s="4"/>
      <c r="VPD158" s="4"/>
      <c r="VPE158" s="4"/>
      <c r="VPF158" s="4"/>
      <c r="VPG158" s="4"/>
      <c r="VPH158" s="4"/>
      <c r="VPI158" s="4"/>
      <c r="VPJ158" s="4"/>
      <c r="VPK158" s="4"/>
      <c r="VPL158" s="4"/>
      <c r="VPM158" s="4"/>
      <c r="VPN158" s="4"/>
      <c r="VPO158" s="4"/>
      <c r="VPP158" s="4"/>
      <c r="VPQ158" s="4"/>
      <c r="VPR158" s="4"/>
      <c r="VPS158" s="4"/>
      <c r="VPT158" s="4"/>
      <c r="VPU158" s="4"/>
      <c r="VPV158" s="4"/>
      <c r="VPW158" s="4"/>
      <c r="VPX158" s="4"/>
      <c r="VPY158" s="4"/>
      <c r="VPZ158" s="4"/>
      <c r="VQA158" s="4"/>
      <c r="VQB158" s="4"/>
      <c r="VQC158" s="4"/>
      <c r="VQD158" s="4"/>
      <c r="VQE158" s="4"/>
      <c r="VQF158" s="4"/>
      <c r="VQG158" s="4"/>
      <c r="VQH158" s="4"/>
      <c r="VQI158" s="4"/>
      <c r="VQJ158" s="4"/>
      <c r="VQK158" s="4"/>
      <c r="VQL158" s="4"/>
      <c r="VQM158" s="4"/>
      <c r="VQN158" s="4"/>
      <c r="VQO158" s="4"/>
      <c r="VQP158" s="4"/>
      <c r="VQQ158" s="4"/>
      <c r="VQR158" s="4"/>
      <c r="VQS158" s="4"/>
      <c r="VQT158" s="4"/>
      <c r="VQU158" s="4"/>
      <c r="VQV158" s="4"/>
      <c r="VQW158" s="4"/>
      <c r="VQX158" s="4"/>
      <c r="VQY158" s="4"/>
      <c r="VQZ158" s="4"/>
      <c r="VRA158" s="4"/>
      <c r="VRB158" s="4"/>
      <c r="VRC158" s="4"/>
      <c r="VRD158" s="4"/>
      <c r="VRE158" s="4"/>
      <c r="VRF158" s="4"/>
      <c r="VRG158" s="4"/>
      <c r="VRH158" s="4"/>
      <c r="VRI158" s="4"/>
      <c r="VRJ158" s="4"/>
      <c r="VRK158" s="4"/>
      <c r="VRL158" s="4"/>
      <c r="VRM158" s="4"/>
      <c r="VRN158" s="4"/>
      <c r="VRO158" s="4"/>
      <c r="VRP158" s="4"/>
      <c r="VRQ158" s="4"/>
      <c r="VRR158" s="4"/>
      <c r="VRS158" s="4"/>
      <c r="VRT158" s="4"/>
      <c r="VRU158" s="4"/>
      <c r="VRV158" s="4"/>
      <c r="VRW158" s="4"/>
      <c r="VRX158" s="4"/>
      <c r="VRY158" s="4"/>
      <c r="VRZ158" s="4"/>
      <c r="VSA158" s="4"/>
      <c r="VSB158" s="4"/>
      <c r="VSC158" s="4"/>
      <c r="VSD158" s="4"/>
      <c r="VSE158" s="4"/>
      <c r="VSF158" s="4"/>
      <c r="VSG158" s="4"/>
      <c r="VSH158" s="4"/>
      <c r="VSI158" s="4"/>
      <c r="VSJ158" s="4"/>
      <c r="VSK158" s="4"/>
      <c r="VSL158" s="4"/>
      <c r="VSM158" s="4"/>
      <c r="VSN158" s="4"/>
      <c r="VSO158" s="4"/>
      <c r="VSP158" s="4"/>
      <c r="VSQ158" s="4"/>
      <c r="VSR158" s="4"/>
      <c r="VSS158" s="4"/>
      <c r="VST158" s="4"/>
      <c r="VSU158" s="4"/>
      <c r="VSV158" s="4"/>
      <c r="VSW158" s="4"/>
      <c r="VSX158" s="4"/>
      <c r="VSY158" s="4"/>
      <c r="VSZ158" s="4"/>
      <c r="VTA158" s="4"/>
      <c r="VTB158" s="4"/>
      <c r="VTC158" s="4"/>
      <c r="VTD158" s="4"/>
      <c r="VTE158" s="4"/>
      <c r="VTF158" s="4"/>
      <c r="VTG158" s="4"/>
      <c r="VTH158" s="4"/>
      <c r="VTI158" s="4"/>
      <c r="VTJ158" s="4"/>
      <c r="VTK158" s="4"/>
      <c r="VTL158" s="4"/>
      <c r="VTM158" s="4"/>
      <c r="VTN158" s="4"/>
      <c r="VTO158" s="4"/>
      <c r="VTP158" s="4"/>
      <c r="VTQ158" s="4"/>
      <c r="VTR158" s="4"/>
      <c r="VTS158" s="4"/>
      <c r="VTT158" s="4"/>
      <c r="VTU158" s="4"/>
      <c r="VTV158" s="4"/>
      <c r="VTW158" s="4"/>
      <c r="VTX158" s="4"/>
      <c r="VTY158" s="4"/>
      <c r="VTZ158" s="4"/>
      <c r="VUA158" s="4"/>
      <c r="VUB158" s="4"/>
      <c r="VUC158" s="4"/>
      <c r="VUD158" s="4"/>
      <c r="VUE158" s="4"/>
      <c r="VUF158" s="4"/>
      <c r="VUG158" s="4"/>
      <c r="VUH158" s="4"/>
      <c r="VUI158" s="4"/>
      <c r="VUJ158" s="4"/>
      <c r="VUK158" s="4"/>
      <c r="VUL158" s="4"/>
      <c r="VUM158" s="4"/>
      <c r="VUN158" s="4"/>
      <c r="VUO158" s="4"/>
      <c r="VUP158" s="4"/>
      <c r="VUQ158" s="4"/>
      <c r="VUR158" s="4"/>
      <c r="VUS158" s="4"/>
      <c r="VUT158" s="4"/>
      <c r="VUU158" s="4"/>
      <c r="VUV158" s="4"/>
      <c r="VUW158" s="4"/>
      <c r="VUX158" s="4"/>
      <c r="VUY158" s="4"/>
      <c r="VUZ158" s="4"/>
      <c r="VVA158" s="4"/>
      <c r="VVB158" s="4"/>
      <c r="VVC158" s="4"/>
      <c r="VVD158" s="4"/>
      <c r="VVE158" s="4"/>
      <c r="VVF158" s="4"/>
      <c r="VVG158" s="4"/>
      <c r="VVH158" s="4"/>
      <c r="VVI158" s="4"/>
      <c r="VVJ158" s="4"/>
      <c r="VVK158" s="4"/>
      <c r="VVL158" s="4"/>
      <c r="VVM158" s="4"/>
      <c r="VVN158" s="4"/>
      <c r="VVO158" s="4"/>
      <c r="VVP158" s="4"/>
      <c r="VVQ158" s="4"/>
      <c r="VVR158" s="4"/>
      <c r="VVS158" s="4"/>
      <c r="VVT158" s="4"/>
      <c r="VVU158" s="4"/>
      <c r="VVV158" s="4"/>
      <c r="VVW158" s="4"/>
      <c r="VVX158" s="4"/>
      <c r="VVY158" s="4"/>
      <c r="VVZ158" s="4"/>
      <c r="VWA158" s="4"/>
      <c r="VWB158" s="4"/>
      <c r="VWC158" s="4"/>
      <c r="VWD158" s="4"/>
      <c r="VWE158" s="4"/>
      <c r="VWF158" s="4"/>
      <c r="VWG158" s="4"/>
      <c r="VWH158" s="4"/>
      <c r="VWI158" s="4"/>
      <c r="VWJ158" s="4"/>
      <c r="VWK158" s="4"/>
      <c r="VWL158" s="4"/>
      <c r="VWM158" s="4"/>
      <c r="VWN158" s="4"/>
      <c r="VWO158" s="4"/>
      <c r="VWP158" s="4"/>
      <c r="VWQ158" s="4"/>
      <c r="VWR158" s="4"/>
      <c r="VWS158" s="4"/>
      <c r="VWT158" s="4"/>
      <c r="VWU158" s="4"/>
      <c r="VWV158" s="4"/>
      <c r="VWW158" s="4"/>
      <c r="VWX158" s="4"/>
      <c r="VWY158" s="4"/>
      <c r="VWZ158" s="4"/>
      <c r="VXA158" s="4"/>
      <c r="VXB158" s="4"/>
      <c r="VXC158" s="4"/>
      <c r="VXD158" s="4"/>
      <c r="VXE158" s="4"/>
      <c r="VXF158" s="4"/>
      <c r="VXG158" s="4"/>
      <c r="VXH158" s="4"/>
      <c r="VXI158" s="4"/>
      <c r="VXJ158" s="4"/>
      <c r="VXK158" s="4"/>
      <c r="VXL158" s="4"/>
      <c r="VXM158" s="4"/>
      <c r="VXN158" s="4"/>
      <c r="VXO158" s="4"/>
      <c r="VXP158" s="4"/>
      <c r="VXQ158" s="4"/>
      <c r="VXR158" s="4"/>
      <c r="VXS158" s="4"/>
      <c r="VXT158" s="4"/>
      <c r="VXU158" s="4"/>
      <c r="VXV158" s="4"/>
      <c r="VXW158" s="4"/>
      <c r="VXX158" s="4"/>
      <c r="VXY158" s="4"/>
      <c r="VXZ158" s="4"/>
      <c r="VYA158" s="4"/>
      <c r="VYB158" s="4"/>
      <c r="VYC158" s="4"/>
      <c r="VYD158" s="4"/>
      <c r="VYE158" s="4"/>
      <c r="VYF158" s="4"/>
      <c r="VYG158" s="4"/>
      <c r="VYH158" s="4"/>
      <c r="VYI158" s="4"/>
      <c r="VYJ158" s="4"/>
      <c r="VYK158" s="4"/>
      <c r="VYL158" s="4"/>
      <c r="VYM158" s="4"/>
      <c r="VYN158" s="4"/>
      <c r="VYO158" s="4"/>
      <c r="VYP158" s="4"/>
      <c r="VYQ158" s="4"/>
      <c r="VYR158" s="4"/>
      <c r="VYS158" s="4"/>
      <c r="VYT158" s="4"/>
      <c r="VYU158" s="4"/>
      <c r="VYV158" s="4"/>
      <c r="VYW158" s="4"/>
      <c r="VYX158" s="4"/>
      <c r="VYY158" s="4"/>
      <c r="VYZ158" s="4"/>
      <c r="VZA158" s="4"/>
      <c r="VZB158" s="4"/>
      <c r="VZC158" s="4"/>
      <c r="VZD158" s="4"/>
      <c r="VZE158" s="4"/>
      <c r="VZF158" s="4"/>
      <c r="VZG158" s="4"/>
      <c r="VZH158" s="4"/>
      <c r="VZI158" s="4"/>
      <c r="VZJ158" s="4"/>
      <c r="VZK158" s="4"/>
      <c r="VZL158" s="4"/>
      <c r="VZM158" s="4"/>
      <c r="VZN158" s="4"/>
      <c r="VZO158" s="4"/>
      <c r="VZP158" s="4"/>
      <c r="VZQ158" s="4"/>
      <c r="VZR158" s="4"/>
      <c r="VZS158" s="4"/>
      <c r="VZT158" s="4"/>
      <c r="VZU158" s="4"/>
      <c r="VZV158" s="4"/>
      <c r="VZW158" s="4"/>
      <c r="VZX158" s="4"/>
      <c r="VZY158" s="4"/>
      <c r="VZZ158" s="4"/>
      <c r="WAA158" s="4"/>
      <c r="WAB158" s="4"/>
      <c r="WAC158" s="4"/>
      <c r="WAD158" s="4"/>
      <c r="WAE158" s="4"/>
      <c r="WAF158" s="4"/>
      <c r="WAG158" s="4"/>
      <c r="WAH158" s="4"/>
      <c r="WAI158" s="4"/>
      <c r="WAJ158" s="4"/>
      <c r="WAK158" s="4"/>
      <c r="WAL158" s="4"/>
      <c r="WAM158" s="4"/>
      <c r="WAN158" s="4"/>
      <c r="WAO158" s="4"/>
      <c r="WAP158" s="4"/>
      <c r="WAQ158" s="4"/>
      <c r="WAR158" s="4"/>
      <c r="WAS158" s="4"/>
      <c r="WAT158" s="4"/>
      <c r="WAU158" s="4"/>
      <c r="WAV158" s="4"/>
      <c r="WAW158" s="4"/>
      <c r="WAX158" s="4"/>
      <c r="WAY158" s="4"/>
      <c r="WAZ158" s="4"/>
      <c r="WBA158" s="4"/>
      <c r="WBB158" s="4"/>
      <c r="WBC158" s="4"/>
      <c r="WBD158" s="4"/>
      <c r="WBE158" s="4"/>
      <c r="WBF158" s="4"/>
      <c r="WBG158" s="4"/>
      <c r="WBH158" s="4"/>
      <c r="WBI158" s="4"/>
      <c r="WBJ158" s="4"/>
      <c r="WBK158" s="4"/>
      <c r="WBL158" s="4"/>
      <c r="WBM158" s="4"/>
      <c r="WBN158" s="4"/>
      <c r="WBO158" s="4"/>
      <c r="WBP158" s="4"/>
      <c r="WBQ158" s="4"/>
      <c r="WBR158" s="4"/>
      <c r="WBS158" s="4"/>
      <c r="WBT158" s="4"/>
      <c r="WBU158" s="4"/>
      <c r="WBV158" s="4"/>
      <c r="WBW158" s="4"/>
      <c r="WBX158" s="4"/>
      <c r="WBY158" s="4"/>
      <c r="WBZ158" s="4"/>
      <c r="WCA158" s="4"/>
      <c r="WCB158" s="4"/>
      <c r="WCC158" s="4"/>
      <c r="WCD158" s="4"/>
      <c r="WCE158" s="4"/>
      <c r="WCF158" s="4"/>
      <c r="WCG158" s="4"/>
      <c r="WCH158" s="4"/>
      <c r="WCI158" s="4"/>
      <c r="WCJ158" s="4"/>
      <c r="WCK158" s="4"/>
      <c r="WCL158" s="4"/>
      <c r="WCM158" s="4"/>
      <c r="WCN158" s="4"/>
      <c r="WCO158" s="4"/>
      <c r="WCP158" s="4"/>
      <c r="WCQ158" s="4"/>
      <c r="WCR158" s="4"/>
      <c r="WCS158" s="4"/>
      <c r="WCT158" s="4"/>
      <c r="WCU158" s="4"/>
      <c r="WCV158" s="4"/>
      <c r="WCW158" s="4"/>
      <c r="WCX158" s="4"/>
      <c r="WCY158" s="4"/>
      <c r="WCZ158" s="4"/>
      <c r="WDA158" s="4"/>
      <c r="WDB158" s="4"/>
      <c r="WDC158" s="4"/>
      <c r="WDD158" s="4"/>
      <c r="WDE158" s="4"/>
      <c r="WDF158" s="4"/>
      <c r="WDG158" s="4"/>
      <c r="WDH158" s="4"/>
      <c r="WDI158" s="4"/>
      <c r="WDJ158" s="4"/>
      <c r="WDK158" s="4"/>
      <c r="WDL158" s="4"/>
      <c r="WDM158" s="4"/>
      <c r="WDN158" s="4"/>
      <c r="WDO158" s="4"/>
      <c r="WDP158" s="4"/>
      <c r="WDQ158" s="4"/>
      <c r="WDR158" s="4"/>
      <c r="WDS158" s="4"/>
      <c r="WDT158" s="4"/>
      <c r="WDU158" s="4"/>
      <c r="WDV158" s="4"/>
      <c r="WDW158" s="4"/>
      <c r="WDX158" s="4"/>
      <c r="WDY158" s="4"/>
      <c r="WDZ158" s="4"/>
      <c r="WEA158" s="4"/>
      <c r="WEB158" s="4"/>
      <c r="WEC158" s="4"/>
      <c r="WED158" s="4"/>
      <c r="WEE158" s="4"/>
      <c r="WEF158" s="4"/>
      <c r="WEG158" s="4"/>
      <c r="WEH158" s="4"/>
      <c r="WEI158" s="4"/>
      <c r="WEJ158" s="4"/>
      <c r="WEK158" s="4"/>
      <c r="WEL158" s="4"/>
      <c r="WEM158" s="4"/>
      <c r="WEN158" s="4"/>
      <c r="WEO158" s="4"/>
      <c r="WEP158" s="4"/>
      <c r="WEQ158" s="4"/>
      <c r="WER158" s="4"/>
      <c r="WES158" s="4"/>
      <c r="WET158" s="4"/>
      <c r="WEU158" s="4"/>
      <c r="WEV158" s="4"/>
      <c r="WEW158" s="4"/>
      <c r="WEX158" s="4"/>
      <c r="WEY158" s="4"/>
      <c r="WEZ158" s="4"/>
      <c r="WFA158" s="4"/>
      <c r="WFB158" s="4"/>
      <c r="WFC158" s="4"/>
      <c r="WFD158" s="4"/>
      <c r="WFE158" s="4"/>
      <c r="WFF158" s="4"/>
      <c r="WFG158" s="4"/>
      <c r="WFH158" s="4"/>
      <c r="WFI158" s="4"/>
      <c r="WFJ158" s="4"/>
      <c r="WFK158" s="4"/>
      <c r="WFL158" s="4"/>
      <c r="WFM158" s="4"/>
      <c r="WFN158" s="4"/>
      <c r="WFO158" s="4"/>
      <c r="WFP158" s="4"/>
      <c r="WFQ158" s="4"/>
      <c r="WFR158" s="4"/>
      <c r="WFS158" s="4"/>
      <c r="WFT158" s="4"/>
      <c r="WFU158" s="4"/>
      <c r="WFV158" s="4"/>
      <c r="WFW158" s="4"/>
      <c r="WFX158" s="4"/>
      <c r="WFY158" s="4"/>
      <c r="WFZ158" s="4"/>
      <c r="WGA158" s="4"/>
      <c r="WGB158" s="4"/>
      <c r="WGC158" s="4"/>
      <c r="WGD158" s="4"/>
      <c r="WGE158" s="4"/>
      <c r="WGF158" s="4"/>
      <c r="WGG158" s="4"/>
      <c r="WGH158" s="4"/>
      <c r="WGI158" s="4"/>
      <c r="WGJ158" s="4"/>
      <c r="WGK158" s="4"/>
      <c r="WGL158" s="4"/>
      <c r="WGM158" s="4"/>
      <c r="WGN158" s="4"/>
      <c r="WGO158" s="4"/>
      <c r="WGP158" s="4"/>
      <c r="WGQ158" s="4"/>
      <c r="WGR158" s="4"/>
      <c r="WGS158" s="4"/>
      <c r="WGT158" s="4"/>
      <c r="WGU158" s="4"/>
      <c r="WGV158" s="4"/>
      <c r="WGW158" s="4"/>
      <c r="WGX158" s="4"/>
      <c r="WGY158" s="4"/>
      <c r="WGZ158" s="4"/>
      <c r="WHA158" s="4"/>
      <c r="WHB158" s="4"/>
      <c r="WHC158" s="4"/>
      <c r="WHD158" s="4"/>
      <c r="WHE158" s="4"/>
      <c r="WHF158" s="4"/>
      <c r="WHG158" s="4"/>
      <c r="WHH158" s="4"/>
      <c r="WHI158" s="4"/>
      <c r="WHJ158" s="4"/>
      <c r="WHK158" s="4"/>
      <c r="WHL158" s="4"/>
      <c r="WHM158" s="4"/>
      <c r="WHN158" s="4"/>
      <c r="WHO158" s="4"/>
      <c r="WHP158" s="4"/>
      <c r="WHQ158" s="4"/>
      <c r="WHR158" s="4"/>
      <c r="WHS158" s="4"/>
      <c r="WHT158" s="4"/>
      <c r="WHU158" s="4"/>
      <c r="WHV158" s="4"/>
      <c r="WHW158" s="4"/>
      <c r="WHX158" s="4"/>
      <c r="WHY158" s="4"/>
      <c r="WHZ158" s="4"/>
      <c r="WIA158" s="4"/>
      <c r="WIB158" s="4"/>
      <c r="WIC158" s="4"/>
      <c r="WID158" s="4"/>
      <c r="WIE158" s="4"/>
      <c r="WIF158" s="4"/>
      <c r="WIG158" s="4"/>
      <c r="WIH158" s="4"/>
      <c r="WII158" s="4"/>
      <c r="WIJ158" s="4"/>
      <c r="WIK158" s="4"/>
      <c r="WIL158" s="4"/>
      <c r="WIM158" s="4"/>
      <c r="WIN158" s="4"/>
      <c r="WIO158" s="4"/>
      <c r="WIP158" s="4"/>
      <c r="WIQ158" s="4"/>
      <c r="WIR158" s="4"/>
      <c r="WIS158" s="4"/>
      <c r="WIT158" s="4"/>
      <c r="WIU158" s="4"/>
      <c r="WIV158" s="4"/>
      <c r="WIW158" s="4"/>
      <c r="WIX158" s="4"/>
      <c r="WIY158" s="4"/>
      <c r="WIZ158" s="4"/>
      <c r="WJA158" s="4"/>
      <c r="WJB158" s="4"/>
      <c r="WJC158" s="4"/>
      <c r="WJD158" s="4"/>
      <c r="WJE158" s="4"/>
      <c r="WJF158" s="4"/>
      <c r="WJG158" s="4"/>
      <c r="WJH158" s="4"/>
      <c r="WJI158" s="4"/>
      <c r="WJJ158" s="4"/>
      <c r="WJK158" s="4"/>
      <c r="WJL158" s="4"/>
      <c r="WJM158" s="4"/>
      <c r="WJN158" s="4"/>
      <c r="WJO158" s="4"/>
      <c r="WJP158" s="4"/>
      <c r="WJQ158" s="4"/>
      <c r="WJR158" s="4"/>
      <c r="WJS158" s="4"/>
      <c r="WJT158" s="4"/>
      <c r="WJU158" s="4"/>
      <c r="WJV158" s="4"/>
      <c r="WJW158" s="4"/>
      <c r="WJX158" s="4"/>
      <c r="WJY158" s="4"/>
      <c r="WJZ158" s="4"/>
      <c r="WKA158" s="4"/>
      <c r="WKB158" s="4"/>
      <c r="WKC158" s="4"/>
      <c r="WKD158" s="4"/>
      <c r="WKE158" s="4"/>
      <c r="WKF158" s="4"/>
      <c r="WKG158" s="4"/>
      <c r="WKH158" s="4"/>
      <c r="WKI158" s="4"/>
      <c r="WKJ158" s="4"/>
      <c r="WKK158" s="4"/>
      <c r="WKL158" s="4"/>
      <c r="WKM158" s="4"/>
      <c r="WKN158" s="4"/>
      <c r="WKO158" s="4"/>
      <c r="WKP158" s="4"/>
      <c r="WKQ158" s="4"/>
      <c r="WKR158" s="4"/>
      <c r="WKS158" s="4"/>
      <c r="WKT158" s="4"/>
      <c r="WKU158" s="4"/>
      <c r="WKV158" s="4"/>
      <c r="WKW158" s="4"/>
      <c r="WKX158" s="4"/>
      <c r="WKY158" s="4"/>
      <c r="WKZ158" s="4"/>
      <c r="WLA158" s="4"/>
      <c r="WLB158" s="4"/>
      <c r="WLC158" s="4"/>
      <c r="WLD158" s="4"/>
      <c r="WLE158" s="4"/>
      <c r="WLF158" s="4"/>
      <c r="WLG158" s="4"/>
      <c r="WLH158" s="4"/>
      <c r="WLI158" s="4"/>
      <c r="WLJ158" s="4"/>
      <c r="WLK158" s="4"/>
      <c r="WLL158" s="4"/>
      <c r="WLM158" s="4"/>
      <c r="WLN158" s="4"/>
      <c r="WLO158" s="4"/>
      <c r="WLP158" s="4"/>
      <c r="WLQ158" s="4"/>
      <c r="WLR158" s="4"/>
      <c r="WLS158" s="4"/>
      <c r="WLT158" s="4"/>
      <c r="WLU158" s="4"/>
      <c r="WLV158" s="4"/>
      <c r="WLW158" s="4"/>
      <c r="WLX158" s="4"/>
      <c r="WLY158" s="4"/>
      <c r="WLZ158" s="4"/>
      <c r="WMA158" s="4"/>
      <c r="WMB158" s="4"/>
      <c r="WMC158" s="4"/>
      <c r="WMD158" s="4"/>
      <c r="WME158" s="4"/>
      <c r="WMF158" s="4"/>
      <c r="WMG158" s="4"/>
      <c r="WMH158" s="4"/>
      <c r="WMI158" s="4"/>
      <c r="WMJ158" s="4"/>
      <c r="WMK158" s="4"/>
      <c r="WML158" s="4"/>
      <c r="WMM158" s="4"/>
      <c r="WMN158" s="4"/>
      <c r="WMO158" s="4"/>
      <c r="WMP158" s="4"/>
      <c r="WMQ158" s="4"/>
      <c r="WMR158" s="4"/>
      <c r="WMS158" s="4"/>
      <c r="WMT158" s="4"/>
      <c r="WMU158" s="4"/>
      <c r="WMV158" s="4"/>
      <c r="WMW158" s="4"/>
      <c r="WMX158" s="4"/>
      <c r="WMY158" s="4"/>
      <c r="WMZ158" s="4"/>
      <c r="WNA158" s="4"/>
      <c r="WNB158" s="4"/>
      <c r="WNC158" s="4"/>
      <c r="WND158" s="4"/>
      <c r="WNE158" s="4"/>
      <c r="WNF158" s="4"/>
      <c r="WNG158" s="4"/>
      <c r="WNH158" s="4"/>
      <c r="WNI158" s="4"/>
      <c r="WNJ158" s="4"/>
      <c r="WNK158" s="4"/>
      <c r="WNL158" s="4"/>
      <c r="WNM158" s="4"/>
      <c r="WNN158" s="4"/>
      <c r="WNO158" s="4"/>
      <c r="WNP158" s="4"/>
      <c r="WNQ158" s="4"/>
      <c r="WNR158" s="4"/>
      <c r="WNS158" s="4"/>
      <c r="WNT158" s="4"/>
      <c r="WNU158" s="4"/>
      <c r="WNV158" s="4"/>
      <c r="WNW158" s="4"/>
      <c r="WNX158" s="4"/>
      <c r="WNY158" s="4"/>
      <c r="WNZ158" s="4"/>
      <c r="WOA158" s="4"/>
      <c r="WOB158" s="4"/>
      <c r="WOC158" s="4"/>
      <c r="WOD158" s="4"/>
      <c r="WOE158" s="4"/>
      <c r="WOF158" s="4"/>
      <c r="WOG158" s="4"/>
      <c r="WOH158" s="4"/>
      <c r="WOI158" s="4"/>
      <c r="WOJ158" s="4"/>
      <c r="WOK158" s="4"/>
      <c r="WOL158" s="4"/>
      <c r="WOM158" s="4"/>
      <c r="WON158" s="4"/>
      <c r="WOO158" s="4"/>
      <c r="WOP158" s="4"/>
      <c r="WOQ158" s="4"/>
      <c r="WOR158" s="4"/>
      <c r="WOS158" s="4"/>
      <c r="WOT158" s="4"/>
      <c r="WOU158" s="4"/>
      <c r="WOV158" s="4"/>
      <c r="WOW158" s="4"/>
      <c r="WOX158" s="4"/>
      <c r="WOY158" s="4"/>
      <c r="WOZ158" s="4"/>
      <c r="WPA158" s="4"/>
      <c r="WPB158" s="4"/>
      <c r="WPC158" s="4"/>
      <c r="WPD158" s="4"/>
      <c r="WPE158" s="4"/>
      <c r="WPF158" s="4"/>
      <c r="WPG158" s="4"/>
      <c r="WPH158" s="4"/>
      <c r="WPI158" s="4"/>
      <c r="WPJ158" s="4"/>
      <c r="WPK158" s="4"/>
      <c r="WPL158" s="4"/>
      <c r="WPM158" s="4"/>
      <c r="WPN158" s="4"/>
      <c r="WPO158" s="4"/>
      <c r="WPP158" s="4"/>
      <c r="WPQ158" s="4"/>
      <c r="WPR158" s="4"/>
      <c r="WPS158" s="4"/>
      <c r="WPT158" s="4"/>
      <c r="WPU158" s="4"/>
      <c r="WPV158" s="4"/>
      <c r="WPW158" s="4"/>
      <c r="WPX158" s="4"/>
      <c r="WPY158" s="4"/>
      <c r="WPZ158" s="4"/>
      <c r="WQA158" s="4"/>
      <c r="WQB158" s="4"/>
      <c r="WQC158" s="4"/>
      <c r="WQD158" s="4"/>
      <c r="WQE158" s="4"/>
      <c r="WQF158" s="4"/>
      <c r="WQG158" s="4"/>
      <c r="WQH158" s="4"/>
      <c r="WQI158" s="4"/>
      <c r="WQJ158" s="4"/>
      <c r="WQK158" s="4"/>
      <c r="WQL158" s="4"/>
      <c r="WQM158" s="4"/>
      <c r="WQN158" s="4"/>
      <c r="WQO158" s="4"/>
      <c r="WQP158" s="4"/>
      <c r="WQQ158" s="4"/>
      <c r="WQR158" s="4"/>
      <c r="WQS158" s="4"/>
      <c r="WQT158" s="4"/>
      <c r="WQU158" s="4"/>
      <c r="WQV158" s="4"/>
      <c r="WQW158" s="4"/>
      <c r="WQX158" s="4"/>
      <c r="WQY158" s="4"/>
      <c r="WQZ158" s="4"/>
      <c r="WRA158" s="4"/>
      <c r="WRB158" s="4"/>
      <c r="WRC158" s="4"/>
      <c r="WRD158" s="4"/>
      <c r="WRE158" s="4"/>
      <c r="WRF158" s="4"/>
      <c r="WRG158" s="4"/>
      <c r="WRH158" s="4"/>
      <c r="WRI158" s="4"/>
      <c r="WRJ158" s="4"/>
      <c r="WRK158" s="4"/>
      <c r="WRL158" s="4"/>
      <c r="WRM158" s="4"/>
      <c r="WRN158" s="4"/>
      <c r="WRO158" s="4"/>
      <c r="WRP158" s="4"/>
      <c r="WRQ158" s="4"/>
      <c r="WRR158" s="4"/>
      <c r="WRS158" s="4"/>
      <c r="WRT158" s="4"/>
      <c r="WRU158" s="4"/>
      <c r="WRV158" s="4"/>
      <c r="WRW158" s="4"/>
      <c r="WRX158" s="4"/>
      <c r="WRY158" s="4"/>
      <c r="WRZ158" s="4"/>
      <c r="WSA158" s="4"/>
      <c r="WSB158" s="4"/>
      <c r="WSC158" s="4"/>
      <c r="WSD158" s="4"/>
      <c r="WSE158" s="4"/>
      <c r="WSF158" s="4"/>
      <c r="WSG158" s="4"/>
      <c r="WSH158" s="4"/>
      <c r="WSI158" s="4"/>
      <c r="WSJ158" s="4"/>
      <c r="WSK158" s="4"/>
      <c r="WSL158" s="4"/>
      <c r="WSM158" s="4"/>
      <c r="WSN158" s="4"/>
      <c r="WSO158" s="4"/>
      <c r="WSP158" s="4"/>
      <c r="WSQ158" s="4"/>
      <c r="WSR158" s="4"/>
      <c r="WSS158" s="4"/>
      <c r="WST158" s="4"/>
      <c r="WSU158" s="4"/>
      <c r="WSV158" s="4"/>
      <c r="WSW158" s="4"/>
      <c r="WSX158" s="4"/>
      <c r="WSY158" s="4"/>
      <c r="WSZ158" s="4"/>
      <c r="WTA158" s="4"/>
      <c r="WTB158" s="4"/>
      <c r="WTC158" s="4"/>
      <c r="WTD158" s="4"/>
      <c r="WTE158" s="4"/>
      <c r="WTF158" s="4"/>
      <c r="WTG158" s="4"/>
      <c r="WTH158" s="4"/>
      <c r="WTI158" s="4"/>
      <c r="WTJ158" s="4"/>
      <c r="WTK158" s="4"/>
      <c r="WTL158" s="4"/>
      <c r="WTM158" s="4"/>
      <c r="WTN158" s="4"/>
      <c r="WTO158" s="4"/>
      <c r="WTP158" s="4"/>
      <c r="WTQ158" s="4"/>
      <c r="WTR158" s="4"/>
      <c r="WTS158" s="4"/>
      <c r="WTT158" s="4"/>
      <c r="WTU158" s="4"/>
      <c r="WTV158" s="4"/>
      <c r="WTW158" s="4"/>
      <c r="WTX158" s="4"/>
      <c r="WTY158" s="4"/>
      <c r="WTZ158" s="4"/>
      <c r="WUA158" s="4"/>
      <c r="WUB158" s="4"/>
      <c r="WUC158" s="4"/>
      <c r="WUD158" s="4"/>
      <c r="WUE158" s="4"/>
      <c r="WUF158" s="4"/>
      <c r="WUG158" s="4"/>
      <c r="WUH158" s="4"/>
    </row>
  </sheetData>
  <mergeCells count="14">
    <mergeCell ref="A4:F4"/>
    <mergeCell ref="A11:A13"/>
    <mergeCell ref="B11:B13"/>
    <mergeCell ref="C11:C13"/>
    <mergeCell ref="E11:E13"/>
    <mergeCell ref="F11:F13"/>
    <mergeCell ref="C90:F90"/>
    <mergeCell ref="C93:F93"/>
    <mergeCell ref="A7:B7"/>
    <mergeCell ref="A5:F5"/>
    <mergeCell ref="A70:A71"/>
    <mergeCell ref="B70:B71"/>
    <mergeCell ref="C83:F83"/>
    <mergeCell ref="D11:D13"/>
  </mergeCells>
  <hyperlinks>
    <hyperlink ref="C88" r:id="rId1"/>
  </hyperlinks>
  <pageMargins left="0.54" right="0.31496062992125984" top="0.35433070866141736" bottom="0.74803149606299213" header="0" footer="0.11811023622047245"/>
  <pageSetup paperSize="9" scale="65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UQ158"/>
  <sheetViews>
    <sheetView tabSelected="1" view="pageBreakPreview" topLeftCell="A65" zoomScale="60" zoomScaleNormal="75" workbookViewId="0">
      <selection activeCell="A11" sqref="A11:A13"/>
    </sheetView>
  </sheetViews>
  <sheetFormatPr defaultRowHeight="15.75"/>
  <cols>
    <col min="1" max="1" width="12.42578125" style="1" customWidth="1"/>
    <col min="2" max="2" width="23.7109375" style="2" customWidth="1"/>
    <col min="3" max="3" width="13" style="2" customWidth="1"/>
    <col min="4" max="4" width="16.5703125" style="6" customWidth="1"/>
    <col min="5" max="5" width="16.28515625" style="7" customWidth="1"/>
    <col min="6" max="6" width="9.42578125" style="7" customWidth="1"/>
    <col min="7" max="7" width="19" style="7" customWidth="1"/>
    <col min="8" max="227" width="9.140625" style="4"/>
    <col min="228" max="228" width="5.7109375" style="4" customWidth="1"/>
    <col min="229" max="229" width="65" style="4" customWidth="1"/>
    <col min="230" max="230" width="20" style="4" customWidth="1"/>
    <col min="231" max="231" width="26.28515625" style="4" customWidth="1"/>
    <col min="232" max="232" width="22.140625" style="4" customWidth="1"/>
    <col min="233" max="233" width="0.140625" style="4" customWidth="1"/>
    <col min="234" max="234" width="19.140625" style="4" customWidth="1"/>
    <col min="235" max="236" width="0" style="4" hidden="1" customWidth="1"/>
    <col min="237" max="237" width="153.85546875" style="4" customWidth="1"/>
    <col min="238" max="238" width="14.85546875" style="4" customWidth="1"/>
    <col min="239" max="239" width="16.7109375" style="4" bestFit="1" customWidth="1"/>
    <col min="240" max="483" width="9.140625" style="4"/>
    <col min="484" max="484" width="5.7109375" style="4" customWidth="1"/>
    <col min="485" max="485" width="65" style="4" customWidth="1"/>
    <col min="486" max="486" width="20" style="4" customWidth="1"/>
    <col min="487" max="487" width="26.28515625" style="4" customWidth="1"/>
    <col min="488" max="488" width="22.140625" style="4" customWidth="1"/>
    <col min="489" max="489" width="0.140625" style="4" customWidth="1"/>
    <col min="490" max="490" width="19.140625" style="4" customWidth="1"/>
    <col min="491" max="492" width="0" style="4" hidden="1" customWidth="1"/>
    <col min="493" max="493" width="153.85546875" style="4" customWidth="1"/>
    <col min="494" max="494" width="14.85546875" style="4" customWidth="1"/>
    <col min="495" max="495" width="16.7109375" style="4" bestFit="1" customWidth="1"/>
    <col min="496" max="739" width="9.140625" style="4"/>
    <col min="740" max="740" width="5.7109375" style="4" customWidth="1"/>
    <col min="741" max="741" width="65" style="4" customWidth="1"/>
    <col min="742" max="742" width="20" style="4" customWidth="1"/>
    <col min="743" max="743" width="26.28515625" style="4" customWidth="1"/>
    <col min="744" max="744" width="22.140625" style="4" customWidth="1"/>
    <col min="745" max="745" width="0.140625" style="4" customWidth="1"/>
    <col min="746" max="746" width="19.140625" style="4" customWidth="1"/>
    <col min="747" max="748" width="0" style="4" hidden="1" customWidth="1"/>
    <col min="749" max="749" width="153.85546875" style="4" customWidth="1"/>
    <col min="750" max="750" width="14.85546875" style="4" customWidth="1"/>
    <col min="751" max="751" width="16.7109375" style="4" bestFit="1" customWidth="1"/>
    <col min="752" max="995" width="9.140625" style="4"/>
    <col min="996" max="996" width="5.7109375" style="4" customWidth="1"/>
    <col min="997" max="997" width="65" style="4" customWidth="1"/>
    <col min="998" max="998" width="20" style="4" customWidth="1"/>
    <col min="999" max="999" width="26.28515625" style="4" customWidth="1"/>
    <col min="1000" max="1000" width="22.140625" style="4" customWidth="1"/>
    <col min="1001" max="1001" width="0.140625" style="4" customWidth="1"/>
    <col min="1002" max="1002" width="19.140625" style="4" customWidth="1"/>
    <col min="1003" max="1004" width="0" style="4" hidden="1" customWidth="1"/>
    <col min="1005" max="1005" width="153.85546875" style="4" customWidth="1"/>
    <col min="1006" max="1006" width="14.85546875" style="4" customWidth="1"/>
    <col min="1007" max="1007" width="16.7109375" style="4" bestFit="1" customWidth="1"/>
    <col min="1008" max="1251" width="9.140625" style="4"/>
    <col min="1252" max="1252" width="5.7109375" style="4" customWidth="1"/>
    <col min="1253" max="1253" width="65" style="4" customWidth="1"/>
    <col min="1254" max="1254" width="20" style="4" customWidth="1"/>
    <col min="1255" max="1255" width="26.28515625" style="4" customWidth="1"/>
    <col min="1256" max="1256" width="22.140625" style="4" customWidth="1"/>
    <col min="1257" max="1257" width="0.140625" style="4" customWidth="1"/>
    <col min="1258" max="1258" width="19.140625" style="4" customWidth="1"/>
    <col min="1259" max="1260" width="0" style="4" hidden="1" customWidth="1"/>
    <col min="1261" max="1261" width="153.85546875" style="4" customWidth="1"/>
    <col min="1262" max="1262" width="14.85546875" style="4" customWidth="1"/>
    <col min="1263" max="1263" width="16.7109375" style="4" bestFit="1" customWidth="1"/>
    <col min="1264" max="1507" width="9.140625" style="4"/>
    <col min="1508" max="1508" width="5.7109375" style="4" customWidth="1"/>
    <col min="1509" max="1509" width="65" style="4" customWidth="1"/>
    <col min="1510" max="1510" width="20" style="4" customWidth="1"/>
    <col min="1511" max="1511" width="26.28515625" style="4" customWidth="1"/>
    <col min="1512" max="1512" width="22.140625" style="4" customWidth="1"/>
    <col min="1513" max="1513" width="0.140625" style="4" customWidth="1"/>
    <col min="1514" max="1514" width="19.140625" style="4" customWidth="1"/>
    <col min="1515" max="1516" width="0" style="4" hidden="1" customWidth="1"/>
    <col min="1517" max="1517" width="153.85546875" style="4" customWidth="1"/>
    <col min="1518" max="1518" width="14.85546875" style="4" customWidth="1"/>
    <col min="1519" max="1519" width="16.7109375" style="4" bestFit="1" customWidth="1"/>
    <col min="1520" max="1763" width="9.140625" style="4"/>
    <col min="1764" max="1764" width="5.7109375" style="4" customWidth="1"/>
    <col min="1765" max="1765" width="65" style="4" customWidth="1"/>
    <col min="1766" max="1766" width="20" style="4" customWidth="1"/>
    <col min="1767" max="1767" width="26.28515625" style="4" customWidth="1"/>
    <col min="1768" max="1768" width="22.140625" style="4" customWidth="1"/>
    <col min="1769" max="1769" width="0.140625" style="4" customWidth="1"/>
    <col min="1770" max="1770" width="19.140625" style="4" customWidth="1"/>
    <col min="1771" max="1772" width="0" style="4" hidden="1" customWidth="1"/>
    <col min="1773" max="1773" width="153.85546875" style="4" customWidth="1"/>
    <col min="1774" max="1774" width="14.85546875" style="4" customWidth="1"/>
    <col min="1775" max="1775" width="16.7109375" style="4" bestFit="1" customWidth="1"/>
    <col min="1776" max="2019" width="9.140625" style="4"/>
    <col min="2020" max="2020" width="5.7109375" style="4" customWidth="1"/>
    <col min="2021" max="2021" width="65" style="4" customWidth="1"/>
    <col min="2022" max="2022" width="20" style="4" customWidth="1"/>
    <col min="2023" max="2023" width="26.28515625" style="4" customWidth="1"/>
    <col min="2024" max="2024" width="22.140625" style="4" customWidth="1"/>
    <col min="2025" max="2025" width="0.140625" style="4" customWidth="1"/>
    <col min="2026" max="2026" width="19.140625" style="4" customWidth="1"/>
    <col min="2027" max="2028" width="0" style="4" hidden="1" customWidth="1"/>
    <col min="2029" max="2029" width="153.85546875" style="4" customWidth="1"/>
    <col min="2030" max="2030" width="14.85546875" style="4" customWidth="1"/>
    <col min="2031" max="2031" width="16.7109375" style="4" bestFit="1" customWidth="1"/>
    <col min="2032" max="2275" width="9.140625" style="4"/>
    <col min="2276" max="2276" width="5.7109375" style="4" customWidth="1"/>
    <col min="2277" max="2277" width="65" style="4" customWidth="1"/>
    <col min="2278" max="2278" width="20" style="4" customWidth="1"/>
    <col min="2279" max="2279" width="26.28515625" style="4" customWidth="1"/>
    <col min="2280" max="2280" width="22.140625" style="4" customWidth="1"/>
    <col min="2281" max="2281" width="0.140625" style="4" customWidth="1"/>
    <col min="2282" max="2282" width="19.140625" style="4" customWidth="1"/>
    <col min="2283" max="2284" width="0" style="4" hidden="1" customWidth="1"/>
    <col min="2285" max="2285" width="153.85546875" style="4" customWidth="1"/>
    <col min="2286" max="2286" width="14.85546875" style="4" customWidth="1"/>
    <col min="2287" max="2287" width="16.7109375" style="4" bestFit="1" customWidth="1"/>
    <col min="2288" max="2531" width="9.140625" style="4"/>
    <col min="2532" max="2532" width="5.7109375" style="4" customWidth="1"/>
    <col min="2533" max="2533" width="65" style="4" customWidth="1"/>
    <col min="2534" max="2534" width="20" style="4" customWidth="1"/>
    <col min="2535" max="2535" width="26.28515625" style="4" customWidth="1"/>
    <col min="2536" max="2536" width="22.140625" style="4" customWidth="1"/>
    <col min="2537" max="2537" width="0.140625" style="4" customWidth="1"/>
    <col min="2538" max="2538" width="19.140625" style="4" customWidth="1"/>
    <col min="2539" max="2540" width="0" style="4" hidden="1" customWidth="1"/>
    <col min="2541" max="2541" width="153.85546875" style="4" customWidth="1"/>
    <col min="2542" max="2542" width="14.85546875" style="4" customWidth="1"/>
    <col min="2543" max="2543" width="16.7109375" style="4" bestFit="1" customWidth="1"/>
    <col min="2544" max="2787" width="9.140625" style="4"/>
    <col min="2788" max="2788" width="5.7109375" style="4" customWidth="1"/>
    <col min="2789" max="2789" width="65" style="4" customWidth="1"/>
    <col min="2790" max="2790" width="20" style="4" customWidth="1"/>
    <col min="2791" max="2791" width="26.28515625" style="4" customWidth="1"/>
    <col min="2792" max="2792" width="22.140625" style="4" customWidth="1"/>
    <col min="2793" max="2793" width="0.140625" style="4" customWidth="1"/>
    <col min="2794" max="2794" width="19.140625" style="4" customWidth="1"/>
    <col min="2795" max="2796" width="0" style="4" hidden="1" customWidth="1"/>
    <col min="2797" max="2797" width="153.85546875" style="4" customWidth="1"/>
    <col min="2798" max="2798" width="14.85546875" style="4" customWidth="1"/>
    <col min="2799" max="2799" width="16.7109375" style="4" bestFit="1" customWidth="1"/>
    <col min="2800" max="3043" width="9.140625" style="4"/>
    <col min="3044" max="3044" width="5.7109375" style="4" customWidth="1"/>
    <col min="3045" max="3045" width="65" style="4" customWidth="1"/>
    <col min="3046" max="3046" width="20" style="4" customWidth="1"/>
    <col min="3047" max="3047" width="26.28515625" style="4" customWidth="1"/>
    <col min="3048" max="3048" width="22.140625" style="4" customWidth="1"/>
    <col min="3049" max="3049" width="0.140625" style="4" customWidth="1"/>
    <col min="3050" max="3050" width="19.140625" style="4" customWidth="1"/>
    <col min="3051" max="3052" width="0" style="4" hidden="1" customWidth="1"/>
    <col min="3053" max="3053" width="153.85546875" style="4" customWidth="1"/>
    <col min="3054" max="3054" width="14.85546875" style="4" customWidth="1"/>
    <col min="3055" max="3055" width="16.7109375" style="4" bestFit="1" customWidth="1"/>
    <col min="3056" max="3299" width="9.140625" style="4"/>
    <col min="3300" max="3300" width="5.7109375" style="4" customWidth="1"/>
    <col min="3301" max="3301" width="65" style="4" customWidth="1"/>
    <col min="3302" max="3302" width="20" style="4" customWidth="1"/>
    <col min="3303" max="3303" width="26.28515625" style="4" customWidth="1"/>
    <col min="3304" max="3304" width="22.140625" style="4" customWidth="1"/>
    <col min="3305" max="3305" width="0.140625" style="4" customWidth="1"/>
    <col min="3306" max="3306" width="19.140625" style="4" customWidth="1"/>
    <col min="3307" max="3308" width="0" style="4" hidden="1" customWidth="1"/>
    <col min="3309" max="3309" width="153.85546875" style="4" customWidth="1"/>
    <col min="3310" max="3310" width="14.85546875" style="4" customWidth="1"/>
    <col min="3311" max="3311" width="16.7109375" style="4" bestFit="1" customWidth="1"/>
    <col min="3312" max="3555" width="9.140625" style="4"/>
    <col min="3556" max="3556" width="5.7109375" style="4" customWidth="1"/>
    <col min="3557" max="3557" width="65" style="4" customWidth="1"/>
    <col min="3558" max="3558" width="20" style="4" customWidth="1"/>
    <col min="3559" max="3559" width="26.28515625" style="4" customWidth="1"/>
    <col min="3560" max="3560" width="22.140625" style="4" customWidth="1"/>
    <col min="3561" max="3561" width="0.140625" style="4" customWidth="1"/>
    <col min="3562" max="3562" width="19.140625" style="4" customWidth="1"/>
    <col min="3563" max="3564" width="0" style="4" hidden="1" customWidth="1"/>
    <col min="3565" max="3565" width="153.85546875" style="4" customWidth="1"/>
    <col min="3566" max="3566" width="14.85546875" style="4" customWidth="1"/>
    <col min="3567" max="3567" width="16.7109375" style="4" bestFit="1" customWidth="1"/>
    <col min="3568" max="3811" width="9.140625" style="4"/>
    <col min="3812" max="3812" width="5.7109375" style="4" customWidth="1"/>
    <col min="3813" max="3813" width="65" style="4" customWidth="1"/>
    <col min="3814" max="3814" width="20" style="4" customWidth="1"/>
    <col min="3815" max="3815" width="26.28515625" style="4" customWidth="1"/>
    <col min="3816" max="3816" width="22.140625" style="4" customWidth="1"/>
    <col min="3817" max="3817" width="0.140625" style="4" customWidth="1"/>
    <col min="3818" max="3818" width="19.140625" style="4" customWidth="1"/>
    <col min="3819" max="3820" width="0" style="4" hidden="1" customWidth="1"/>
    <col min="3821" max="3821" width="153.85546875" style="4" customWidth="1"/>
    <col min="3822" max="3822" width="14.85546875" style="4" customWidth="1"/>
    <col min="3823" max="3823" width="16.7109375" style="4" bestFit="1" customWidth="1"/>
    <col min="3824" max="4067" width="9.140625" style="4"/>
    <col min="4068" max="4068" width="5.7109375" style="4" customWidth="1"/>
    <col min="4069" max="4069" width="65" style="4" customWidth="1"/>
    <col min="4070" max="4070" width="20" style="4" customWidth="1"/>
    <col min="4071" max="4071" width="26.28515625" style="4" customWidth="1"/>
    <col min="4072" max="4072" width="22.140625" style="4" customWidth="1"/>
    <col min="4073" max="4073" width="0.140625" style="4" customWidth="1"/>
    <col min="4074" max="4074" width="19.140625" style="4" customWidth="1"/>
    <col min="4075" max="4076" width="0" style="4" hidden="1" customWidth="1"/>
    <col min="4077" max="4077" width="153.85546875" style="4" customWidth="1"/>
    <col min="4078" max="4078" width="14.85546875" style="4" customWidth="1"/>
    <col min="4079" max="4079" width="16.7109375" style="4" bestFit="1" customWidth="1"/>
    <col min="4080" max="4323" width="9.140625" style="4"/>
    <col min="4324" max="4324" width="5.7109375" style="4" customWidth="1"/>
    <col min="4325" max="4325" width="65" style="4" customWidth="1"/>
    <col min="4326" max="4326" width="20" style="4" customWidth="1"/>
    <col min="4327" max="4327" width="26.28515625" style="4" customWidth="1"/>
    <col min="4328" max="4328" width="22.140625" style="4" customWidth="1"/>
    <col min="4329" max="4329" width="0.140625" style="4" customWidth="1"/>
    <col min="4330" max="4330" width="19.140625" style="4" customWidth="1"/>
    <col min="4331" max="4332" width="0" style="4" hidden="1" customWidth="1"/>
    <col min="4333" max="4333" width="153.85546875" style="4" customWidth="1"/>
    <col min="4334" max="4334" width="14.85546875" style="4" customWidth="1"/>
    <col min="4335" max="4335" width="16.7109375" style="4" bestFit="1" customWidth="1"/>
    <col min="4336" max="4579" width="9.140625" style="4"/>
    <col min="4580" max="4580" width="5.7109375" style="4" customWidth="1"/>
    <col min="4581" max="4581" width="65" style="4" customWidth="1"/>
    <col min="4582" max="4582" width="20" style="4" customWidth="1"/>
    <col min="4583" max="4583" width="26.28515625" style="4" customWidth="1"/>
    <col min="4584" max="4584" width="22.140625" style="4" customWidth="1"/>
    <col min="4585" max="4585" width="0.140625" style="4" customWidth="1"/>
    <col min="4586" max="4586" width="19.140625" style="4" customWidth="1"/>
    <col min="4587" max="4588" width="0" style="4" hidden="1" customWidth="1"/>
    <col min="4589" max="4589" width="153.85546875" style="4" customWidth="1"/>
    <col min="4590" max="4590" width="14.85546875" style="4" customWidth="1"/>
    <col min="4591" max="4591" width="16.7109375" style="4" bestFit="1" customWidth="1"/>
    <col min="4592" max="4835" width="9.140625" style="4"/>
    <col min="4836" max="4836" width="5.7109375" style="4" customWidth="1"/>
    <col min="4837" max="4837" width="65" style="4" customWidth="1"/>
    <col min="4838" max="4838" width="20" style="4" customWidth="1"/>
    <col min="4839" max="4839" width="26.28515625" style="4" customWidth="1"/>
    <col min="4840" max="4840" width="22.140625" style="4" customWidth="1"/>
    <col min="4841" max="4841" width="0.140625" style="4" customWidth="1"/>
    <col min="4842" max="4842" width="19.140625" style="4" customWidth="1"/>
    <col min="4843" max="4844" width="0" style="4" hidden="1" customWidth="1"/>
    <col min="4845" max="4845" width="153.85546875" style="4" customWidth="1"/>
    <col min="4846" max="4846" width="14.85546875" style="4" customWidth="1"/>
    <col min="4847" max="4847" width="16.7109375" style="4" bestFit="1" customWidth="1"/>
    <col min="4848" max="5091" width="9.140625" style="4"/>
    <col min="5092" max="5092" width="5.7109375" style="4" customWidth="1"/>
    <col min="5093" max="5093" width="65" style="4" customWidth="1"/>
    <col min="5094" max="5094" width="20" style="4" customWidth="1"/>
    <col min="5095" max="5095" width="26.28515625" style="4" customWidth="1"/>
    <col min="5096" max="5096" width="22.140625" style="4" customWidth="1"/>
    <col min="5097" max="5097" width="0.140625" style="4" customWidth="1"/>
    <col min="5098" max="5098" width="19.140625" style="4" customWidth="1"/>
    <col min="5099" max="5100" width="0" style="4" hidden="1" customWidth="1"/>
    <col min="5101" max="5101" width="153.85546875" style="4" customWidth="1"/>
    <col min="5102" max="5102" width="14.85546875" style="4" customWidth="1"/>
    <col min="5103" max="5103" width="16.7109375" style="4" bestFit="1" customWidth="1"/>
    <col min="5104" max="5347" width="9.140625" style="4"/>
    <col min="5348" max="5348" width="5.7109375" style="4" customWidth="1"/>
    <col min="5349" max="5349" width="65" style="4" customWidth="1"/>
    <col min="5350" max="5350" width="20" style="4" customWidth="1"/>
    <col min="5351" max="5351" width="26.28515625" style="4" customWidth="1"/>
    <col min="5352" max="5352" width="22.140625" style="4" customWidth="1"/>
    <col min="5353" max="5353" width="0.140625" style="4" customWidth="1"/>
    <col min="5354" max="5354" width="19.140625" style="4" customWidth="1"/>
    <col min="5355" max="5356" width="0" style="4" hidden="1" customWidth="1"/>
    <col min="5357" max="5357" width="153.85546875" style="4" customWidth="1"/>
    <col min="5358" max="5358" width="14.85546875" style="4" customWidth="1"/>
    <col min="5359" max="5359" width="16.7109375" style="4" bestFit="1" customWidth="1"/>
    <col min="5360" max="5603" width="9.140625" style="4"/>
    <col min="5604" max="5604" width="5.7109375" style="4" customWidth="1"/>
    <col min="5605" max="5605" width="65" style="4" customWidth="1"/>
    <col min="5606" max="5606" width="20" style="4" customWidth="1"/>
    <col min="5607" max="5607" width="26.28515625" style="4" customWidth="1"/>
    <col min="5608" max="5608" width="22.140625" style="4" customWidth="1"/>
    <col min="5609" max="5609" width="0.140625" style="4" customWidth="1"/>
    <col min="5610" max="5610" width="19.140625" style="4" customWidth="1"/>
    <col min="5611" max="5612" width="0" style="4" hidden="1" customWidth="1"/>
    <col min="5613" max="5613" width="153.85546875" style="4" customWidth="1"/>
    <col min="5614" max="5614" width="14.85546875" style="4" customWidth="1"/>
    <col min="5615" max="5615" width="16.7109375" style="4" bestFit="1" customWidth="1"/>
    <col min="5616" max="5859" width="9.140625" style="4"/>
    <col min="5860" max="5860" width="5.7109375" style="4" customWidth="1"/>
    <col min="5861" max="5861" width="65" style="4" customWidth="1"/>
    <col min="5862" max="5862" width="20" style="4" customWidth="1"/>
    <col min="5863" max="5863" width="26.28515625" style="4" customWidth="1"/>
    <col min="5864" max="5864" width="22.140625" style="4" customWidth="1"/>
    <col min="5865" max="5865" width="0.140625" style="4" customWidth="1"/>
    <col min="5866" max="5866" width="19.140625" style="4" customWidth="1"/>
    <col min="5867" max="5868" width="0" style="4" hidden="1" customWidth="1"/>
    <col min="5869" max="5869" width="153.85546875" style="4" customWidth="1"/>
    <col min="5870" max="5870" width="14.85546875" style="4" customWidth="1"/>
    <col min="5871" max="5871" width="16.7109375" style="4" bestFit="1" customWidth="1"/>
    <col min="5872" max="6115" width="9.140625" style="4"/>
    <col min="6116" max="6116" width="5.7109375" style="4" customWidth="1"/>
    <col min="6117" max="6117" width="65" style="4" customWidth="1"/>
    <col min="6118" max="6118" width="20" style="4" customWidth="1"/>
    <col min="6119" max="6119" width="26.28515625" style="4" customWidth="1"/>
    <col min="6120" max="6120" width="22.140625" style="4" customWidth="1"/>
    <col min="6121" max="6121" width="0.140625" style="4" customWidth="1"/>
    <col min="6122" max="6122" width="19.140625" style="4" customWidth="1"/>
    <col min="6123" max="6124" width="0" style="4" hidden="1" customWidth="1"/>
    <col min="6125" max="6125" width="153.85546875" style="4" customWidth="1"/>
    <col min="6126" max="6126" width="14.85546875" style="4" customWidth="1"/>
    <col min="6127" max="6127" width="16.7109375" style="4" bestFit="1" customWidth="1"/>
    <col min="6128" max="6371" width="9.140625" style="4"/>
    <col min="6372" max="6372" width="5.7109375" style="4" customWidth="1"/>
    <col min="6373" max="6373" width="65" style="4" customWidth="1"/>
    <col min="6374" max="6374" width="20" style="4" customWidth="1"/>
    <col min="6375" max="6375" width="26.28515625" style="4" customWidth="1"/>
    <col min="6376" max="6376" width="22.140625" style="4" customWidth="1"/>
    <col min="6377" max="6377" width="0.140625" style="4" customWidth="1"/>
    <col min="6378" max="6378" width="19.140625" style="4" customWidth="1"/>
    <col min="6379" max="6380" width="0" style="4" hidden="1" customWidth="1"/>
    <col min="6381" max="6381" width="153.85546875" style="4" customWidth="1"/>
    <col min="6382" max="6382" width="14.85546875" style="4" customWidth="1"/>
    <col min="6383" max="6383" width="16.7109375" style="4" bestFit="1" customWidth="1"/>
    <col min="6384" max="6627" width="9.140625" style="4"/>
    <col min="6628" max="6628" width="5.7109375" style="4" customWidth="1"/>
    <col min="6629" max="6629" width="65" style="4" customWidth="1"/>
    <col min="6630" max="6630" width="20" style="4" customWidth="1"/>
    <col min="6631" max="6631" width="26.28515625" style="4" customWidth="1"/>
    <col min="6632" max="6632" width="22.140625" style="4" customWidth="1"/>
    <col min="6633" max="6633" width="0.140625" style="4" customWidth="1"/>
    <col min="6634" max="6634" width="19.140625" style="4" customWidth="1"/>
    <col min="6635" max="6636" width="0" style="4" hidden="1" customWidth="1"/>
    <col min="6637" max="6637" width="153.85546875" style="4" customWidth="1"/>
    <col min="6638" max="6638" width="14.85546875" style="4" customWidth="1"/>
    <col min="6639" max="6639" width="16.7109375" style="4" bestFit="1" customWidth="1"/>
    <col min="6640" max="6883" width="9.140625" style="4"/>
    <col min="6884" max="6884" width="5.7109375" style="4" customWidth="1"/>
    <col min="6885" max="6885" width="65" style="4" customWidth="1"/>
    <col min="6886" max="6886" width="20" style="4" customWidth="1"/>
    <col min="6887" max="6887" width="26.28515625" style="4" customWidth="1"/>
    <col min="6888" max="6888" width="22.140625" style="4" customWidth="1"/>
    <col min="6889" max="6889" width="0.140625" style="4" customWidth="1"/>
    <col min="6890" max="6890" width="19.140625" style="4" customWidth="1"/>
    <col min="6891" max="6892" width="0" style="4" hidden="1" customWidth="1"/>
    <col min="6893" max="6893" width="153.85546875" style="4" customWidth="1"/>
    <col min="6894" max="6894" width="14.85546875" style="4" customWidth="1"/>
    <col min="6895" max="6895" width="16.7109375" style="4" bestFit="1" customWidth="1"/>
    <col min="6896" max="7139" width="9.140625" style="4"/>
    <col min="7140" max="7140" width="5.7109375" style="4" customWidth="1"/>
    <col min="7141" max="7141" width="65" style="4" customWidth="1"/>
    <col min="7142" max="7142" width="20" style="4" customWidth="1"/>
    <col min="7143" max="7143" width="26.28515625" style="4" customWidth="1"/>
    <col min="7144" max="7144" width="22.140625" style="4" customWidth="1"/>
    <col min="7145" max="7145" width="0.140625" style="4" customWidth="1"/>
    <col min="7146" max="7146" width="19.140625" style="4" customWidth="1"/>
    <col min="7147" max="7148" width="0" style="4" hidden="1" customWidth="1"/>
    <col min="7149" max="7149" width="153.85546875" style="4" customWidth="1"/>
    <col min="7150" max="7150" width="14.85546875" style="4" customWidth="1"/>
    <col min="7151" max="7151" width="16.7109375" style="4" bestFit="1" customWidth="1"/>
    <col min="7152" max="7395" width="9.140625" style="4"/>
    <col min="7396" max="7396" width="5.7109375" style="4" customWidth="1"/>
    <col min="7397" max="7397" width="65" style="4" customWidth="1"/>
    <col min="7398" max="7398" width="20" style="4" customWidth="1"/>
    <col min="7399" max="7399" width="26.28515625" style="4" customWidth="1"/>
    <col min="7400" max="7400" width="22.140625" style="4" customWidth="1"/>
    <col min="7401" max="7401" width="0.140625" style="4" customWidth="1"/>
    <col min="7402" max="7402" width="19.140625" style="4" customWidth="1"/>
    <col min="7403" max="7404" width="0" style="4" hidden="1" customWidth="1"/>
    <col min="7405" max="7405" width="153.85546875" style="4" customWidth="1"/>
    <col min="7406" max="7406" width="14.85546875" style="4" customWidth="1"/>
    <col min="7407" max="7407" width="16.7109375" style="4" bestFit="1" customWidth="1"/>
    <col min="7408" max="7651" width="9.140625" style="4"/>
    <col min="7652" max="7652" width="5.7109375" style="4" customWidth="1"/>
    <col min="7653" max="7653" width="65" style="4" customWidth="1"/>
    <col min="7654" max="7654" width="20" style="4" customWidth="1"/>
    <col min="7655" max="7655" width="26.28515625" style="4" customWidth="1"/>
    <col min="7656" max="7656" width="22.140625" style="4" customWidth="1"/>
    <col min="7657" max="7657" width="0.140625" style="4" customWidth="1"/>
    <col min="7658" max="7658" width="19.140625" style="4" customWidth="1"/>
    <col min="7659" max="7660" width="0" style="4" hidden="1" customWidth="1"/>
    <col min="7661" max="7661" width="153.85546875" style="4" customWidth="1"/>
    <col min="7662" max="7662" width="14.85546875" style="4" customWidth="1"/>
    <col min="7663" max="7663" width="16.7109375" style="4" bestFit="1" customWidth="1"/>
    <col min="7664" max="7907" width="9.140625" style="4"/>
    <col min="7908" max="7908" width="5.7109375" style="4" customWidth="1"/>
    <col min="7909" max="7909" width="65" style="4" customWidth="1"/>
    <col min="7910" max="7910" width="20" style="4" customWidth="1"/>
    <col min="7911" max="7911" width="26.28515625" style="4" customWidth="1"/>
    <col min="7912" max="7912" width="22.140625" style="4" customWidth="1"/>
    <col min="7913" max="7913" width="0.140625" style="4" customWidth="1"/>
    <col min="7914" max="7914" width="19.140625" style="4" customWidth="1"/>
    <col min="7915" max="7916" width="0" style="4" hidden="1" customWidth="1"/>
    <col min="7917" max="7917" width="153.85546875" style="4" customWidth="1"/>
    <col min="7918" max="7918" width="14.85546875" style="4" customWidth="1"/>
    <col min="7919" max="7919" width="16.7109375" style="4" bestFit="1" customWidth="1"/>
    <col min="7920" max="8163" width="9.140625" style="4"/>
    <col min="8164" max="8164" width="5.7109375" style="4" customWidth="1"/>
    <col min="8165" max="8165" width="65" style="4" customWidth="1"/>
    <col min="8166" max="8166" width="20" style="4" customWidth="1"/>
    <col min="8167" max="8167" width="26.28515625" style="4" customWidth="1"/>
    <col min="8168" max="8168" width="22.140625" style="4" customWidth="1"/>
    <col min="8169" max="8169" width="0.140625" style="4" customWidth="1"/>
    <col min="8170" max="8170" width="19.140625" style="4" customWidth="1"/>
    <col min="8171" max="8172" width="0" style="4" hidden="1" customWidth="1"/>
    <col min="8173" max="8173" width="153.85546875" style="4" customWidth="1"/>
    <col min="8174" max="8174" width="14.85546875" style="4" customWidth="1"/>
    <col min="8175" max="8175" width="16.7109375" style="4" bestFit="1" customWidth="1"/>
    <col min="8176" max="8419" width="9.140625" style="4"/>
    <col min="8420" max="8420" width="5.7109375" style="4" customWidth="1"/>
    <col min="8421" max="8421" width="65" style="4" customWidth="1"/>
    <col min="8422" max="8422" width="20" style="4" customWidth="1"/>
    <col min="8423" max="8423" width="26.28515625" style="4" customWidth="1"/>
    <col min="8424" max="8424" width="22.140625" style="4" customWidth="1"/>
    <col min="8425" max="8425" width="0.140625" style="4" customWidth="1"/>
    <col min="8426" max="8426" width="19.140625" style="4" customWidth="1"/>
    <col min="8427" max="8428" width="0" style="4" hidden="1" customWidth="1"/>
    <col min="8429" max="8429" width="153.85546875" style="4" customWidth="1"/>
    <col min="8430" max="8430" width="14.85546875" style="4" customWidth="1"/>
    <col min="8431" max="8431" width="16.7109375" style="4" bestFit="1" customWidth="1"/>
    <col min="8432" max="8675" width="9.140625" style="4"/>
    <col min="8676" max="8676" width="5.7109375" style="4" customWidth="1"/>
    <col min="8677" max="8677" width="65" style="4" customWidth="1"/>
    <col min="8678" max="8678" width="20" style="4" customWidth="1"/>
    <col min="8679" max="8679" width="26.28515625" style="4" customWidth="1"/>
    <col min="8680" max="8680" width="22.140625" style="4" customWidth="1"/>
    <col min="8681" max="8681" width="0.140625" style="4" customWidth="1"/>
    <col min="8682" max="8682" width="19.140625" style="4" customWidth="1"/>
    <col min="8683" max="8684" width="0" style="4" hidden="1" customWidth="1"/>
    <col min="8685" max="8685" width="153.85546875" style="4" customWidth="1"/>
    <col min="8686" max="8686" width="14.85546875" style="4" customWidth="1"/>
    <col min="8687" max="8687" width="16.7109375" style="4" bestFit="1" customWidth="1"/>
    <col min="8688" max="8931" width="9.140625" style="4"/>
    <col min="8932" max="8932" width="5.7109375" style="4" customWidth="1"/>
    <col min="8933" max="8933" width="65" style="4" customWidth="1"/>
    <col min="8934" max="8934" width="20" style="4" customWidth="1"/>
    <col min="8935" max="8935" width="26.28515625" style="4" customWidth="1"/>
    <col min="8936" max="8936" width="22.140625" style="4" customWidth="1"/>
    <col min="8937" max="8937" width="0.140625" style="4" customWidth="1"/>
    <col min="8938" max="8938" width="19.140625" style="4" customWidth="1"/>
    <col min="8939" max="8940" width="0" style="4" hidden="1" customWidth="1"/>
    <col min="8941" max="8941" width="153.85546875" style="4" customWidth="1"/>
    <col min="8942" max="8942" width="14.85546875" style="4" customWidth="1"/>
    <col min="8943" max="8943" width="16.7109375" style="4" bestFit="1" customWidth="1"/>
    <col min="8944" max="9187" width="9.140625" style="4"/>
    <col min="9188" max="9188" width="5.7109375" style="4" customWidth="1"/>
    <col min="9189" max="9189" width="65" style="4" customWidth="1"/>
    <col min="9190" max="9190" width="20" style="4" customWidth="1"/>
    <col min="9191" max="9191" width="26.28515625" style="4" customWidth="1"/>
    <col min="9192" max="9192" width="22.140625" style="4" customWidth="1"/>
    <col min="9193" max="9193" width="0.140625" style="4" customWidth="1"/>
    <col min="9194" max="9194" width="19.140625" style="4" customWidth="1"/>
    <col min="9195" max="9196" width="0" style="4" hidden="1" customWidth="1"/>
    <col min="9197" max="9197" width="153.85546875" style="4" customWidth="1"/>
    <col min="9198" max="9198" width="14.85546875" style="4" customWidth="1"/>
    <col min="9199" max="9199" width="16.7109375" style="4" bestFit="1" customWidth="1"/>
    <col min="9200" max="9443" width="9.140625" style="4"/>
    <col min="9444" max="9444" width="5.7109375" style="4" customWidth="1"/>
    <col min="9445" max="9445" width="65" style="4" customWidth="1"/>
    <col min="9446" max="9446" width="20" style="4" customWidth="1"/>
    <col min="9447" max="9447" width="26.28515625" style="4" customWidth="1"/>
    <col min="9448" max="9448" width="22.140625" style="4" customWidth="1"/>
    <col min="9449" max="9449" width="0.140625" style="4" customWidth="1"/>
    <col min="9450" max="9450" width="19.140625" style="4" customWidth="1"/>
    <col min="9451" max="9452" width="0" style="4" hidden="1" customWidth="1"/>
    <col min="9453" max="9453" width="153.85546875" style="4" customWidth="1"/>
    <col min="9454" max="9454" width="14.85546875" style="4" customWidth="1"/>
    <col min="9455" max="9455" width="16.7109375" style="4" bestFit="1" customWidth="1"/>
    <col min="9456" max="9699" width="9.140625" style="4"/>
    <col min="9700" max="9700" width="5.7109375" style="4" customWidth="1"/>
    <col min="9701" max="9701" width="65" style="4" customWidth="1"/>
    <col min="9702" max="9702" width="20" style="4" customWidth="1"/>
    <col min="9703" max="9703" width="26.28515625" style="4" customWidth="1"/>
    <col min="9704" max="9704" width="22.140625" style="4" customWidth="1"/>
    <col min="9705" max="9705" width="0.140625" style="4" customWidth="1"/>
    <col min="9706" max="9706" width="19.140625" style="4" customWidth="1"/>
    <col min="9707" max="9708" width="0" style="4" hidden="1" customWidth="1"/>
    <col min="9709" max="9709" width="153.85546875" style="4" customWidth="1"/>
    <col min="9710" max="9710" width="14.85546875" style="4" customWidth="1"/>
    <col min="9711" max="9711" width="16.7109375" style="4" bestFit="1" customWidth="1"/>
    <col min="9712" max="9955" width="9.140625" style="4"/>
    <col min="9956" max="9956" width="5.7109375" style="4" customWidth="1"/>
    <col min="9957" max="9957" width="65" style="4" customWidth="1"/>
    <col min="9958" max="9958" width="20" style="4" customWidth="1"/>
    <col min="9959" max="9959" width="26.28515625" style="4" customWidth="1"/>
    <col min="9960" max="9960" width="22.140625" style="4" customWidth="1"/>
    <col min="9961" max="9961" width="0.140625" style="4" customWidth="1"/>
    <col min="9962" max="9962" width="19.140625" style="4" customWidth="1"/>
    <col min="9963" max="9964" width="0" style="4" hidden="1" customWidth="1"/>
    <col min="9965" max="9965" width="153.85546875" style="4" customWidth="1"/>
    <col min="9966" max="9966" width="14.85546875" style="4" customWidth="1"/>
    <col min="9967" max="9967" width="16.7109375" style="4" bestFit="1" customWidth="1"/>
    <col min="9968" max="10211" width="9.140625" style="4"/>
    <col min="10212" max="10212" width="5.7109375" style="4" customWidth="1"/>
    <col min="10213" max="10213" width="65" style="4" customWidth="1"/>
    <col min="10214" max="10214" width="20" style="4" customWidth="1"/>
    <col min="10215" max="10215" width="26.28515625" style="4" customWidth="1"/>
    <col min="10216" max="10216" width="22.140625" style="4" customWidth="1"/>
    <col min="10217" max="10217" width="0.140625" style="4" customWidth="1"/>
    <col min="10218" max="10218" width="19.140625" style="4" customWidth="1"/>
    <col min="10219" max="10220" width="0" style="4" hidden="1" customWidth="1"/>
    <col min="10221" max="10221" width="153.85546875" style="4" customWidth="1"/>
    <col min="10222" max="10222" width="14.85546875" style="4" customWidth="1"/>
    <col min="10223" max="10223" width="16.7109375" style="4" bestFit="1" customWidth="1"/>
    <col min="10224" max="10467" width="9.140625" style="4"/>
    <col min="10468" max="10468" width="5.7109375" style="4" customWidth="1"/>
    <col min="10469" max="10469" width="65" style="4" customWidth="1"/>
    <col min="10470" max="10470" width="20" style="4" customWidth="1"/>
    <col min="10471" max="10471" width="26.28515625" style="4" customWidth="1"/>
    <col min="10472" max="10472" width="22.140625" style="4" customWidth="1"/>
    <col min="10473" max="10473" width="0.140625" style="4" customWidth="1"/>
    <col min="10474" max="10474" width="19.140625" style="4" customWidth="1"/>
    <col min="10475" max="10476" width="0" style="4" hidden="1" customWidth="1"/>
    <col min="10477" max="10477" width="153.85546875" style="4" customWidth="1"/>
    <col min="10478" max="10478" width="14.85546875" style="4" customWidth="1"/>
    <col min="10479" max="10479" width="16.7109375" style="4" bestFit="1" customWidth="1"/>
    <col min="10480" max="10723" width="9.140625" style="4"/>
    <col min="10724" max="10724" width="5.7109375" style="4" customWidth="1"/>
    <col min="10725" max="10725" width="65" style="4" customWidth="1"/>
    <col min="10726" max="10726" width="20" style="4" customWidth="1"/>
    <col min="10727" max="10727" width="26.28515625" style="4" customWidth="1"/>
    <col min="10728" max="10728" width="22.140625" style="4" customWidth="1"/>
    <col min="10729" max="10729" width="0.140625" style="4" customWidth="1"/>
    <col min="10730" max="10730" width="19.140625" style="4" customWidth="1"/>
    <col min="10731" max="10732" width="0" style="4" hidden="1" customWidth="1"/>
    <col min="10733" max="10733" width="153.85546875" style="4" customWidth="1"/>
    <col min="10734" max="10734" width="14.85546875" style="4" customWidth="1"/>
    <col min="10735" max="10735" width="16.7109375" style="4" bestFit="1" customWidth="1"/>
    <col min="10736" max="10979" width="9.140625" style="4"/>
    <col min="10980" max="10980" width="5.7109375" style="4" customWidth="1"/>
    <col min="10981" max="10981" width="65" style="4" customWidth="1"/>
    <col min="10982" max="10982" width="20" style="4" customWidth="1"/>
    <col min="10983" max="10983" width="26.28515625" style="4" customWidth="1"/>
    <col min="10984" max="10984" width="22.140625" style="4" customWidth="1"/>
    <col min="10985" max="10985" width="0.140625" style="4" customWidth="1"/>
    <col min="10986" max="10986" width="19.140625" style="4" customWidth="1"/>
    <col min="10987" max="10988" width="0" style="4" hidden="1" customWidth="1"/>
    <col min="10989" max="10989" width="153.85546875" style="4" customWidth="1"/>
    <col min="10990" max="10990" width="14.85546875" style="4" customWidth="1"/>
    <col min="10991" max="10991" width="16.7109375" style="4" bestFit="1" customWidth="1"/>
    <col min="10992" max="11235" width="9.140625" style="4"/>
    <col min="11236" max="11236" width="5.7109375" style="4" customWidth="1"/>
    <col min="11237" max="11237" width="65" style="4" customWidth="1"/>
    <col min="11238" max="11238" width="20" style="4" customWidth="1"/>
    <col min="11239" max="11239" width="26.28515625" style="4" customWidth="1"/>
    <col min="11240" max="11240" width="22.140625" style="4" customWidth="1"/>
    <col min="11241" max="11241" width="0.140625" style="4" customWidth="1"/>
    <col min="11242" max="11242" width="19.140625" style="4" customWidth="1"/>
    <col min="11243" max="11244" width="0" style="4" hidden="1" customWidth="1"/>
    <col min="11245" max="11245" width="153.85546875" style="4" customWidth="1"/>
    <col min="11246" max="11246" width="14.85546875" style="4" customWidth="1"/>
    <col min="11247" max="11247" width="16.7109375" style="4" bestFit="1" customWidth="1"/>
    <col min="11248" max="11491" width="9.140625" style="4"/>
    <col min="11492" max="11492" width="5.7109375" style="4" customWidth="1"/>
    <col min="11493" max="11493" width="65" style="4" customWidth="1"/>
    <col min="11494" max="11494" width="20" style="4" customWidth="1"/>
    <col min="11495" max="11495" width="26.28515625" style="4" customWidth="1"/>
    <col min="11496" max="11496" width="22.140625" style="4" customWidth="1"/>
    <col min="11497" max="11497" width="0.140625" style="4" customWidth="1"/>
    <col min="11498" max="11498" width="19.140625" style="4" customWidth="1"/>
    <col min="11499" max="11500" width="0" style="4" hidden="1" customWidth="1"/>
    <col min="11501" max="11501" width="153.85546875" style="4" customWidth="1"/>
    <col min="11502" max="11502" width="14.85546875" style="4" customWidth="1"/>
    <col min="11503" max="11503" width="16.7109375" style="4" bestFit="1" customWidth="1"/>
    <col min="11504" max="11747" width="9.140625" style="4"/>
    <col min="11748" max="11748" width="5.7109375" style="4" customWidth="1"/>
    <col min="11749" max="11749" width="65" style="4" customWidth="1"/>
    <col min="11750" max="11750" width="20" style="4" customWidth="1"/>
    <col min="11751" max="11751" width="26.28515625" style="4" customWidth="1"/>
    <col min="11752" max="11752" width="22.140625" style="4" customWidth="1"/>
    <col min="11753" max="11753" width="0.140625" style="4" customWidth="1"/>
    <col min="11754" max="11754" width="19.140625" style="4" customWidth="1"/>
    <col min="11755" max="11756" width="0" style="4" hidden="1" customWidth="1"/>
    <col min="11757" max="11757" width="153.85546875" style="4" customWidth="1"/>
    <col min="11758" max="11758" width="14.85546875" style="4" customWidth="1"/>
    <col min="11759" max="11759" width="16.7109375" style="4" bestFit="1" customWidth="1"/>
    <col min="11760" max="12003" width="9.140625" style="4"/>
    <col min="12004" max="12004" width="5.7109375" style="4" customWidth="1"/>
    <col min="12005" max="12005" width="65" style="4" customWidth="1"/>
    <col min="12006" max="12006" width="20" style="4" customWidth="1"/>
    <col min="12007" max="12007" width="26.28515625" style="4" customWidth="1"/>
    <col min="12008" max="12008" width="22.140625" style="4" customWidth="1"/>
    <col min="12009" max="12009" width="0.140625" style="4" customWidth="1"/>
    <col min="12010" max="12010" width="19.140625" style="4" customWidth="1"/>
    <col min="12011" max="12012" width="0" style="4" hidden="1" customWidth="1"/>
    <col min="12013" max="12013" width="153.85546875" style="4" customWidth="1"/>
    <col min="12014" max="12014" width="14.85546875" style="4" customWidth="1"/>
    <col min="12015" max="12015" width="16.7109375" style="4" bestFit="1" customWidth="1"/>
    <col min="12016" max="12259" width="9.140625" style="4"/>
    <col min="12260" max="12260" width="5.7109375" style="4" customWidth="1"/>
    <col min="12261" max="12261" width="65" style="4" customWidth="1"/>
    <col min="12262" max="12262" width="20" style="4" customWidth="1"/>
    <col min="12263" max="12263" width="26.28515625" style="4" customWidth="1"/>
    <col min="12264" max="12264" width="22.140625" style="4" customWidth="1"/>
    <col min="12265" max="12265" width="0.140625" style="4" customWidth="1"/>
    <col min="12266" max="12266" width="19.140625" style="4" customWidth="1"/>
    <col min="12267" max="12268" width="0" style="4" hidden="1" customWidth="1"/>
    <col min="12269" max="12269" width="153.85546875" style="4" customWidth="1"/>
    <col min="12270" max="12270" width="14.85546875" style="4" customWidth="1"/>
    <col min="12271" max="12271" width="16.7109375" style="4" bestFit="1" customWidth="1"/>
    <col min="12272" max="12515" width="9.140625" style="4"/>
    <col min="12516" max="12516" width="5.7109375" style="4" customWidth="1"/>
    <col min="12517" max="12517" width="65" style="4" customWidth="1"/>
    <col min="12518" max="12518" width="20" style="4" customWidth="1"/>
    <col min="12519" max="12519" width="26.28515625" style="4" customWidth="1"/>
    <col min="12520" max="12520" width="22.140625" style="4" customWidth="1"/>
    <col min="12521" max="12521" width="0.140625" style="4" customWidth="1"/>
    <col min="12522" max="12522" width="19.140625" style="4" customWidth="1"/>
    <col min="12523" max="12524" width="0" style="4" hidden="1" customWidth="1"/>
    <col min="12525" max="12525" width="153.85546875" style="4" customWidth="1"/>
    <col min="12526" max="12526" width="14.85546875" style="4" customWidth="1"/>
    <col min="12527" max="12527" width="16.7109375" style="4" bestFit="1" customWidth="1"/>
    <col min="12528" max="12771" width="9.140625" style="4"/>
    <col min="12772" max="12772" width="5.7109375" style="4" customWidth="1"/>
    <col min="12773" max="12773" width="65" style="4" customWidth="1"/>
    <col min="12774" max="12774" width="20" style="4" customWidth="1"/>
    <col min="12775" max="12775" width="26.28515625" style="4" customWidth="1"/>
    <col min="12776" max="12776" width="22.140625" style="4" customWidth="1"/>
    <col min="12777" max="12777" width="0.140625" style="4" customWidth="1"/>
    <col min="12778" max="12778" width="19.140625" style="4" customWidth="1"/>
    <col min="12779" max="12780" width="0" style="4" hidden="1" customWidth="1"/>
    <col min="12781" max="12781" width="153.85546875" style="4" customWidth="1"/>
    <col min="12782" max="12782" width="14.85546875" style="4" customWidth="1"/>
    <col min="12783" max="12783" width="16.7109375" style="4" bestFit="1" customWidth="1"/>
    <col min="12784" max="13027" width="9.140625" style="4"/>
    <col min="13028" max="13028" width="5.7109375" style="4" customWidth="1"/>
    <col min="13029" max="13029" width="65" style="4" customWidth="1"/>
    <col min="13030" max="13030" width="20" style="4" customWidth="1"/>
    <col min="13031" max="13031" width="26.28515625" style="4" customWidth="1"/>
    <col min="13032" max="13032" width="22.140625" style="4" customWidth="1"/>
    <col min="13033" max="13033" width="0.140625" style="4" customWidth="1"/>
    <col min="13034" max="13034" width="19.140625" style="4" customWidth="1"/>
    <col min="13035" max="13036" width="0" style="4" hidden="1" customWidth="1"/>
    <col min="13037" max="13037" width="153.85546875" style="4" customWidth="1"/>
    <col min="13038" max="13038" width="14.85546875" style="4" customWidth="1"/>
    <col min="13039" max="13039" width="16.7109375" style="4" bestFit="1" customWidth="1"/>
    <col min="13040" max="13283" width="9.140625" style="4"/>
    <col min="13284" max="13284" width="5.7109375" style="4" customWidth="1"/>
    <col min="13285" max="13285" width="65" style="4" customWidth="1"/>
    <col min="13286" max="13286" width="20" style="4" customWidth="1"/>
    <col min="13287" max="13287" width="26.28515625" style="4" customWidth="1"/>
    <col min="13288" max="13288" width="22.140625" style="4" customWidth="1"/>
    <col min="13289" max="13289" width="0.140625" style="4" customWidth="1"/>
    <col min="13290" max="13290" width="19.140625" style="4" customWidth="1"/>
    <col min="13291" max="13292" width="0" style="4" hidden="1" customWidth="1"/>
    <col min="13293" max="13293" width="153.85546875" style="4" customWidth="1"/>
    <col min="13294" max="13294" width="14.85546875" style="4" customWidth="1"/>
    <col min="13295" max="13295" width="16.7109375" style="4" bestFit="1" customWidth="1"/>
    <col min="13296" max="13539" width="9.140625" style="4"/>
    <col min="13540" max="13540" width="5.7109375" style="4" customWidth="1"/>
    <col min="13541" max="13541" width="65" style="4" customWidth="1"/>
    <col min="13542" max="13542" width="20" style="4" customWidth="1"/>
    <col min="13543" max="13543" width="26.28515625" style="4" customWidth="1"/>
    <col min="13544" max="13544" width="22.140625" style="4" customWidth="1"/>
    <col min="13545" max="13545" width="0.140625" style="4" customWidth="1"/>
    <col min="13546" max="13546" width="19.140625" style="4" customWidth="1"/>
    <col min="13547" max="13548" width="0" style="4" hidden="1" customWidth="1"/>
    <col min="13549" max="13549" width="153.85546875" style="4" customWidth="1"/>
    <col min="13550" max="13550" width="14.85546875" style="4" customWidth="1"/>
    <col min="13551" max="13551" width="16.7109375" style="4" bestFit="1" customWidth="1"/>
    <col min="13552" max="13795" width="9.140625" style="4"/>
    <col min="13796" max="13796" width="5.7109375" style="4" customWidth="1"/>
    <col min="13797" max="13797" width="65" style="4" customWidth="1"/>
    <col min="13798" max="13798" width="20" style="4" customWidth="1"/>
    <col min="13799" max="13799" width="26.28515625" style="4" customWidth="1"/>
    <col min="13800" max="13800" width="22.140625" style="4" customWidth="1"/>
    <col min="13801" max="13801" width="0.140625" style="4" customWidth="1"/>
    <col min="13802" max="13802" width="19.140625" style="4" customWidth="1"/>
    <col min="13803" max="13804" width="0" style="4" hidden="1" customWidth="1"/>
    <col min="13805" max="13805" width="153.85546875" style="4" customWidth="1"/>
    <col min="13806" max="13806" width="14.85546875" style="4" customWidth="1"/>
    <col min="13807" max="13807" width="16.7109375" style="4" bestFit="1" customWidth="1"/>
    <col min="13808" max="14051" width="9.140625" style="4"/>
    <col min="14052" max="14052" width="5.7109375" style="4" customWidth="1"/>
    <col min="14053" max="14053" width="65" style="4" customWidth="1"/>
    <col min="14054" max="14054" width="20" style="4" customWidth="1"/>
    <col min="14055" max="14055" width="26.28515625" style="4" customWidth="1"/>
    <col min="14056" max="14056" width="22.140625" style="4" customWidth="1"/>
    <col min="14057" max="14057" width="0.140625" style="4" customWidth="1"/>
    <col min="14058" max="14058" width="19.140625" style="4" customWidth="1"/>
    <col min="14059" max="14060" width="0" style="4" hidden="1" customWidth="1"/>
    <col min="14061" max="14061" width="153.85546875" style="4" customWidth="1"/>
    <col min="14062" max="14062" width="14.85546875" style="4" customWidth="1"/>
    <col min="14063" max="14063" width="16.7109375" style="4" bestFit="1" customWidth="1"/>
    <col min="14064" max="14307" width="9.140625" style="4"/>
    <col min="14308" max="14308" width="5.7109375" style="4" customWidth="1"/>
    <col min="14309" max="14309" width="65" style="4" customWidth="1"/>
    <col min="14310" max="14310" width="20" style="4" customWidth="1"/>
    <col min="14311" max="14311" width="26.28515625" style="4" customWidth="1"/>
    <col min="14312" max="14312" width="22.140625" style="4" customWidth="1"/>
    <col min="14313" max="14313" width="0.140625" style="4" customWidth="1"/>
    <col min="14314" max="14314" width="19.140625" style="4" customWidth="1"/>
    <col min="14315" max="14316" width="0" style="4" hidden="1" customWidth="1"/>
    <col min="14317" max="14317" width="153.85546875" style="4" customWidth="1"/>
    <col min="14318" max="14318" width="14.85546875" style="4" customWidth="1"/>
    <col min="14319" max="14319" width="16.7109375" style="4" bestFit="1" customWidth="1"/>
    <col min="14320" max="14563" width="9.140625" style="4"/>
    <col min="14564" max="14564" width="5.7109375" style="4" customWidth="1"/>
    <col min="14565" max="14565" width="65" style="4" customWidth="1"/>
    <col min="14566" max="14566" width="20" style="4" customWidth="1"/>
    <col min="14567" max="14567" width="26.28515625" style="4" customWidth="1"/>
    <col min="14568" max="14568" width="22.140625" style="4" customWidth="1"/>
    <col min="14569" max="14569" width="0.140625" style="4" customWidth="1"/>
    <col min="14570" max="14570" width="19.140625" style="4" customWidth="1"/>
    <col min="14571" max="14572" width="0" style="4" hidden="1" customWidth="1"/>
    <col min="14573" max="14573" width="153.85546875" style="4" customWidth="1"/>
    <col min="14574" max="14574" width="14.85546875" style="4" customWidth="1"/>
    <col min="14575" max="14575" width="16.7109375" style="4" bestFit="1" customWidth="1"/>
    <col min="14576" max="14819" width="9.140625" style="4"/>
    <col min="14820" max="14820" width="5.7109375" style="4" customWidth="1"/>
    <col min="14821" max="14821" width="65" style="4" customWidth="1"/>
    <col min="14822" max="14822" width="20" style="4" customWidth="1"/>
    <col min="14823" max="14823" width="26.28515625" style="4" customWidth="1"/>
    <col min="14824" max="14824" width="22.140625" style="4" customWidth="1"/>
    <col min="14825" max="14825" width="0.140625" style="4" customWidth="1"/>
    <col min="14826" max="14826" width="19.140625" style="4" customWidth="1"/>
    <col min="14827" max="14828" width="0" style="4" hidden="1" customWidth="1"/>
    <col min="14829" max="14829" width="153.85546875" style="4" customWidth="1"/>
    <col min="14830" max="14830" width="14.85546875" style="4" customWidth="1"/>
    <col min="14831" max="14831" width="16.7109375" style="4" bestFit="1" customWidth="1"/>
    <col min="14832" max="15075" width="9.140625" style="4"/>
    <col min="15076" max="15076" width="5.7109375" style="4" customWidth="1"/>
    <col min="15077" max="15077" width="65" style="4" customWidth="1"/>
    <col min="15078" max="15078" width="20" style="4" customWidth="1"/>
    <col min="15079" max="15079" width="26.28515625" style="4" customWidth="1"/>
    <col min="15080" max="15080" width="22.140625" style="4" customWidth="1"/>
    <col min="15081" max="15081" width="0.140625" style="4" customWidth="1"/>
    <col min="15082" max="15082" width="19.140625" style="4" customWidth="1"/>
    <col min="15083" max="15084" width="0" style="4" hidden="1" customWidth="1"/>
    <col min="15085" max="15085" width="153.85546875" style="4" customWidth="1"/>
    <col min="15086" max="15086" width="14.85546875" style="4" customWidth="1"/>
    <col min="15087" max="15087" width="16.7109375" style="4" bestFit="1" customWidth="1"/>
    <col min="15088" max="15331" width="9.140625" style="4"/>
    <col min="15332" max="15332" width="5.7109375" style="4" customWidth="1"/>
    <col min="15333" max="15333" width="65" style="4" customWidth="1"/>
    <col min="15334" max="15334" width="20" style="4" customWidth="1"/>
    <col min="15335" max="15335" width="26.28515625" style="4" customWidth="1"/>
    <col min="15336" max="15336" width="22.140625" style="4" customWidth="1"/>
    <col min="15337" max="15337" width="0.140625" style="4" customWidth="1"/>
    <col min="15338" max="15338" width="19.140625" style="4" customWidth="1"/>
    <col min="15339" max="15340" width="0" style="4" hidden="1" customWidth="1"/>
    <col min="15341" max="15341" width="153.85546875" style="4" customWidth="1"/>
    <col min="15342" max="15342" width="14.85546875" style="4" customWidth="1"/>
    <col min="15343" max="15343" width="16.7109375" style="4" bestFit="1" customWidth="1"/>
    <col min="15344" max="15587" width="9.140625" style="4"/>
    <col min="15588" max="15588" width="5.7109375" style="4" customWidth="1"/>
    <col min="15589" max="15589" width="65" style="4" customWidth="1"/>
    <col min="15590" max="15590" width="20" style="4" customWidth="1"/>
    <col min="15591" max="15591" width="26.28515625" style="4" customWidth="1"/>
    <col min="15592" max="15592" width="22.140625" style="4" customWidth="1"/>
    <col min="15593" max="15593" width="0.140625" style="4" customWidth="1"/>
    <col min="15594" max="15594" width="19.140625" style="4" customWidth="1"/>
    <col min="15595" max="15596" width="0" style="4" hidden="1" customWidth="1"/>
    <col min="15597" max="15597" width="153.85546875" style="4" customWidth="1"/>
    <col min="15598" max="15598" width="14.85546875" style="4" customWidth="1"/>
    <col min="15599" max="15599" width="16.7109375" style="4" bestFit="1" customWidth="1"/>
    <col min="15600" max="15843" width="9.140625" style="4"/>
    <col min="15844" max="15844" width="5.7109375" style="4" customWidth="1"/>
    <col min="15845" max="15845" width="65" style="4" customWidth="1"/>
    <col min="15846" max="15846" width="20" style="4" customWidth="1"/>
    <col min="15847" max="15847" width="26.28515625" style="4" customWidth="1"/>
    <col min="15848" max="15848" width="22.140625" style="4" customWidth="1"/>
    <col min="15849" max="15849" width="0.140625" style="4" customWidth="1"/>
    <col min="15850" max="15850" width="19.140625" style="4" customWidth="1"/>
    <col min="15851" max="15852" width="0" style="4" hidden="1" customWidth="1"/>
    <col min="15853" max="15853" width="153.85546875" style="4" customWidth="1"/>
    <col min="15854" max="15854" width="14.85546875" style="4" customWidth="1"/>
    <col min="15855" max="15855" width="16.7109375" style="4" bestFit="1" customWidth="1"/>
    <col min="15856" max="16099" width="9.140625" style="4"/>
    <col min="16100" max="16100" width="5.7109375" style="4" customWidth="1"/>
    <col min="16101" max="16101" width="65" style="4" customWidth="1"/>
    <col min="16102" max="16102" width="20" style="4" customWidth="1"/>
    <col min="16103" max="16103" width="26.28515625" style="4" customWidth="1"/>
    <col min="16104" max="16104" width="22.140625" style="4" customWidth="1"/>
    <col min="16105" max="16105" width="0.140625" style="4" customWidth="1"/>
    <col min="16106" max="16106" width="19.140625" style="4" customWidth="1"/>
    <col min="16107" max="16108" width="0" style="4" hidden="1" customWidth="1"/>
    <col min="16109" max="16109" width="153.85546875" style="4" customWidth="1"/>
    <col min="16110" max="16110" width="14.85546875" style="4" customWidth="1"/>
    <col min="16111" max="16111" width="16.7109375" style="4" bestFit="1" customWidth="1"/>
    <col min="16112" max="16373" width="9.140625" style="4"/>
    <col min="16374" max="16384" width="9.140625" style="4" customWidth="1"/>
  </cols>
  <sheetData>
    <row r="1" spans="1:11">
      <c r="D1" s="157"/>
      <c r="E1" s="157"/>
      <c r="F1" s="157"/>
      <c r="G1" s="159"/>
    </row>
    <row r="2" spans="1:11">
      <c r="D2" s="156"/>
      <c r="E2" s="156"/>
      <c r="F2" s="156"/>
      <c r="G2" s="160"/>
    </row>
    <row r="3" spans="1:11">
      <c r="D3" s="155"/>
      <c r="E3" s="155"/>
      <c r="F3" s="155"/>
      <c r="G3" s="155"/>
    </row>
    <row r="4" spans="1:11" s="11" customFormat="1">
      <c r="A4" s="208"/>
      <c r="B4" s="208"/>
      <c r="C4" s="208"/>
      <c r="D4" s="208"/>
      <c r="E4" s="208"/>
      <c r="F4" s="208"/>
      <c r="G4" s="208"/>
    </row>
    <row r="5" spans="1:11" s="11" customFormat="1" ht="47.25" customHeight="1">
      <c r="A5" s="248" t="s">
        <v>173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1" s="11" customFormat="1">
      <c r="A6" s="8" t="s">
        <v>148</v>
      </c>
      <c r="B6" s="8"/>
      <c r="C6" s="8"/>
      <c r="D6" s="8"/>
      <c r="E6" s="8"/>
      <c r="F6" s="8"/>
      <c r="G6" s="9"/>
      <c r="H6" s="10"/>
      <c r="I6" s="10"/>
    </row>
    <row r="7" spans="1:11" s="11" customFormat="1">
      <c r="A7" s="247" t="s">
        <v>2</v>
      </c>
      <c r="B7" s="247"/>
      <c r="C7" s="12"/>
      <c r="D7" s="12"/>
      <c r="E7" s="12"/>
      <c r="F7" s="202"/>
      <c r="G7" s="9"/>
      <c r="H7" s="10"/>
      <c r="I7" s="10"/>
      <c r="J7" s="146"/>
      <c r="K7" s="146"/>
    </row>
    <row r="8" spans="1:11" s="11" customFormat="1">
      <c r="A8" s="12" t="s">
        <v>165</v>
      </c>
      <c r="B8" s="12"/>
      <c r="C8" s="12"/>
      <c r="D8" s="12"/>
      <c r="E8" s="12"/>
      <c r="F8" s="202"/>
      <c r="G8" s="13"/>
      <c r="H8" s="14"/>
      <c r="I8" s="14"/>
    </row>
    <row r="9" spans="1:11" s="11" customFormat="1">
      <c r="A9" s="12" t="s">
        <v>166</v>
      </c>
      <c r="B9" s="16"/>
      <c r="C9" s="16"/>
      <c r="D9" s="16"/>
      <c r="E9" s="168"/>
      <c r="F9" s="201"/>
      <c r="G9" s="13"/>
      <c r="H9" s="14"/>
      <c r="I9" s="14"/>
    </row>
    <row r="10" spans="1:11" s="16" customFormat="1">
      <c r="A10" s="168"/>
      <c r="D10" s="17"/>
      <c r="E10" s="18"/>
      <c r="F10" s="18"/>
      <c r="G10" s="18"/>
    </row>
    <row r="11" spans="1:11">
      <c r="A11" s="211" t="s">
        <v>6</v>
      </c>
      <c r="B11" s="212" t="s">
        <v>7</v>
      </c>
      <c r="C11" s="212" t="s">
        <v>8</v>
      </c>
      <c r="D11" s="246" t="s">
        <v>149</v>
      </c>
      <c r="E11" s="222" t="s">
        <v>147</v>
      </c>
      <c r="F11" s="219" t="s">
        <v>133</v>
      </c>
      <c r="G11" s="219" t="s">
        <v>139</v>
      </c>
    </row>
    <row r="12" spans="1:11">
      <c r="A12" s="211"/>
      <c r="B12" s="213"/>
      <c r="C12" s="213"/>
      <c r="D12" s="246"/>
      <c r="E12" s="223"/>
      <c r="F12" s="220"/>
      <c r="G12" s="220"/>
    </row>
    <row r="13" spans="1:11" ht="63.75" customHeight="1">
      <c r="A13" s="211"/>
      <c r="B13" s="214"/>
      <c r="C13" s="214"/>
      <c r="D13" s="246"/>
      <c r="E13" s="224"/>
      <c r="F13" s="221"/>
      <c r="G13" s="221"/>
    </row>
    <row r="14" spans="1:11">
      <c r="A14" s="169"/>
      <c r="B14" s="20"/>
      <c r="C14" s="20"/>
      <c r="D14" s="21"/>
      <c r="E14" s="22"/>
      <c r="F14" s="22"/>
      <c r="G14" s="22"/>
    </row>
    <row r="15" spans="1:11">
      <c r="A15" s="169"/>
      <c r="B15" s="20"/>
      <c r="C15" s="20"/>
      <c r="D15" s="21"/>
      <c r="E15" s="22"/>
      <c r="F15" s="22"/>
      <c r="G15" s="22"/>
    </row>
    <row r="16" spans="1:11" s="149" customFormat="1" ht="94.5">
      <c r="A16" s="170" t="s">
        <v>19</v>
      </c>
      <c r="B16" s="70" t="s">
        <v>20</v>
      </c>
      <c r="C16" s="65" t="s">
        <v>21</v>
      </c>
      <c r="D16" s="99"/>
      <c r="E16" s="147"/>
      <c r="F16" s="147"/>
      <c r="G16" s="147"/>
    </row>
    <row r="17" spans="1:7" s="115" customFormat="1" ht="47.25">
      <c r="A17" s="170">
        <v>1</v>
      </c>
      <c r="B17" s="70" t="s">
        <v>22</v>
      </c>
      <c r="C17" s="170" t="s">
        <v>23</v>
      </c>
      <c r="D17" s="99"/>
      <c r="E17" s="147"/>
      <c r="F17" s="147"/>
      <c r="G17" s="147"/>
    </row>
    <row r="18" spans="1:7" s="115" customFormat="1">
      <c r="A18" s="75" t="s">
        <v>24</v>
      </c>
      <c r="B18" s="40" t="s">
        <v>25</v>
      </c>
      <c r="C18" s="75" t="s">
        <v>23</v>
      </c>
      <c r="D18" s="148"/>
      <c r="E18" s="147"/>
      <c r="F18" s="147"/>
      <c r="G18" s="147"/>
    </row>
    <row r="19" spans="1:7" s="115" customFormat="1">
      <c r="A19" s="75" t="s">
        <v>26</v>
      </c>
      <c r="B19" s="40" t="s">
        <v>27</v>
      </c>
      <c r="C19" s="75" t="s">
        <v>23</v>
      </c>
      <c r="D19" s="148"/>
      <c r="E19" s="147"/>
      <c r="F19" s="147"/>
      <c r="G19" s="147"/>
    </row>
    <row r="20" spans="1:7" s="115" customFormat="1">
      <c r="A20" s="75" t="s">
        <v>28</v>
      </c>
      <c r="B20" s="40" t="s">
        <v>29</v>
      </c>
      <c r="C20" s="75" t="s">
        <v>23</v>
      </c>
      <c r="D20" s="148"/>
      <c r="E20" s="147"/>
      <c r="F20" s="147"/>
      <c r="G20" s="147"/>
    </row>
    <row r="21" spans="1:7" s="115" customFormat="1">
      <c r="A21" s="75" t="s">
        <v>30</v>
      </c>
      <c r="B21" s="40" t="s">
        <v>31</v>
      </c>
      <c r="C21" s="75" t="s">
        <v>23</v>
      </c>
      <c r="D21" s="148"/>
      <c r="E21" s="147"/>
      <c r="F21" s="147"/>
      <c r="G21" s="147"/>
    </row>
    <row r="22" spans="1:7" s="115" customFormat="1">
      <c r="A22" s="75" t="s">
        <v>32</v>
      </c>
      <c r="B22" s="40" t="s">
        <v>33</v>
      </c>
      <c r="C22" s="75" t="s">
        <v>23</v>
      </c>
      <c r="D22" s="148"/>
      <c r="E22" s="147"/>
      <c r="F22" s="147"/>
      <c r="G22" s="147"/>
    </row>
    <row r="23" spans="1:7" s="115" customFormat="1" ht="47.25">
      <c r="A23" s="170" t="s">
        <v>34</v>
      </c>
      <c r="B23" s="70" t="s">
        <v>35</v>
      </c>
      <c r="C23" s="170" t="s">
        <v>23</v>
      </c>
      <c r="D23" s="99"/>
      <c r="E23" s="147"/>
      <c r="F23" s="147"/>
      <c r="G23" s="154"/>
    </row>
    <row r="24" spans="1:7" s="115" customFormat="1">
      <c r="A24" s="75" t="s">
        <v>36</v>
      </c>
      <c r="B24" s="40" t="s">
        <v>37</v>
      </c>
      <c r="C24" s="75" t="s">
        <v>23</v>
      </c>
      <c r="D24" s="148"/>
      <c r="E24" s="147"/>
      <c r="F24" s="147"/>
      <c r="G24" s="147"/>
    </row>
    <row r="25" spans="1:7" s="115" customFormat="1">
      <c r="A25" s="75" t="s">
        <v>38</v>
      </c>
      <c r="B25" s="40" t="s">
        <v>39</v>
      </c>
      <c r="C25" s="75" t="s">
        <v>23</v>
      </c>
      <c r="D25" s="148"/>
      <c r="E25" s="147"/>
      <c r="F25" s="147"/>
      <c r="G25" s="147"/>
    </row>
    <row r="26" spans="1:7" s="115" customFormat="1" ht="47.25">
      <c r="A26" s="75" t="s">
        <v>40</v>
      </c>
      <c r="B26" s="40" t="s">
        <v>41</v>
      </c>
      <c r="C26" s="75" t="s">
        <v>23</v>
      </c>
      <c r="D26" s="148"/>
      <c r="E26" s="147"/>
      <c r="F26" s="147"/>
      <c r="G26" s="147"/>
    </row>
    <row r="27" spans="1:7" s="149" customFormat="1">
      <c r="A27" s="170" t="s">
        <v>42</v>
      </c>
      <c r="B27" s="70" t="s">
        <v>43</v>
      </c>
      <c r="C27" s="170" t="s">
        <v>23</v>
      </c>
      <c r="D27" s="148"/>
      <c r="E27" s="147"/>
      <c r="F27" s="147"/>
      <c r="G27" s="147"/>
    </row>
    <row r="28" spans="1:7" s="115" customFormat="1" ht="31.5">
      <c r="A28" s="170" t="s">
        <v>44</v>
      </c>
      <c r="B28" s="70" t="s">
        <v>45</v>
      </c>
      <c r="C28" s="170" t="s">
        <v>23</v>
      </c>
      <c r="D28" s="148"/>
      <c r="E28" s="147"/>
      <c r="F28" s="147"/>
      <c r="G28" s="147"/>
    </row>
    <row r="29" spans="1:7" s="115" customFormat="1" ht="78.75">
      <c r="A29" s="75" t="s">
        <v>46</v>
      </c>
      <c r="B29" s="40" t="s">
        <v>47</v>
      </c>
      <c r="C29" s="75" t="s">
        <v>23</v>
      </c>
      <c r="D29" s="148"/>
      <c r="E29" s="147"/>
      <c r="F29" s="147"/>
      <c r="G29" s="147"/>
    </row>
    <row r="30" spans="1:7" s="115" customFormat="1" ht="47.25">
      <c r="A30" s="170" t="s">
        <v>48</v>
      </c>
      <c r="B30" s="70" t="s">
        <v>49</v>
      </c>
      <c r="C30" s="170" t="s">
        <v>23</v>
      </c>
      <c r="D30" s="99"/>
      <c r="E30" s="147"/>
      <c r="F30" s="147"/>
      <c r="G30" s="147"/>
    </row>
    <row r="31" spans="1:7" s="115" customFormat="1" ht="78.75">
      <c r="A31" s="75" t="s">
        <v>50</v>
      </c>
      <c r="B31" s="40" t="s">
        <v>51</v>
      </c>
      <c r="C31" s="75" t="s">
        <v>23</v>
      </c>
      <c r="D31" s="148"/>
      <c r="E31" s="147"/>
      <c r="F31" s="147"/>
      <c r="G31" s="147"/>
    </row>
    <row r="32" spans="1:7" s="115" customFormat="1" ht="78.75">
      <c r="A32" s="75" t="s">
        <v>52</v>
      </c>
      <c r="B32" s="40" t="s">
        <v>53</v>
      </c>
      <c r="C32" s="75" t="s">
        <v>23</v>
      </c>
      <c r="D32" s="148"/>
      <c r="E32" s="147"/>
      <c r="F32" s="147"/>
      <c r="G32" s="147"/>
    </row>
    <row r="33" spans="1:7" s="115" customFormat="1" ht="63">
      <c r="A33" s="75" t="s">
        <v>54</v>
      </c>
      <c r="B33" s="40" t="s">
        <v>55</v>
      </c>
      <c r="C33" s="75" t="s">
        <v>23</v>
      </c>
      <c r="D33" s="148"/>
      <c r="E33" s="147"/>
      <c r="F33" s="147"/>
      <c r="G33" s="147"/>
    </row>
    <row r="34" spans="1:7" s="115" customFormat="1" ht="31.5">
      <c r="A34" s="75" t="s">
        <v>56</v>
      </c>
      <c r="B34" s="40" t="s">
        <v>57</v>
      </c>
      <c r="C34" s="75" t="s">
        <v>23</v>
      </c>
      <c r="D34" s="148"/>
      <c r="E34" s="147"/>
      <c r="F34" s="147"/>
      <c r="G34" s="147"/>
    </row>
    <row r="35" spans="1:7" s="115" customFormat="1" ht="47.25">
      <c r="A35" s="170" t="s">
        <v>58</v>
      </c>
      <c r="B35" s="70" t="s">
        <v>59</v>
      </c>
      <c r="C35" s="170" t="s">
        <v>23</v>
      </c>
      <c r="D35" s="99"/>
      <c r="E35" s="147"/>
      <c r="F35" s="147"/>
      <c r="G35" s="147"/>
    </row>
    <row r="36" spans="1:7" s="115" customFormat="1">
      <c r="A36" s="75" t="s">
        <v>60</v>
      </c>
      <c r="B36" s="40" t="s">
        <v>61</v>
      </c>
      <c r="C36" s="75" t="s">
        <v>23</v>
      </c>
      <c r="D36" s="148"/>
      <c r="E36" s="147"/>
      <c r="F36" s="147"/>
      <c r="G36" s="147"/>
    </row>
    <row r="37" spans="1:7" s="115" customFormat="1">
      <c r="A37" s="75" t="s">
        <v>62</v>
      </c>
      <c r="B37" s="40" t="s">
        <v>63</v>
      </c>
      <c r="C37" s="75"/>
      <c r="D37" s="148"/>
      <c r="E37" s="147"/>
      <c r="F37" s="147"/>
      <c r="G37" s="147"/>
    </row>
    <row r="38" spans="1:7" s="115" customFormat="1" ht="31.5">
      <c r="A38" s="75" t="s">
        <v>64</v>
      </c>
      <c r="B38" s="40" t="s">
        <v>65</v>
      </c>
      <c r="C38" s="75"/>
      <c r="D38" s="148"/>
      <c r="E38" s="147"/>
      <c r="F38" s="147"/>
      <c r="G38" s="147"/>
    </row>
    <row r="39" spans="1:7" s="115" customFormat="1" ht="47.25">
      <c r="A39" s="75" t="s">
        <v>66</v>
      </c>
      <c r="B39" s="40" t="s">
        <v>67</v>
      </c>
      <c r="C39" s="75" t="s">
        <v>23</v>
      </c>
      <c r="D39" s="148"/>
      <c r="E39" s="147"/>
      <c r="F39" s="147"/>
      <c r="G39" s="147"/>
    </row>
    <row r="40" spans="1:7" s="115" customFormat="1" ht="47.25">
      <c r="A40" s="75" t="s">
        <v>68</v>
      </c>
      <c r="B40" s="40" t="s">
        <v>69</v>
      </c>
      <c r="C40" s="75"/>
      <c r="D40" s="148"/>
      <c r="E40" s="147"/>
      <c r="F40" s="147"/>
      <c r="G40" s="147"/>
    </row>
    <row r="41" spans="1:7" s="149" customFormat="1">
      <c r="A41" s="170"/>
      <c r="B41" s="70"/>
      <c r="C41" s="170"/>
      <c r="D41" s="99"/>
      <c r="E41" s="147"/>
      <c r="F41" s="147"/>
      <c r="G41" s="147"/>
    </row>
    <row r="42" spans="1:7" s="149" customFormat="1" ht="31.5">
      <c r="A42" s="170" t="s">
        <v>70</v>
      </c>
      <c r="B42" s="70" t="s">
        <v>71</v>
      </c>
      <c r="C42" s="65" t="s">
        <v>23</v>
      </c>
      <c r="D42" s="99">
        <f>D43</f>
        <v>232.15</v>
      </c>
      <c r="E42" s="99">
        <f>E43</f>
        <v>221.304</v>
      </c>
      <c r="F42" s="99"/>
      <c r="G42" s="147"/>
    </row>
    <row r="43" spans="1:7" s="115" customFormat="1" ht="63">
      <c r="A43" s="170" t="s">
        <v>72</v>
      </c>
      <c r="B43" s="70" t="s">
        <v>73</v>
      </c>
      <c r="C43" s="170" t="s">
        <v>23</v>
      </c>
      <c r="D43" s="148">
        <f>D45+D46</f>
        <v>232.15</v>
      </c>
      <c r="E43" s="148">
        <f>E45+E46+E47+E56</f>
        <v>221.304</v>
      </c>
      <c r="F43" s="148"/>
      <c r="G43" s="147"/>
    </row>
    <row r="44" spans="1:7" s="115" customFormat="1">
      <c r="A44" s="75" t="s">
        <v>74</v>
      </c>
      <c r="B44" s="40" t="s">
        <v>25</v>
      </c>
      <c r="C44" s="75" t="s">
        <v>23</v>
      </c>
      <c r="D44" s="148"/>
      <c r="E44" s="147"/>
      <c r="F44" s="147"/>
      <c r="G44" s="147"/>
    </row>
    <row r="45" spans="1:7" s="115" customFormat="1" ht="47.25">
      <c r="A45" s="75" t="s">
        <v>75</v>
      </c>
      <c r="B45" s="40" t="s">
        <v>76</v>
      </c>
      <c r="C45" s="75" t="s">
        <v>23</v>
      </c>
      <c r="D45" s="148">
        <f>422.5/2</f>
        <v>211.25</v>
      </c>
      <c r="E45" s="147">
        <v>199.44</v>
      </c>
      <c r="F45" s="147"/>
      <c r="G45" s="147"/>
    </row>
    <row r="46" spans="1:7" s="115" customFormat="1">
      <c r="A46" s="75" t="s">
        <v>77</v>
      </c>
      <c r="B46" s="40" t="s">
        <v>39</v>
      </c>
      <c r="C46" s="75" t="s">
        <v>23</v>
      </c>
      <c r="D46" s="148">
        <f>41.8/2</f>
        <v>20.9</v>
      </c>
      <c r="E46" s="147">
        <v>18.062000000000001</v>
      </c>
      <c r="F46" s="147"/>
      <c r="G46" s="147"/>
    </row>
    <row r="47" spans="1:7" s="115" customFormat="1" ht="47.25">
      <c r="A47" s="75" t="s">
        <v>78</v>
      </c>
      <c r="B47" s="40" t="s">
        <v>41</v>
      </c>
      <c r="C47" s="75" t="s">
        <v>23</v>
      </c>
      <c r="D47" s="148"/>
      <c r="E47" s="147">
        <v>3.802</v>
      </c>
      <c r="F47" s="147"/>
      <c r="G47" s="147"/>
    </row>
    <row r="48" spans="1:7" s="115" customFormat="1">
      <c r="A48" s="75" t="s">
        <v>79</v>
      </c>
      <c r="B48" s="40" t="s">
        <v>80</v>
      </c>
      <c r="C48" s="75" t="s">
        <v>23</v>
      </c>
      <c r="D48" s="148"/>
      <c r="E48" s="147"/>
      <c r="F48" s="147"/>
      <c r="G48" s="147"/>
    </row>
    <row r="49" spans="1:7" s="115" customFormat="1">
      <c r="A49" s="75" t="s">
        <v>81</v>
      </c>
      <c r="B49" s="40" t="s">
        <v>82</v>
      </c>
      <c r="C49" s="75" t="s">
        <v>23</v>
      </c>
      <c r="D49" s="148"/>
      <c r="E49" s="147"/>
      <c r="F49" s="147"/>
      <c r="G49" s="147"/>
    </row>
    <row r="50" spans="1:7" s="115" customFormat="1" ht="78.75">
      <c r="A50" s="75" t="s">
        <v>83</v>
      </c>
      <c r="B50" s="40" t="s">
        <v>84</v>
      </c>
      <c r="C50" s="75" t="s">
        <v>23</v>
      </c>
      <c r="D50" s="148"/>
      <c r="E50" s="147"/>
      <c r="F50" s="147"/>
      <c r="G50" s="147"/>
    </row>
    <row r="51" spans="1:7" s="115" customFormat="1">
      <c r="A51" s="75" t="s">
        <v>85</v>
      </c>
      <c r="B51" s="40" t="s">
        <v>86</v>
      </c>
      <c r="C51" s="75" t="s">
        <v>23</v>
      </c>
      <c r="D51" s="148"/>
      <c r="E51" s="147"/>
      <c r="F51" s="147"/>
      <c r="G51" s="147"/>
    </row>
    <row r="52" spans="1:7" s="115" customFormat="1" ht="31.5">
      <c r="A52" s="75" t="s">
        <v>87</v>
      </c>
      <c r="B52" s="40" t="s">
        <v>88</v>
      </c>
      <c r="C52" s="75" t="s">
        <v>23</v>
      </c>
      <c r="D52" s="148"/>
      <c r="E52" s="147"/>
      <c r="F52" s="147"/>
      <c r="G52" s="147"/>
    </row>
    <row r="53" spans="1:7" s="115" customFormat="1" ht="31.5">
      <c r="A53" s="75" t="s">
        <v>89</v>
      </c>
      <c r="B53" s="40" t="s">
        <v>65</v>
      </c>
      <c r="C53" s="75" t="s">
        <v>23</v>
      </c>
      <c r="D53" s="148"/>
      <c r="E53" s="147"/>
      <c r="F53" s="147"/>
      <c r="G53" s="147"/>
    </row>
    <row r="54" spans="1:7" s="115" customFormat="1">
      <c r="A54" s="75" t="s">
        <v>90</v>
      </c>
      <c r="B54" s="40" t="s">
        <v>91</v>
      </c>
      <c r="C54" s="75" t="s">
        <v>23</v>
      </c>
      <c r="D54" s="148"/>
      <c r="E54" s="147"/>
      <c r="F54" s="147"/>
      <c r="G54" s="147"/>
    </row>
    <row r="55" spans="1:7" s="115" customFormat="1">
      <c r="A55" s="75" t="s">
        <v>92</v>
      </c>
      <c r="B55" s="40" t="s">
        <v>93</v>
      </c>
      <c r="C55" s="75" t="s">
        <v>23</v>
      </c>
      <c r="D55" s="148"/>
      <c r="E55" s="147"/>
      <c r="F55" s="147"/>
      <c r="G55" s="147"/>
    </row>
    <row r="56" spans="1:7" s="115" customFormat="1">
      <c r="A56" s="75" t="s">
        <v>94</v>
      </c>
      <c r="B56" s="40" t="s">
        <v>63</v>
      </c>
      <c r="C56" s="75" t="s">
        <v>23</v>
      </c>
      <c r="D56" s="148"/>
      <c r="E56" s="147"/>
      <c r="F56" s="147"/>
      <c r="G56" s="147"/>
    </row>
    <row r="57" spans="1:7" s="149" customFormat="1" ht="47.25">
      <c r="A57" s="170" t="s">
        <v>95</v>
      </c>
      <c r="B57" s="70" t="s">
        <v>96</v>
      </c>
      <c r="C57" s="170" t="s">
        <v>23</v>
      </c>
      <c r="D57" s="148"/>
      <c r="E57" s="147"/>
      <c r="F57" s="147"/>
      <c r="G57" s="147"/>
    </row>
    <row r="58" spans="1:7" s="115" customFormat="1" ht="31.5">
      <c r="A58" s="75" t="s">
        <v>97</v>
      </c>
      <c r="B58" s="40" t="s">
        <v>98</v>
      </c>
      <c r="C58" s="75" t="s">
        <v>23</v>
      </c>
      <c r="D58" s="148"/>
      <c r="E58" s="147"/>
      <c r="F58" s="147"/>
      <c r="G58" s="147"/>
    </row>
    <row r="59" spans="1:7" s="115" customFormat="1" ht="31.5">
      <c r="A59" s="75" t="s">
        <v>99</v>
      </c>
      <c r="B59" s="40" t="s">
        <v>100</v>
      </c>
      <c r="C59" s="75" t="s">
        <v>23</v>
      </c>
      <c r="D59" s="148"/>
      <c r="E59" s="147"/>
      <c r="F59" s="147"/>
      <c r="G59" s="147"/>
    </row>
    <row r="60" spans="1:7" s="115" customFormat="1">
      <c r="A60" s="75" t="s">
        <v>101</v>
      </c>
      <c r="B60" s="40" t="s">
        <v>102</v>
      </c>
      <c r="C60" s="75" t="s">
        <v>23</v>
      </c>
      <c r="D60" s="148"/>
      <c r="E60" s="147"/>
      <c r="F60" s="147"/>
      <c r="G60" s="147"/>
    </row>
    <row r="61" spans="1:7" s="115" customFormat="1" ht="31.5">
      <c r="A61" s="75" t="s">
        <v>103</v>
      </c>
      <c r="B61" s="40" t="s">
        <v>104</v>
      </c>
      <c r="C61" s="75" t="s">
        <v>23</v>
      </c>
      <c r="D61" s="148">
        <v>0</v>
      </c>
      <c r="E61" s="147"/>
      <c r="F61" s="147"/>
      <c r="G61" s="147"/>
    </row>
    <row r="62" spans="1:7" s="151" customFormat="1">
      <c r="A62" s="75" t="s">
        <v>105</v>
      </c>
      <c r="B62" s="40" t="s">
        <v>106</v>
      </c>
      <c r="C62" s="87" t="s">
        <v>23</v>
      </c>
      <c r="D62" s="148"/>
      <c r="E62" s="147"/>
      <c r="F62" s="147"/>
      <c r="G62" s="147"/>
    </row>
    <row r="63" spans="1:7" s="152" customFormat="1" ht="47.25">
      <c r="A63" s="170" t="s">
        <v>138</v>
      </c>
      <c r="B63" s="70" t="s">
        <v>107</v>
      </c>
      <c r="C63" s="170"/>
      <c r="D63" s="148"/>
      <c r="E63" s="147"/>
      <c r="F63" s="147"/>
      <c r="G63" s="147"/>
    </row>
    <row r="64" spans="1:7" s="149" customFormat="1">
      <c r="A64" s="170" t="s">
        <v>108</v>
      </c>
      <c r="B64" s="70" t="s">
        <v>109</v>
      </c>
      <c r="C64" s="170" t="s">
        <v>23</v>
      </c>
      <c r="D64" s="148">
        <f>D42</f>
        <v>232.15</v>
      </c>
      <c r="E64" s="148">
        <f>E42</f>
        <v>221.304</v>
      </c>
      <c r="F64" s="148"/>
      <c r="G64" s="147"/>
    </row>
    <row r="65" spans="1:7" s="149" customFormat="1">
      <c r="A65" s="170" t="s">
        <v>110</v>
      </c>
      <c r="B65" s="70" t="s">
        <v>111</v>
      </c>
      <c r="C65" s="170" t="s">
        <v>23</v>
      </c>
      <c r="D65" s="148"/>
      <c r="E65" s="147">
        <f>SUM(E67-E64)</f>
        <v>0</v>
      </c>
      <c r="F65" s="147"/>
      <c r="G65" s="147"/>
    </row>
    <row r="66" spans="1:7" s="149" customFormat="1" ht="126">
      <c r="A66" s="170"/>
      <c r="B66" s="70" t="s">
        <v>112</v>
      </c>
      <c r="C66" s="170"/>
      <c r="D66" s="148"/>
      <c r="E66" s="147"/>
      <c r="F66" s="147"/>
      <c r="G66" s="147"/>
    </row>
    <row r="67" spans="1:7" s="149" customFormat="1">
      <c r="A67" s="170" t="s">
        <v>113</v>
      </c>
      <c r="B67" s="70" t="s">
        <v>114</v>
      </c>
      <c r="C67" s="170" t="s">
        <v>23</v>
      </c>
      <c r="D67" s="148">
        <f>D42</f>
        <v>232.15</v>
      </c>
      <c r="E67" s="147">
        <v>221.304</v>
      </c>
      <c r="F67" s="147"/>
      <c r="G67" s="147"/>
    </row>
    <row r="68" spans="1:7" s="149" customFormat="1" ht="31.5">
      <c r="A68" s="170" t="s">
        <v>115</v>
      </c>
      <c r="B68" s="88" t="s">
        <v>116</v>
      </c>
      <c r="C68" s="170" t="s">
        <v>117</v>
      </c>
      <c r="D68" s="148">
        <f>40000/2</f>
        <v>20000</v>
      </c>
      <c r="E68" s="147">
        <v>19077.909</v>
      </c>
      <c r="F68" s="147"/>
      <c r="G68" s="147"/>
    </row>
    <row r="69" spans="1:7" s="149" customFormat="1">
      <c r="A69" s="170"/>
      <c r="B69" s="88" t="s">
        <v>128</v>
      </c>
      <c r="C69" s="170"/>
      <c r="D69" s="150">
        <f>D67/D68</f>
        <v>1.16075E-2</v>
      </c>
      <c r="E69" s="147">
        <f>E67/E68</f>
        <v>1.1600013397694686E-2</v>
      </c>
      <c r="F69" s="147"/>
      <c r="G69" s="147"/>
    </row>
    <row r="70" spans="1:7" s="153" customFormat="1">
      <c r="A70" s="216" t="s">
        <v>118</v>
      </c>
      <c r="B70" s="217" t="s">
        <v>119</v>
      </c>
      <c r="C70" s="167" t="s">
        <v>9</v>
      </c>
      <c r="D70" s="148"/>
      <c r="E70" s="147"/>
      <c r="F70" s="147"/>
      <c r="G70" s="95"/>
    </row>
    <row r="71" spans="1:7" s="153" customFormat="1">
      <c r="A71" s="216"/>
      <c r="B71" s="218"/>
      <c r="C71" s="167" t="s">
        <v>117</v>
      </c>
      <c r="D71" s="99"/>
      <c r="E71" s="147"/>
      <c r="F71" s="147"/>
      <c r="G71" s="95"/>
    </row>
    <row r="72" spans="1:7" s="153" customFormat="1">
      <c r="A72" s="167"/>
      <c r="B72" s="92"/>
      <c r="C72" s="167"/>
      <c r="D72" s="94"/>
      <c r="E72" s="95"/>
      <c r="F72" s="95"/>
      <c r="G72" s="95"/>
    </row>
    <row r="73" spans="1:7" s="115" customFormat="1">
      <c r="A73" s="97"/>
      <c r="B73" s="98" t="s">
        <v>120</v>
      </c>
      <c r="C73" s="97"/>
      <c r="D73" s="35"/>
      <c r="E73" s="67"/>
      <c r="F73" s="67"/>
      <c r="G73" s="67"/>
    </row>
    <row r="74" spans="1:7" s="115" customFormat="1" ht="47.25">
      <c r="A74" s="75"/>
      <c r="B74" s="70" t="s">
        <v>121</v>
      </c>
      <c r="C74" s="75" t="s">
        <v>122</v>
      </c>
      <c r="D74" s="35"/>
      <c r="E74" s="67"/>
      <c r="F74" s="67"/>
      <c r="G74" s="67"/>
    </row>
    <row r="75" spans="1:7" s="115" customFormat="1">
      <c r="A75" s="97"/>
      <c r="B75" s="100" t="s">
        <v>123</v>
      </c>
      <c r="C75" s="97"/>
      <c r="D75" s="35"/>
      <c r="E75" s="67"/>
      <c r="F75" s="67"/>
      <c r="G75" s="67"/>
    </row>
    <row r="76" spans="1:7" s="115" customFormat="1" ht="31.5">
      <c r="A76" s="101"/>
      <c r="B76" s="101" t="s">
        <v>124</v>
      </c>
      <c r="C76" s="102" t="s">
        <v>122</v>
      </c>
      <c r="D76" s="35"/>
      <c r="E76" s="67"/>
      <c r="F76" s="67"/>
      <c r="G76" s="67"/>
    </row>
    <row r="77" spans="1:7" s="115" customFormat="1" ht="31.5">
      <c r="A77" s="75"/>
      <c r="B77" s="40" t="s">
        <v>125</v>
      </c>
      <c r="C77" s="102" t="s">
        <v>122</v>
      </c>
      <c r="D77" s="192">
        <v>0.5</v>
      </c>
      <c r="E77" s="67"/>
      <c r="F77" s="67"/>
      <c r="G77" s="67"/>
    </row>
    <row r="78" spans="1:7" s="149" customFormat="1" ht="31.5">
      <c r="A78" s="97"/>
      <c r="B78" s="97" t="s">
        <v>126</v>
      </c>
      <c r="C78" s="170" t="s">
        <v>127</v>
      </c>
      <c r="D78" s="99"/>
      <c r="E78" s="103"/>
      <c r="F78" s="103"/>
      <c r="G78" s="103"/>
    </row>
    <row r="79" spans="1:7" s="115" customFormat="1">
      <c r="A79" s="170"/>
      <c r="B79" s="100" t="s">
        <v>123</v>
      </c>
      <c r="C79" s="170"/>
      <c r="D79" s="35"/>
      <c r="E79" s="67"/>
      <c r="F79" s="67"/>
      <c r="G79" s="67"/>
    </row>
    <row r="80" spans="1:7" s="115" customFormat="1" ht="31.5">
      <c r="A80" s="75"/>
      <c r="B80" s="101" t="s">
        <v>124</v>
      </c>
      <c r="C80" s="75" t="s">
        <v>127</v>
      </c>
      <c r="D80" s="35"/>
      <c r="E80" s="67"/>
      <c r="F80" s="67"/>
      <c r="G80" s="67"/>
    </row>
    <row r="81" spans="1:10" s="115" customFormat="1" ht="31.5">
      <c r="A81" s="75"/>
      <c r="B81" s="40" t="s">
        <v>125</v>
      </c>
      <c r="C81" s="75" t="s">
        <v>127</v>
      </c>
      <c r="D81" s="35">
        <v>70.42</v>
      </c>
      <c r="E81" s="67"/>
      <c r="F81" s="67"/>
      <c r="G81" s="67"/>
    </row>
    <row r="82" spans="1:10" s="107" customFormat="1">
      <c r="D82" s="43"/>
      <c r="E82" s="44"/>
      <c r="F82" s="44"/>
      <c r="G82" s="44"/>
    </row>
    <row r="83" spans="1:10" s="115" customFormat="1" ht="37.5">
      <c r="A83" s="109"/>
      <c r="B83" s="178" t="s">
        <v>150</v>
      </c>
      <c r="C83" s="243" t="s">
        <v>151</v>
      </c>
      <c r="D83" s="243"/>
      <c r="E83" s="243"/>
      <c r="F83" s="243"/>
      <c r="G83" s="243"/>
      <c r="H83" s="243"/>
      <c r="I83" s="243"/>
      <c r="J83" s="243"/>
    </row>
    <row r="84" spans="1:10" s="115" customFormat="1" ht="18.75">
      <c r="A84" s="158"/>
      <c r="B84" s="178" t="s">
        <v>152</v>
      </c>
      <c r="C84" s="186" t="s">
        <v>153</v>
      </c>
      <c r="D84" s="186"/>
      <c r="E84" s="186"/>
      <c r="F84" s="186"/>
      <c r="G84" s="186"/>
      <c r="H84" s="186"/>
      <c r="I84" s="186"/>
      <c r="J84" s="186"/>
    </row>
    <row r="85" spans="1:10" s="115" customFormat="1" ht="18.75">
      <c r="A85" s="158"/>
      <c r="B85" s="178"/>
      <c r="C85" s="179"/>
      <c r="D85" s="180"/>
      <c r="E85" s="181"/>
      <c r="F85" s="181"/>
      <c r="G85" s="181"/>
      <c r="H85" s="181"/>
      <c r="I85" s="182"/>
      <c r="J85" s="183"/>
    </row>
    <row r="86" spans="1:10" s="115" customFormat="1" ht="18.75">
      <c r="A86" s="158" t="s">
        <v>141</v>
      </c>
      <c r="B86" s="178" t="s">
        <v>154</v>
      </c>
      <c r="C86" s="186" t="s">
        <v>155</v>
      </c>
      <c r="D86" s="186"/>
      <c r="E86" s="186"/>
      <c r="F86" s="186"/>
      <c r="G86" s="186"/>
      <c r="H86" s="186"/>
      <c r="I86" s="186"/>
      <c r="J86" s="186"/>
    </row>
    <row r="87" spans="1:10" s="115" customFormat="1" ht="18.75" customHeight="1">
      <c r="A87" s="109"/>
      <c r="B87" s="178"/>
      <c r="C87" s="179"/>
      <c r="D87" s="180"/>
      <c r="E87" s="181"/>
      <c r="F87" s="181"/>
      <c r="G87" s="181"/>
      <c r="H87" s="181"/>
      <c r="I87" s="182"/>
      <c r="J87" s="183"/>
    </row>
    <row r="88" spans="1:10" ht="56.25">
      <c r="B88" s="178" t="s">
        <v>156</v>
      </c>
      <c r="C88" s="187" t="s">
        <v>157</v>
      </c>
      <c r="D88" s="186"/>
      <c r="E88" s="186"/>
      <c r="F88" s="186"/>
      <c r="G88" s="186"/>
      <c r="H88" s="186"/>
      <c r="I88" s="186"/>
      <c r="J88" s="186"/>
    </row>
    <row r="89" spans="1:10" ht="18.75">
      <c r="B89" s="178"/>
      <c r="C89" s="179"/>
      <c r="D89" s="180"/>
      <c r="E89" s="181"/>
      <c r="F89" s="181"/>
      <c r="G89" s="181"/>
      <c r="H89" s="181"/>
      <c r="I89" s="182"/>
      <c r="J89" s="183"/>
    </row>
    <row r="90" spans="1:10" ht="37.5">
      <c r="B90" s="178" t="s">
        <v>158</v>
      </c>
      <c r="C90" s="242" t="s">
        <v>159</v>
      </c>
      <c r="D90" s="242"/>
      <c r="E90" s="242"/>
      <c r="F90" s="242"/>
      <c r="G90" s="242"/>
      <c r="H90" s="242"/>
      <c r="I90" s="186"/>
      <c r="J90" s="186"/>
    </row>
    <row r="91" spans="1:10" ht="18.75">
      <c r="B91" s="184"/>
      <c r="C91" s="179"/>
      <c r="D91" s="185"/>
      <c r="E91" s="181"/>
      <c r="F91" s="181"/>
      <c r="G91" s="181"/>
      <c r="H91" s="181"/>
      <c r="I91" s="182"/>
      <c r="J91" s="183"/>
    </row>
    <row r="92" spans="1:10" ht="18.75">
      <c r="B92" s="178"/>
      <c r="C92" s="179"/>
      <c r="D92" s="185"/>
      <c r="E92" s="181"/>
      <c r="F92" s="181"/>
      <c r="G92" s="181"/>
      <c r="H92" s="181"/>
      <c r="I92" s="182"/>
      <c r="J92" s="183"/>
    </row>
    <row r="93" spans="1:10" ht="37.5">
      <c r="B93" s="178" t="s">
        <v>160</v>
      </c>
      <c r="C93" s="244" t="s">
        <v>161</v>
      </c>
      <c r="D93" s="244"/>
      <c r="E93" s="244"/>
      <c r="F93" s="244"/>
      <c r="G93" s="244"/>
      <c r="H93" s="244"/>
      <c r="I93" s="182"/>
      <c r="J93" s="183"/>
    </row>
    <row r="94" spans="1:10" s="3" customFormat="1" ht="18.75">
      <c r="A94" s="1"/>
      <c r="B94" s="184"/>
      <c r="C94" s="179"/>
      <c r="D94" s="185"/>
      <c r="E94" s="181"/>
      <c r="F94" s="181"/>
      <c r="G94" s="181"/>
      <c r="H94" s="181"/>
      <c r="I94" s="182"/>
      <c r="J94" s="183"/>
    </row>
    <row r="95" spans="1:10" s="3" customFormat="1" ht="56.25">
      <c r="A95" s="1"/>
      <c r="B95" s="178" t="s">
        <v>162</v>
      </c>
      <c r="C95" s="179"/>
      <c r="D95" s="185"/>
      <c r="E95" s="181"/>
      <c r="F95" s="181"/>
      <c r="G95" s="181"/>
      <c r="H95" s="181"/>
      <c r="I95" s="182"/>
      <c r="J95" s="183"/>
    </row>
    <row r="96" spans="1:10" s="3" customFormat="1" ht="18.75">
      <c r="A96" s="1"/>
      <c r="B96" s="184"/>
      <c r="C96" s="179"/>
      <c r="D96" s="185"/>
      <c r="E96" s="181"/>
      <c r="F96" s="181"/>
      <c r="G96" s="181"/>
      <c r="H96" s="181"/>
      <c r="I96" s="182"/>
      <c r="J96" s="183"/>
    </row>
    <row r="97" spans="1:10" s="3" customFormat="1" ht="18.75">
      <c r="A97" s="1"/>
      <c r="B97" s="178" t="s">
        <v>163</v>
      </c>
      <c r="C97" s="179"/>
      <c r="D97" s="185"/>
      <c r="E97" s="181"/>
      <c r="F97" s="181"/>
      <c r="G97" s="181"/>
      <c r="H97" s="181"/>
      <c r="I97" s="182"/>
      <c r="J97" s="183"/>
    </row>
    <row r="98" spans="1:10" s="3" customFormat="1">
      <c r="A98" s="1"/>
      <c r="B98" s="2"/>
      <c r="C98" s="1"/>
      <c r="D98" s="1"/>
      <c r="E98" s="33"/>
      <c r="F98" s="33"/>
      <c r="G98" s="34"/>
      <c r="H98" s="34"/>
    </row>
    <row r="99" spans="1:10" s="3" customFormat="1">
      <c r="A99" s="1"/>
      <c r="B99" s="2"/>
      <c r="C99" s="1"/>
      <c r="D99" s="33"/>
      <c r="E99" s="34"/>
      <c r="F99" s="34"/>
      <c r="G99" s="34"/>
    </row>
    <row r="100" spans="1:10" s="3" customFormat="1">
      <c r="A100" s="1"/>
      <c r="C100" s="1"/>
      <c r="D100" s="33"/>
      <c r="E100" s="34"/>
      <c r="F100" s="34"/>
      <c r="G100" s="34"/>
    </row>
    <row r="101" spans="1:10" s="3" customFormat="1">
      <c r="A101" s="1"/>
      <c r="C101" s="1"/>
      <c r="D101" s="33"/>
      <c r="E101" s="34"/>
      <c r="F101" s="34"/>
      <c r="G101" s="34"/>
    </row>
    <row r="102" spans="1:10" s="3" customFormat="1">
      <c r="A102" s="1"/>
      <c r="B102" s="2"/>
      <c r="C102" s="1"/>
      <c r="D102" s="33"/>
      <c r="E102" s="34"/>
      <c r="F102" s="34"/>
      <c r="G102" s="34"/>
    </row>
    <row r="103" spans="1:10" s="3" customFormat="1">
      <c r="A103" s="1"/>
      <c r="B103" s="2"/>
      <c r="C103" s="1"/>
      <c r="D103" s="33"/>
      <c r="E103" s="34"/>
      <c r="F103" s="34"/>
      <c r="G103" s="34"/>
    </row>
    <row r="104" spans="1:10" s="3" customFormat="1">
      <c r="A104" s="1"/>
      <c r="C104" s="1"/>
      <c r="D104" s="33"/>
      <c r="E104" s="34"/>
      <c r="F104" s="34"/>
      <c r="G104" s="34"/>
    </row>
    <row r="105" spans="1:10" s="3" customFormat="1">
      <c r="A105" s="1"/>
      <c r="C105" s="1"/>
      <c r="D105" s="33"/>
      <c r="E105" s="34"/>
      <c r="F105" s="34"/>
      <c r="G105" s="34"/>
    </row>
    <row r="106" spans="1:10" s="3" customFormat="1">
      <c r="A106" s="1"/>
      <c r="B106" s="2"/>
      <c r="C106" s="1"/>
      <c r="D106" s="33"/>
      <c r="E106" s="34"/>
      <c r="F106" s="34"/>
      <c r="G106" s="34"/>
    </row>
    <row r="107" spans="1:10" s="3" customFormat="1">
      <c r="A107" s="1"/>
      <c r="B107" s="2"/>
      <c r="C107" s="1"/>
      <c r="D107" s="33"/>
      <c r="E107" s="34"/>
      <c r="F107" s="34"/>
      <c r="G107" s="34"/>
    </row>
    <row r="108" spans="1:10" s="3" customFormat="1">
      <c r="A108" s="1"/>
      <c r="C108" s="1"/>
      <c r="D108" s="33"/>
      <c r="E108" s="34"/>
      <c r="F108" s="34"/>
      <c r="G108" s="34"/>
    </row>
    <row r="109" spans="1:10" s="3" customFormat="1">
      <c r="A109" s="1"/>
      <c r="C109" s="1"/>
      <c r="D109" s="33"/>
      <c r="E109" s="34"/>
      <c r="F109" s="34"/>
      <c r="G109" s="34"/>
    </row>
    <row r="110" spans="1:10" s="3" customFormat="1">
      <c r="A110" s="1"/>
      <c r="B110" s="2"/>
      <c r="C110" s="1"/>
      <c r="D110" s="33"/>
      <c r="E110" s="34"/>
      <c r="F110" s="34"/>
      <c r="G110" s="34"/>
    </row>
    <row r="111" spans="1:10" s="3" customFormat="1">
      <c r="A111" s="1"/>
      <c r="B111" s="2"/>
      <c r="C111" s="1"/>
      <c r="D111" s="33"/>
      <c r="E111" s="34"/>
      <c r="F111" s="34"/>
      <c r="G111" s="34"/>
    </row>
    <row r="112" spans="1:10" s="3" customFormat="1">
      <c r="A112" s="1"/>
      <c r="B112" s="2"/>
      <c r="C112" s="1"/>
      <c r="D112" s="33"/>
      <c r="E112" s="34"/>
      <c r="F112" s="34"/>
      <c r="G112" s="34"/>
    </row>
    <row r="113" spans="1:7" s="3" customFormat="1">
      <c r="A113" s="1"/>
      <c r="C113" s="1"/>
      <c r="D113" s="33"/>
      <c r="E113" s="34"/>
      <c r="F113" s="34"/>
      <c r="G113" s="34"/>
    </row>
    <row r="114" spans="1:7" s="3" customFormat="1">
      <c r="A114" s="1"/>
      <c r="C114" s="1"/>
      <c r="D114" s="33"/>
      <c r="E114" s="34"/>
      <c r="F114" s="34"/>
      <c r="G114" s="34"/>
    </row>
    <row r="115" spans="1:7" s="3" customFormat="1">
      <c r="A115" s="1"/>
      <c r="B115" s="2"/>
      <c r="C115" s="1"/>
      <c r="D115" s="33"/>
      <c r="E115" s="34"/>
      <c r="F115" s="34"/>
      <c r="G115" s="34"/>
    </row>
    <row r="116" spans="1:7" s="3" customFormat="1">
      <c r="A116" s="1"/>
      <c r="B116" s="2"/>
      <c r="C116" s="1"/>
      <c r="D116" s="33"/>
      <c r="E116" s="34"/>
      <c r="F116" s="34"/>
      <c r="G116" s="34"/>
    </row>
    <row r="117" spans="1:7" s="3" customFormat="1">
      <c r="A117" s="1"/>
      <c r="B117" s="2"/>
      <c r="C117" s="1"/>
      <c r="D117" s="33"/>
      <c r="E117" s="34"/>
      <c r="F117" s="34"/>
      <c r="G117" s="34"/>
    </row>
    <row r="118" spans="1:7" s="3" customFormat="1">
      <c r="A118" s="1"/>
      <c r="B118" s="2"/>
      <c r="C118" s="1"/>
      <c r="D118" s="33"/>
      <c r="E118" s="34"/>
      <c r="F118" s="34"/>
      <c r="G118" s="34"/>
    </row>
    <row r="119" spans="1:7" s="3" customFormat="1">
      <c r="A119" s="1"/>
      <c r="B119" s="2"/>
      <c r="C119" s="1"/>
      <c r="D119" s="33"/>
      <c r="E119" s="34"/>
      <c r="F119" s="34"/>
      <c r="G119" s="34"/>
    </row>
    <row r="120" spans="1:7" s="3" customFormat="1">
      <c r="A120" s="1"/>
      <c r="B120" s="2"/>
      <c r="C120" s="1"/>
      <c r="D120" s="33"/>
      <c r="E120" s="34"/>
      <c r="F120" s="34"/>
      <c r="G120" s="34"/>
    </row>
    <row r="121" spans="1:7" s="3" customFormat="1">
      <c r="A121" s="1"/>
      <c r="B121" s="2"/>
      <c r="C121" s="1"/>
      <c r="D121" s="33"/>
      <c r="E121" s="34"/>
      <c r="F121" s="34"/>
      <c r="G121" s="34"/>
    </row>
    <row r="122" spans="1:7" s="3" customFormat="1">
      <c r="A122" s="1"/>
      <c r="B122" s="2"/>
      <c r="C122" s="1"/>
      <c r="D122" s="33"/>
      <c r="E122" s="34"/>
      <c r="F122" s="34"/>
      <c r="G122" s="34"/>
    </row>
    <row r="123" spans="1:7" s="3" customFormat="1">
      <c r="A123" s="1"/>
      <c r="B123" s="2"/>
      <c r="C123" s="1"/>
      <c r="D123" s="33"/>
      <c r="E123" s="34"/>
      <c r="F123" s="34"/>
      <c r="G123" s="34"/>
    </row>
    <row r="124" spans="1:7" s="3" customFormat="1">
      <c r="A124" s="1"/>
      <c r="B124" s="2"/>
      <c r="C124" s="1"/>
      <c r="D124" s="33"/>
      <c r="E124" s="34"/>
      <c r="F124" s="34"/>
      <c r="G124" s="34"/>
    </row>
    <row r="125" spans="1:7" s="3" customFormat="1">
      <c r="A125" s="1"/>
      <c r="B125" s="2"/>
      <c r="C125" s="1"/>
      <c r="D125" s="33"/>
      <c r="E125" s="34"/>
      <c r="F125" s="34"/>
      <c r="G125" s="34"/>
    </row>
    <row r="126" spans="1:7" s="3" customFormat="1">
      <c r="A126" s="1"/>
      <c r="B126" s="2"/>
      <c r="C126" s="1"/>
      <c r="D126" s="33"/>
      <c r="E126" s="34"/>
      <c r="F126" s="34"/>
      <c r="G126" s="34"/>
    </row>
    <row r="127" spans="1:7" s="3" customFormat="1">
      <c r="A127" s="1"/>
      <c r="B127" s="2"/>
      <c r="C127" s="1"/>
      <c r="D127" s="33"/>
      <c r="E127" s="34"/>
      <c r="F127" s="34"/>
      <c r="G127" s="34"/>
    </row>
    <row r="128" spans="1:7" s="3" customFormat="1">
      <c r="A128" s="1"/>
      <c r="B128" s="2"/>
      <c r="C128" s="1"/>
      <c r="D128" s="33"/>
      <c r="E128" s="34"/>
      <c r="F128" s="34"/>
      <c r="G128" s="34"/>
    </row>
    <row r="129" spans="1:7" s="3" customFormat="1">
      <c r="A129" s="1"/>
      <c r="B129" s="161"/>
      <c r="C129" s="1"/>
      <c r="D129" s="33"/>
      <c r="E129" s="34"/>
      <c r="F129" s="34"/>
      <c r="G129" s="34"/>
    </row>
    <row r="130" spans="1:7" s="3" customFormat="1">
      <c r="A130" s="1"/>
      <c r="B130" s="162"/>
      <c r="C130" s="1"/>
      <c r="D130" s="33"/>
      <c r="E130" s="34"/>
      <c r="F130" s="34"/>
      <c r="G130" s="34"/>
    </row>
    <row r="131" spans="1:7" s="3" customFormat="1">
      <c r="A131" s="1"/>
      <c r="B131" s="2"/>
      <c r="C131" s="1"/>
      <c r="D131" s="33"/>
      <c r="E131" s="34"/>
      <c r="F131" s="34"/>
      <c r="G131" s="34"/>
    </row>
    <row r="132" spans="1:7" s="3" customFormat="1">
      <c r="A132" s="1"/>
      <c r="B132" s="2"/>
      <c r="C132" s="1"/>
      <c r="D132" s="33"/>
      <c r="E132" s="34"/>
      <c r="F132" s="34"/>
      <c r="G132" s="34"/>
    </row>
    <row r="133" spans="1:7" s="3" customFormat="1">
      <c r="A133" s="1"/>
      <c r="B133" s="2"/>
      <c r="C133" s="1"/>
      <c r="D133" s="33"/>
      <c r="E133" s="34"/>
      <c r="F133" s="34"/>
      <c r="G133" s="34"/>
    </row>
    <row r="134" spans="1:7" s="3" customFormat="1">
      <c r="A134" s="1"/>
      <c r="B134" s="2"/>
      <c r="C134" s="1"/>
      <c r="D134" s="33"/>
      <c r="E134" s="34"/>
      <c r="F134" s="34"/>
      <c r="G134" s="34"/>
    </row>
    <row r="135" spans="1:7" s="3" customFormat="1">
      <c r="A135" s="1"/>
      <c r="B135" s="2"/>
      <c r="C135" s="1"/>
      <c r="D135" s="33"/>
      <c r="E135" s="34"/>
      <c r="F135" s="34"/>
      <c r="G135" s="34"/>
    </row>
    <row r="136" spans="1:7" s="3" customFormat="1">
      <c r="A136" s="1"/>
      <c r="B136" s="2"/>
      <c r="C136" s="1"/>
      <c r="D136" s="33"/>
      <c r="E136" s="34"/>
      <c r="F136" s="34"/>
      <c r="G136" s="34"/>
    </row>
    <row r="137" spans="1:7" s="3" customFormat="1">
      <c r="A137" s="1"/>
      <c r="B137" s="2"/>
      <c r="C137" s="1"/>
      <c r="D137" s="33"/>
      <c r="E137" s="34"/>
      <c r="F137" s="34"/>
      <c r="G137" s="34"/>
    </row>
    <row r="138" spans="1:7" s="3" customFormat="1">
      <c r="A138" s="1"/>
      <c r="B138" s="2"/>
      <c r="C138" s="1"/>
      <c r="D138" s="33"/>
      <c r="E138" s="34"/>
      <c r="F138" s="34"/>
      <c r="G138" s="34"/>
    </row>
    <row r="139" spans="1:7" s="3" customFormat="1">
      <c r="A139" s="1"/>
      <c r="B139" s="2"/>
      <c r="C139" s="1"/>
      <c r="D139" s="33"/>
      <c r="E139" s="34"/>
      <c r="F139" s="34"/>
      <c r="G139" s="34"/>
    </row>
    <row r="140" spans="1:7" s="3" customFormat="1">
      <c r="A140" s="1"/>
      <c r="B140" s="2"/>
      <c r="C140" s="1"/>
      <c r="D140" s="33"/>
      <c r="E140" s="34"/>
      <c r="F140" s="34"/>
      <c r="G140" s="34"/>
    </row>
    <row r="141" spans="1:7" s="3" customFormat="1">
      <c r="A141" s="1"/>
      <c r="B141" s="2"/>
      <c r="C141" s="1"/>
      <c r="D141" s="33"/>
      <c r="E141" s="34"/>
      <c r="F141" s="34"/>
      <c r="G141" s="34"/>
    </row>
    <row r="142" spans="1:7" s="3" customFormat="1">
      <c r="A142" s="1"/>
      <c r="B142" s="2"/>
      <c r="C142" s="1"/>
      <c r="D142" s="33"/>
      <c r="E142" s="34"/>
      <c r="F142" s="34"/>
      <c r="G142" s="34"/>
    </row>
    <row r="143" spans="1:7" s="3" customFormat="1">
      <c r="A143" s="1"/>
      <c r="B143" s="2"/>
      <c r="C143" s="1"/>
      <c r="D143" s="33"/>
      <c r="E143" s="34"/>
      <c r="F143" s="34"/>
      <c r="G143" s="34"/>
    </row>
    <row r="144" spans="1:7" s="3" customFormat="1">
      <c r="A144" s="1"/>
      <c r="B144" s="2"/>
      <c r="C144" s="1"/>
      <c r="D144" s="33"/>
      <c r="E144" s="34"/>
      <c r="F144" s="34"/>
      <c r="G144" s="34"/>
    </row>
    <row r="145" spans="1:16111" s="3" customFormat="1">
      <c r="A145" s="1"/>
      <c r="B145" s="2"/>
      <c r="C145" s="1"/>
      <c r="D145" s="33"/>
      <c r="E145" s="34"/>
      <c r="F145" s="34"/>
      <c r="G145" s="34"/>
    </row>
    <row r="146" spans="1:16111" s="3" customFormat="1">
      <c r="A146" s="1"/>
      <c r="B146" s="2"/>
      <c r="C146" s="1"/>
      <c r="D146" s="33"/>
      <c r="E146" s="34"/>
      <c r="F146" s="34"/>
      <c r="G146" s="34"/>
    </row>
    <row r="147" spans="1:16111" s="3" customFormat="1">
      <c r="A147" s="1"/>
      <c r="B147" s="2"/>
      <c r="C147" s="1"/>
      <c r="D147" s="33"/>
      <c r="E147" s="34"/>
      <c r="F147" s="34"/>
      <c r="G147" s="34"/>
    </row>
    <row r="148" spans="1:16111" s="3" customFormat="1">
      <c r="A148" s="1"/>
      <c r="B148" s="2"/>
      <c r="C148" s="1"/>
      <c r="D148" s="33"/>
      <c r="E148" s="34"/>
      <c r="F148" s="34"/>
      <c r="G148" s="34"/>
    </row>
    <row r="149" spans="1:16111" s="3" customFormat="1">
      <c r="A149" s="1"/>
      <c r="B149" s="2"/>
      <c r="C149" s="1"/>
      <c r="D149" s="33"/>
      <c r="E149" s="34"/>
      <c r="F149" s="34"/>
      <c r="G149" s="34"/>
    </row>
    <row r="150" spans="1:16111" s="3" customFormat="1">
      <c r="A150" s="1"/>
      <c r="B150" s="2"/>
      <c r="C150" s="1"/>
      <c r="D150" s="33"/>
      <c r="E150" s="34"/>
      <c r="F150" s="34"/>
      <c r="G150" s="34"/>
    </row>
    <row r="151" spans="1:16111" s="3" customFormat="1">
      <c r="A151" s="1"/>
      <c r="B151" s="2"/>
      <c r="C151" s="1"/>
      <c r="D151" s="33"/>
      <c r="E151" s="34"/>
      <c r="F151" s="34"/>
      <c r="G151" s="34"/>
    </row>
    <row r="152" spans="1:16111" s="3" customFormat="1">
      <c r="A152" s="1"/>
      <c r="B152" s="2"/>
      <c r="C152" s="1"/>
      <c r="D152" s="33"/>
      <c r="E152" s="34"/>
      <c r="F152" s="34"/>
      <c r="G152" s="34"/>
    </row>
    <row r="153" spans="1:16111" s="3" customFormat="1">
      <c r="A153" s="1"/>
      <c r="B153" s="2"/>
      <c r="C153" s="1"/>
      <c r="D153" s="33"/>
      <c r="E153" s="34"/>
      <c r="F153" s="34"/>
      <c r="G153" s="34"/>
    </row>
    <row r="154" spans="1:16111" s="3" customFormat="1">
      <c r="A154" s="1"/>
      <c r="B154" s="2"/>
      <c r="C154" s="1"/>
      <c r="D154" s="33"/>
      <c r="E154" s="34"/>
      <c r="F154" s="34"/>
      <c r="G154" s="34"/>
    </row>
    <row r="155" spans="1:16111" s="3" customFormat="1">
      <c r="A155" s="1"/>
      <c r="B155" s="2"/>
      <c r="C155" s="1"/>
      <c r="D155" s="33"/>
      <c r="E155" s="34"/>
      <c r="F155" s="34"/>
      <c r="G155" s="34"/>
    </row>
    <row r="156" spans="1:16111" s="3" customFormat="1">
      <c r="A156" s="1"/>
      <c r="B156" s="2"/>
      <c r="C156" s="1"/>
      <c r="D156" s="33"/>
      <c r="E156" s="34"/>
      <c r="F156" s="34"/>
      <c r="G156" s="34"/>
    </row>
    <row r="157" spans="1:16111" s="3" customFormat="1">
      <c r="A157" s="1"/>
      <c r="B157" s="2"/>
      <c r="C157" s="1"/>
      <c r="D157" s="33"/>
      <c r="E157" s="34"/>
      <c r="F157" s="34"/>
      <c r="G157" s="34"/>
    </row>
    <row r="158" spans="1:16111" s="5" customFormat="1">
      <c r="A158" s="1"/>
      <c r="B158" s="2"/>
      <c r="C158" s="2"/>
      <c r="D158" s="6"/>
      <c r="E158" s="7"/>
      <c r="F158" s="7"/>
      <c r="G158" s="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  <c r="AML158" s="4"/>
      <c r="AMM158" s="4"/>
      <c r="AMN158" s="4"/>
      <c r="AMO158" s="4"/>
      <c r="AMP158" s="4"/>
      <c r="AMQ158" s="4"/>
      <c r="AMR158" s="4"/>
      <c r="AMS158" s="4"/>
      <c r="AMT158" s="4"/>
      <c r="AMU158" s="4"/>
      <c r="AMV158" s="4"/>
      <c r="AMW158" s="4"/>
      <c r="AMX158" s="4"/>
      <c r="AMY158" s="4"/>
      <c r="AMZ158" s="4"/>
      <c r="ANA158" s="4"/>
      <c r="ANB158" s="4"/>
      <c r="ANC158" s="4"/>
      <c r="AND158" s="4"/>
      <c r="ANE158" s="4"/>
      <c r="ANF158" s="4"/>
      <c r="ANG158" s="4"/>
      <c r="ANH158" s="4"/>
      <c r="ANI158" s="4"/>
      <c r="ANJ158" s="4"/>
      <c r="ANK158" s="4"/>
      <c r="ANL158" s="4"/>
      <c r="ANM158" s="4"/>
      <c r="ANN158" s="4"/>
      <c r="ANO158" s="4"/>
      <c r="ANP158" s="4"/>
      <c r="ANQ158" s="4"/>
      <c r="ANR158" s="4"/>
      <c r="ANS158" s="4"/>
      <c r="ANT158" s="4"/>
      <c r="ANU158" s="4"/>
      <c r="ANV158" s="4"/>
      <c r="ANW158" s="4"/>
      <c r="ANX158" s="4"/>
      <c r="ANY158" s="4"/>
      <c r="ANZ158" s="4"/>
      <c r="AOA158" s="4"/>
      <c r="AOB158" s="4"/>
      <c r="AOC158" s="4"/>
      <c r="AOD158" s="4"/>
      <c r="AOE158" s="4"/>
      <c r="AOF158" s="4"/>
      <c r="AOG158" s="4"/>
      <c r="AOH158" s="4"/>
      <c r="AOI158" s="4"/>
      <c r="AOJ158" s="4"/>
      <c r="AOK158" s="4"/>
      <c r="AOL158" s="4"/>
      <c r="AOM158" s="4"/>
      <c r="AON158" s="4"/>
      <c r="AOO158" s="4"/>
      <c r="AOP158" s="4"/>
      <c r="AOQ158" s="4"/>
      <c r="AOR158" s="4"/>
      <c r="AOS158" s="4"/>
      <c r="AOT158" s="4"/>
      <c r="AOU158" s="4"/>
      <c r="AOV158" s="4"/>
      <c r="AOW158" s="4"/>
      <c r="AOX158" s="4"/>
      <c r="AOY158" s="4"/>
      <c r="AOZ158" s="4"/>
      <c r="APA158" s="4"/>
      <c r="APB158" s="4"/>
      <c r="APC158" s="4"/>
      <c r="APD158" s="4"/>
      <c r="APE158" s="4"/>
      <c r="APF158" s="4"/>
      <c r="APG158" s="4"/>
      <c r="APH158" s="4"/>
      <c r="API158" s="4"/>
      <c r="APJ158" s="4"/>
      <c r="APK158" s="4"/>
      <c r="APL158" s="4"/>
      <c r="APM158" s="4"/>
      <c r="APN158" s="4"/>
      <c r="APO158" s="4"/>
      <c r="APP158" s="4"/>
      <c r="APQ158" s="4"/>
      <c r="APR158" s="4"/>
      <c r="APS158" s="4"/>
      <c r="APT158" s="4"/>
      <c r="APU158" s="4"/>
      <c r="APV158" s="4"/>
      <c r="APW158" s="4"/>
      <c r="APX158" s="4"/>
      <c r="APY158" s="4"/>
      <c r="APZ158" s="4"/>
      <c r="AQA158" s="4"/>
      <c r="AQB158" s="4"/>
      <c r="AQC158" s="4"/>
      <c r="AQD158" s="4"/>
      <c r="AQE158" s="4"/>
      <c r="AQF158" s="4"/>
      <c r="AQG158" s="4"/>
      <c r="AQH158" s="4"/>
      <c r="AQI158" s="4"/>
      <c r="AQJ158" s="4"/>
      <c r="AQK158" s="4"/>
      <c r="AQL158" s="4"/>
      <c r="AQM158" s="4"/>
      <c r="AQN158" s="4"/>
      <c r="AQO158" s="4"/>
      <c r="AQP158" s="4"/>
      <c r="AQQ158" s="4"/>
      <c r="AQR158" s="4"/>
      <c r="AQS158" s="4"/>
      <c r="AQT158" s="4"/>
      <c r="AQU158" s="4"/>
      <c r="AQV158" s="4"/>
      <c r="AQW158" s="4"/>
      <c r="AQX158" s="4"/>
      <c r="AQY158" s="4"/>
      <c r="AQZ158" s="4"/>
      <c r="ARA158" s="4"/>
      <c r="ARB158" s="4"/>
      <c r="ARC158" s="4"/>
      <c r="ARD158" s="4"/>
      <c r="ARE158" s="4"/>
      <c r="ARF158" s="4"/>
      <c r="ARG158" s="4"/>
      <c r="ARH158" s="4"/>
      <c r="ARI158" s="4"/>
      <c r="ARJ158" s="4"/>
      <c r="ARK158" s="4"/>
      <c r="ARL158" s="4"/>
      <c r="ARM158" s="4"/>
      <c r="ARN158" s="4"/>
      <c r="ARO158" s="4"/>
      <c r="ARP158" s="4"/>
      <c r="ARQ158" s="4"/>
      <c r="ARR158" s="4"/>
      <c r="ARS158" s="4"/>
      <c r="ART158" s="4"/>
      <c r="ARU158" s="4"/>
      <c r="ARV158" s="4"/>
      <c r="ARW158" s="4"/>
      <c r="ARX158" s="4"/>
      <c r="ARY158" s="4"/>
      <c r="ARZ158" s="4"/>
      <c r="ASA158" s="4"/>
      <c r="ASB158" s="4"/>
      <c r="ASC158" s="4"/>
      <c r="ASD158" s="4"/>
      <c r="ASE158" s="4"/>
      <c r="ASF158" s="4"/>
      <c r="ASG158" s="4"/>
      <c r="ASH158" s="4"/>
      <c r="ASI158" s="4"/>
      <c r="ASJ158" s="4"/>
      <c r="ASK158" s="4"/>
      <c r="ASL158" s="4"/>
      <c r="ASM158" s="4"/>
      <c r="ASN158" s="4"/>
      <c r="ASO158" s="4"/>
      <c r="ASP158" s="4"/>
      <c r="ASQ158" s="4"/>
      <c r="ASR158" s="4"/>
      <c r="ASS158" s="4"/>
      <c r="AST158" s="4"/>
      <c r="ASU158" s="4"/>
      <c r="ASV158" s="4"/>
      <c r="ASW158" s="4"/>
      <c r="ASX158" s="4"/>
      <c r="ASY158" s="4"/>
      <c r="ASZ158" s="4"/>
      <c r="ATA158" s="4"/>
      <c r="ATB158" s="4"/>
      <c r="ATC158" s="4"/>
      <c r="ATD158" s="4"/>
      <c r="ATE158" s="4"/>
      <c r="ATF158" s="4"/>
      <c r="ATG158" s="4"/>
      <c r="ATH158" s="4"/>
      <c r="ATI158" s="4"/>
      <c r="ATJ158" s="4"/>
      <c r="ATK158" s="4"/>
      <c r="ATL158" s="4"/>
      <c r="ATM158" s="4"/>
      <c r="ATN158" s="4"/>
      <c r="ATO158" s="4"/>
      <c r="ATP158" s="4"/>
      <c r="ATQ158" s="4"/>
      <c r="ATR158" s="4"/>
      <c r="ATS158" s="4"/>
      <c r="ATT158" s="4"/>
      <c r="ATU158" s="4"/>
      <c r="ATV158" s="4"/>
      <c r="ATW158" s="4"/>
      <c r="ATX158" s="4"/>
      <c r="ATY158" s="4"/>
      <c r="ATZ158" s="4"/>
      <c r="AUA158" s="4"/>
      <c r="AUB158" s="4"/>
      <c r="AUC158" s="4"/>
      <c r="AUD158" s="4"/>
      <c r="AUE158" s="4"/>
      <c r="AUF158" s="4"/>
      <c r="AUG158" s="4"/>
      <c r="AUH158" s="4"/>
      <c r="AUI158" s="4"/>
      <c r="AUJ158" s="4"/>
      <c r="AUK158" s="4"/>
      <c r="AUL158" s="4"/>
      <c r="AUM158" s="4"/>
      <c r="AUN158" s="4"/>
      <c r="AUO158" s="4"/>
      <c r="AUP158" s="4"/>
      <c r="AUQ158" s="4"/>
      <c r="AUR158" s="4"/>
      <c r="AUS158" s="4"/>
      <c r="AUT158" s="4"/>
      <c r="AUU158" s="4"/>
      <c r="AUV158" s="4"/>
      <c r="AUW158" s="4"/>
      <c r="AUX158" s="4"/>
      <c r="AUY158" s="4"/>
      <c r="AUZ158" s="4"/>
      <c r="AVA158" s="4"/>
      <c r="AVB158" s="4"/>
      <c r="AVC158" s="4"/>
      <c r="AVD158" s="4"/>
      <c r="AVE158" s="4"/>
      <c r="AVF158" s="4"/>
      <c r="AVG158" s="4"/>
      <c r="AVH158" s="4"/>
      <c r="AVI158" s="4"/>
      <c r="AVJ158" s="4"/>
      <c r="AVK158" s="4"/>
      <c r="AVL158" s="4"/>
      <c r="AVM158" s="4"/>
      <c r="AVN158" s="4"/>
      <c r="AVO158" s="4"/>
      <c r="AVP158" s="4"/>
      <c r="AVQ158" s="4"/>
      <c r="AVR158" s="4"/>
      <c r="AVS158" s="4"/>
      <c r="AVT158" s="4"/>
      <c r="AVU158" s="4"/>
      <c r="AVV158" s="4"/>
      <c r="AVW158" s="4"/>
      <c r="AVX158" s="4"/>
      <c r="AVY158" s="4"/>
      <c r="AVZ158" s="4"/>
      <c r="AWA158" s="4"/>
      <c r="AWB158" s="4"/>
      <c r="AWC158" s="4"/>
      <c r="AWD158" s="4"/>
      <c r="AWE158" s="4"/>
      <c r="AWF158" s="4"/>
      <c r="AWG158" s="4"/>
      <c r="AWH158" s="4"/>
      <c r="AWI158" s="4"/>
      <c r="AWJ158" s="4"/>
      <c r="AWK158" s="4"/>
      <c r="AWL158" s="4"/>
      <c r="AWM158" s="4"/>
      <c r="AWN158" s="4"/>
      <c r="AWO158" s="4"/>
      <c r="AWP158" s="4"/>
      <c r="AWQ158" s="4"/>
      <c r="AWR158" s="4"/>
      <c r="AWS158" s="4"/>
      <c r="AWT158" s="4"/>
      <c r="AWU158" s="4"/>
      <c r="AWV158" s="4"/>
      <c r="AWW158" s="4"/>
      <c r="AWX158" s="4"/>
      <c r="AWY158" s="4"/>
      <c r="AWZ158" s="4"/>
      <c r="AXA158" s="4"/>
      <c r="AXB158" s="4"/>
      <c r="AXC158" s="4"/>
      <c r="AXD158" s="4"/>
      <c r="AXE158" s="4"/>
      <c r="AXF158" s="4"/>
      <c r="AXG158" s="4"/>
      <c r="AXH158" s="4"/>
      <c r="AXI158" s="4"/>
      <c r="AXJ158" s="4"/>
      <c r="AXK158" s="4"/>
      <c r="AXL158" s="4"/>
      <c r="AXM158" s="4"/>
      <c r="AXN158" s="4"/>
      <c r="AXO158" s="4"/>
      <c r="AXP158" s="4"/>
      <c r="AXQ158" s="4"/>
      <c r="AXR158" s="4"/>
      <c r="AXS158" s="4"/>
      <c r="AXT158" s="4"/>
      <c r="AXU158" s="4"/>
      <c r="AXV158" s="4"/>
      <c r="AXW158" s="4"/>
      <c r="AXX158" s="4"/>
      <c r="AXY158" s="4"/>
      <c r="AXZ158" s="4"/>
      <c r="AYA158" s="4"/>
      <c r="AYB158" s="4"/>
      <c r="AYC158" s="4"/>
      <c r="AYD158" s="4"/>
      <c r="AYE158" s="4"/>
      <c r="AYF158" s="4"/>
      <c r="AYG158" s="4"/>
      <c r="AYH158" s="4"/>
      <c r="AYI158" s="4"/>
      <c r="AYJ158" s="4"/>
      <c r="AYK158" s="4"/>
      <c r="AYL158" s="4"/>
      <c r="AYM158" s="4"/>
      <c r="AYN158" s="4"/>
      <c r="AYO158" s="4"/>
      <c r="AYP158" s="4"/>
      <c r="AYQ158" s="4"/>
      <c r="AYR158" s="4"/>
      <c r="AYS158" s="4"/>
      <c r="AYT158" s="4"/>
      <c r="AYU158" s="4"/>
      <c r="AYV158" s="4"/>
      <c r="AYW158" s="4"/>
      <c r="AYX158" s="4"/>
      <c r="AYY158" s="4"/>
      <c r="AYZ158" s="4"/>
      <c r="AZA158" s="4"/>
      <c r="AZB158" s="4"/>
      <c r="AZC158" s="4"/>
      <c r="AZD158" s="4"/>
      <c r="AZE158" s="4"/>
      <c r="AZF158" s="4"/>
      <c r="AZG158" s="4"/>
      <c r="AZH158" s="4"/>
      <c r="AZI158" s="4"/>
      <c r="AZJ158" s="4"/>
      <c r="AZK158" s="4"/>
      <c r="AZL158" s="4"/>
      <c r="AZM158" s="4"/>
      <c r="AZN158" s="4"/>
      <c r="AZO158" s="4"/>
      <c r="AZP158" s="4"/>
      <c r="AZQ158" s="4"/>
      <c r="AZR158" s="4"/>
      <c r="AZS158" s="4"/>
      <c r="AZT158" s="4"/>
      <c r="AZU158" s="4"/>
      <c r="AZV158" s="4"/>
      <c r="AZW158" s="4"/>
      <c r="AZX158" s="4"/>
      <c r="AZY158" s="4"/>
      <c r="AZZ158" s="4"/>
      <c r="BAA158" s="4"/>
      <c r="BAB158" s="4"/>
      <c r="BAC158" s="4"/>
      <c r="BAD158" s="4"/>
      <c r="BAE158" s="4"/>
      <c r="BAF158" s="4"/>
      <c r="BAG158" s="4"/>
      <c r="BAH158" s="4"/>
      <c r="BAI158" s="4"/>
      <c r="BAJ158" s="4"/>
      <c r="BAK158" s="4"/>
      <c r="BAL158" s="4"/>
      <c r="BAM158" s="4"/>
      <c r="BAN158" s="4"/>
      <c r="BAO158" s="4"/>
      <c r="BAP158" s="4"/>
      <c r="BAQ158" s="4"/>
      <c r="BAR158" s="4"/>
      <c r="BAS158" s="4"/>
      <c r="BAT158" s="4"/>
      <c r="BAU158" s="4"/>
      <c r="BAV158" s="4"/>
      <c r="BAW158" s="4"/>
      <c r="BAX158" s="4"/>
      <c r="BAY158" s="4"/>
      <c r="BAZ158" s="4"/>
      <c r="BBA158" s="4"/>
      <c r="BBB158" s="4"/>
      <c r="BBC158" s="4"/>
      <c r="BBD158" s="4"/>
      <c r="BBE158" s="4"/>
      <c r="BBF158" s="4"/>
      <c r="BBG158" s="4"/>
      <c r="BBH158" s="4"/>
      <c r="BBI158" s="4"/>
      <c r="BBJ158" s="4"/>
      <c r="BBK158" s="4"/>
      <c r="BBL158" s="4"/>
      <c r="BBM158" s="4"/>
      <c r="BBN158" s="4"/>
      <c r="BBO158" s="4"/>
      <c r="BBP158" s="4"/>
      <c r="BBQ158" s="4"/>
      <c r="BBR158" s="4"/>
      <c r="BBS158" s="4"/>
      <c r="BBT158" s="4"/>
      <c r="BBU158" s="4"/>
      <c r="BBV158" s="4"/>
      <c r="BBW158" s="4"/>
      <c r="BBX158" s="4"/>
      <c r="BBY158" s="4"/>
      <c r="BBZ158" s="4"/>
      <c r="BCA158" s="4"/>
      <c r="BCB158" s="4"/>
      <c r="BCC158" s="4"/>
      <c r="BCD158" s="4"/>
      <c r="BCE158" s="4"/>
      <c r="BCF158" s="4"/>
      <c r="BCG158" s="4"/>
      <c r="BCH158" s="4"/>
      <c r="BCI158" s="4"/>
      <c r="BCJ158" s="4"/>
      <c r="BCK158" s="4"/>
      <c r="BCL158" s="4"/>
      <c r="BCM158" s="4"/>
      <c r="BCN158" s="4"/>
      <c r="BCO158" s="4"/>
      <c r="BCP158" s="4"/>
      <c r="BCQ158" s="4"/>
      <c r="BCR158" s="4"/>
      <c r="BCS158" s="4"/>
      <c r="BCT158" s="4"/>
      <c r="BCU158" s="4"/>
      <c r="BCV158" s="4"/>
      <c r="BCW158" s="4"/>
      <c r="BCX158" s="4"/>
      <c r="BCY158" s="4"/>
      <c r="BCZ158" s="4"/>
      <c r="BDA158" s="4"/>
      <c r="BDB158" s="4"/>
      <c r="BDC158" s="4"/>
      <c r="BDD158" s="4"/>
      <c r="BDE158" s="4"/>
      <c r="BDF158" s="4"/>
      <c r="BDG158" s="4"/>
      <c r="BDH158" s="4"/>
      <c r="BDI158" s="4"/>
      <c r="BDJ158" s="4"/>
      <c r="BDK158" s="4"/>
      <c r="BDL158" s="4"/>
      <c r="BDM158" s="4"/>
      <c r="BDN158" s="4"/>
      <c r="BDO158" s="4"/>
      <c r="BDP158" s="4"/>
      <c r="BDQ158" s="4"/>
      <c r="BDR158" s="4"/>
      <c r="BDS158" s="4"/>
      <c r="BDT158" s="4"/>
      <c r="BDU158" s="4"/>
      <c r="BDV158" s="4"/>
      <c r="BDW158" s="4"/>
      <c r="BDX158" s="4"/>
      <c r="BDY158" s="4"/>
      <c r="BDZ158" s="4"/>
      <c r="BEA158" s="4"/>
      <c r="BEB158" s="4"/>
      <c r="BEC158" s="4"/>
      <c r="BED158" s="4"/>
      <c r="BEE158" s="4"/>
      <c r="BEF158" s="4"/>
      <c r="BEG158" s="4"/>
      <c r="BEH158" s="4"/>
      <c r="BEI158" s="4"/>
      <c r="BEJ158" s="4"/>
      <c r="BEK158" s="4"/>
      <c r="BEL158" s="4"/>
      <c r="BEM158" s="4"/>
      <c r="BEN158" s="4"/>
      <c r="BEO158" s="4"/>
      <c r="BEP158" s="4"/>
      <c r="BEQ158" s="4"/>
      <c r="BER158" s="4"/>
      <c r="BES158" s="4"/>
      <c r="BET158" s="4"/>
      <c r="BEU158" s="4"/>
      <c r="BEV158" s="4"/>
      <c r="BEW158" s="4"/>
      <c r="BEX158" s="4"/>
      <c r="BEY158" s="4"/>
      <c r="BEZ158" s="4"/>
      <c r="BFA158" s="4"/>
      <c r="BFB158" s="4"/>
      <c r="BFC158" s="4"/>
      <c r="BFD158" s="4"/>
      <c r="BFE158" s="4"/>
      <c r="BFF158" s="4"/>
      <c r="BFG158" s="4"/>
      <c r="BFH158" s="4"/>
      <c r="BFI158" s="4"/>
      <c r="BFJ158" s="4"/>
      <c r="BFK158" s="4"/>
      <c r="BFL158" s="4"/>
      <c r="BFM158" s="4"/>
      <c r="BFN158" s="4"/>
      <c r="BFO158" s="4"/>
      <c r="BFP158" s="4"/>
      <c r="BFQ158" s="4"/>
      <c r="BFR158" s="4"/>
      <c r="BFS158" s="4"/>
      <c r="BFT158" s="4"/>
      <c r="BFU158" s="4"/>
      <c r="BFV158" s="4"/>
      <c r="BFW158" s="4"/>
      <c r="BFX158" s="4"/>
      <c r="BFY158" s="4"/>
      <c r="BFZ158" s="4"/>
      <c r="BGA158" s="4"/>
      <c r="BGB158" s="4"/>
      <c r="BGC158" s="4"/>
      <c r="BGD158" s="4"/>
      <c r="BGE158" s="4"/>
      <c r="BGF158" s="4"/>
      <c r="BGG158" s="4"/>
      <c r="BGH158" s="4"/>
      <c r="BGI158" s="4"/>
      <c r="BGJ158" s="4"/>
      <c r="BGK158" s="4"/>
      <c r="BGL158" s="4"/>
      <c r="BGM158" s="4"/>
      <c r="BGN158" s="4"/>
      <c r="BGO158" s="4"/>
      <c r="BGP158" s="4"/>
      <c r="BGQ158" s="4"/>
      <c r="BGR158" s="4"/>
      <c r="BGS158" s="4"/>
      <c r="BGT158" s="4"/>
      <c r="BGU158" s="4"/>
      <c r="BGV158" s="4"/>
      <c r="BGW158" s="4"/>
      <c r="BGX158" s="4"/>
      <c r="BGY158" s="4"/>
      <c r="BGZ158" s="4"/>
      <c r="BHA158" s="4"/>
      <c r="BHB158" s="4"/>
      <c r="BHC158" s="4"/>
      <c r="BHD158" s="4"/>
      <c r="BHE158" s="4"/>
      <c r="BHF158" s="4"/>
      <c r="BHG158" s="4"/>
      <c r="BHH158" s="4"/>
      <c r="BHI158" s="4"/>
      <c r="BHJ158" s="4"/>
      <c r="BHK158" s="4"/>
      <c r="BHL158" s="4"/>
      <c r="BHM158" s="4"/>
      <c r="BHN158" s="4"/>
      <c r="BHO158" s="4"/>
      <c r="BHP158" s="4"/>
      <c r="BHQ158" s="4"/>
      <c r="BHR158" s="4"/>
      <c r="BHS158" s="4"/>
      <c r="BHT158" s="4"/>
      <c r="BHU158" s="4"/>
      <c r="BHV158" s="4"/>
      <c r="BHW158" s="4"/>
      <c r="BHX158" s="4"/>
      <c r="BHY158" s="4"/>
      <c r="BHZ158" s="4"/>
      <c r="BIA158" s="4"/>
      <c r="BIB158" s="4"/>
      <c r="BIC158" s="4"/>
      <c r="BID158" s="4"/>
      <c r="BIE158" s="4"/>
      <c r="BIF158" s="4"/>
      <c r="BIG158" s="4"/>
      <c r="BIH158" s="4"/>
      <c r="BII158" s="4"/>
      <c r="BIJ158" s="4"/>
      <c r="BIK158" s="4"/>
      <c r="BIL158" s="4"/>
      <c r="BIM158" s="4"/>
      <c r="BIN158" s="4"/>
      <c r="BIO158" s="4"/>
      <c r="BIP158" s="4"/>
      <c r="BIQ158" s="4"/>
      <c r="BIR158" s="4"/>
      <c r="BIS158" s="4"/>
      <c r="BIT158" s="4"/>
      <c r="BIU158" s="4"/>
      <c r="BIV158" s="4"/>
      <c r="BIW158" s="4"/>
      <c r="BIX158" s="4"/>
      <c r="BIY158" s="4"/>
      <c r="BIZ158" s="4"/>
      <c r="BJA158" s="4"/>
      <c r="BJB158" s="4"/>
      <c r="BJC158" s="4"/>
      <c r="BJD158" s="4"/>
      <c r="BJE158" s="4"/>
      <c r="BJF158" s="4"/>
      <c r="BJG158" s="4"/>
      <c r="BJH158" s="4"/>
      <c r="BJI158" s="4"/>
      <c r="BJJ158" s="4"/>
      <c r="BJK158" s="4"/>
      <c r="BJL158" s="4"/>
      <c r="BJM158" s="4"/>
      <c r="BJN158" s="4"/>
      <c r="BJO158" s="4"/>
      <c r="BJP158" s="4"/>
      <c r="BJQ158" s="4"/>
      <c r="BJR158" s="4"/>
      <c r="BJS158" s="4"/>
      <c r="BJT158" s="4"/>
      <c r="BJU158" s="4"/>
      <c r="BJV158" s="4"/>
      <c r="BJW158" s="4"/>
      <c r="BJX158" s="4"/>
      <c r="BJY158" s="4"/>
      <c r="BJZ158" s="4"/>
      <c r="BKA158" s="4"/>
      <c r="BKB158" s="4"/>
      <c r="BKC158" s="4"/>
      <c r="BKD158" s="4"/>
      <c r="BKE158" s="4"/>
      <c r="BKF158" s="4"/>
      <c r="BKG158" s="4"/>
      <c r="BKH158" s="4"/>
      <c r="BKI158" s="4"/>
      <c r="BKJ158" s="4"/>
      <c r="BKK158" s="4"/>
      <c r="BKL158" s="4"/>
      <c r="BKM158" s="4"/>
      <c r="BKN158" s="4"/>
      <c r="BKO158" s="4"/>
      <c r="BKP158" s="4"/>
      <c r="BKQ158" s="4"/>
      <c r="BKR158" s="4"/>
      <c r="BKS158" s="4"/>
      <c r="BKT158" s="4"/>
      <c r="BKU158" s="4"/>
      <c r="BKV158" s="4"/>
      <c r="BKW158" s="4"/>
      <c r="BKX158" s="4"/>
      <c r="BKY158" s="4"/>
      <c r="BKZ158" s="4"/>
      <c r="BLA158" s="4"/>
      <c r="BLB158" s="4"/>
      <c r="BLC158" s="4"/>
      <c r="BLD158" s="4"/>
      <c r="BLE158" s="4"/>
      <c r="BLF158" s="4"/>
      <c r="BLG158" s="4"/>
      <c r="BLH158" s="4"/>
      <c r="BLI158" s="4"/>
      <c r="BLJ158" s="4"/>
      <c r="BLK158" s="4"/>
      <c r="BLL158" s="4"/>
      <c r="BLM158" s="4"/>
      <c r="BLN158" s="4"/>
      <c r="BLO158" s="4"/>
      <c r="BLP158" s="4"/>
      <c r="BLQ158" s="4"/>
      <c r="BLR158" s="4"/>
      <c r="BLS158" s="4"/>
      <c r="BLT158" s="4"/>
      <c r="BLU158" s="4"/>
      <c r="BLV158" s="4"/>
      <c r="BLW158" s="4"/>
      <c r="BLX158" s="4"/>
      <c r="BLY158" s="4"/>
      <c r="BLZ158" s="4"/>
      <c r="BMA158" s="4"/>
      <c r="BMB158" s="4"/>
      <c r="BMC158" s="4"/>
      <c r="BMD158" s="4"/>
      <c r="BME158" s="4"/>
      <c r="BMF158" s="4"/>
      <c r="BMG158" s="4"/>
      <c r="BMH158" s="4"/>
      <c r="BMI158" s="4"/>
      <c r="BMJ158" s="4"/>
      <c r="BMK158" s="4"/>
      <c r="BML158" s="4"/>
      <c r="BMM158" s="4"/>
      <c r="BMN158" s="4"/>
      <c r="BMO158" s="4"/>
      <c r="BMP158" s="4"/>
      <c r="BMQ158" s="4"/>
      <c r="BMR158" s="4"/>
      <c r="BMS158" s="4"/>
      <c r="BMT158" s="4"/>
      <c r="BMU158" s="4"/>
      <c r="BMV158" s="4"/>
      <c r="BMW158" s="4"/>
      <c r="BMX158" s="4"/>
      <c r="BMY158" s="4"/>
      <c r="BMZ158" s="4"/>
      <c r="BNA158" s="4"/>
      <c r="BNB158" s="4"/>
      <c r="BNC158" s="4"/>
      <c r="BND158" s="4"/>
      <c r="BNE158" s="4"/>
      <c r="BNF158" s="4"/>
      <c r="BNG158" s="4"/>
      <c r="BNH158" s="4"/>
      <c r="BNI158" s="4"/>
      <c r="BNJ158" s="4"/>
      <c r="BNK158" s="4"/>
      <c r="BNL158" s="4"/>
      <c r="BNM158" s="4"/>
      <c r="BNN158" s="4"/>
      <c r="BNO158" s="4"/>
      <c r="BNP158" s="4"/>
      <c r="BNQ158" s="4"/>
      <c r="BNR158" s="4"/>
      <c r="BNS158" s="4"/>
      <c r="BNT158" s="4"/>
      <c r="BNU158" s="4"/>
      <c r="BNV158" s="4"/>
      <c r="BNW158" s="4"/>
      <c r="BNX158" s="4"/>
      <c r="BNY158" s="4"/>
      <c r="BNZ158" s="4"/>
      <c r="BOA158" s="4"/>
      <c r="BOB158" s="4"/>
      <c r="BOC158" s="4"/>
      <c r="BOD158" s="4"/>
      <c r="BOE158" s="4"/>
      <c r="BOF158" s="4"/>
      <c r="BOG158" s="4"/>
      <c r="BOH158" s="4"/>
      <c r="BOI158" s="4"/>
      <c r="BOJ158" s="4"/>
      <c r="BOK158" s="4"/>
      <c r="BOL158" s="4"/>
      <c r="BOM158" s="4"/>
      <c r="BON158" s="4"/>
      <c r="BOO158" s="4"/>
      <c r="BOP158" s="4"/>
      <c r="BOQ158" s="4"/>
      <c r="BOR158" s="4"/>
      <c r="BOS158" s="4"/>
      <c r="BOT158" s="4"/>
      <c r="BOU158" s="4"/>
      <c r="BOV158" s="4"/>
      <c r="BOW158" s="4"/>
      <c r="BOX158" s="4"/>
      <c r="BOY158" s="4"/>
      <c r="BOZ158" s="4"/>
      <c r="BPA158" s="4"/>
      <c r="BPB158" s="4"/>
      <c r="BPC158" s="4"/>
      <c r="BPD158" s="4"/>
      <c r="BPE158" s="4"/>
      <c r="BPF158" s="4"/>
      <c r="BPG158" s="4"/>
      <c r="BPH158" s="4"/>
      <c r="BPI158" s="4"/>
      <c r="BPJ158" s="4"/>
      <c r="BPK158" s="4"/>
      <c r="BPL158" s="4"/>
      <c r="BPM158" s="4"/>
      <c r="BPN158" s="4"/>
      <c r="BPO158" s="4"/>
      <c r="BPP158" s="4"/>
      <c r="BPQ158" s="4"/>
      <c r="BPR158" s="4"/>
      <c r="BPS158" s="4"/>
      <c r="BPT158" s="4"/>
      <c r="BPU158" s="4"/>
      <c r="BPV158" s="4"/>
      <c r="BPW158" s="4"/>
      <c r="BPX158" s="4"/>
      <c r="BPY158" s="4"/>
      <c r="BPZ158" s="4"/>
      <c r="BQA158" s="4"/>
      <c r="BQB158" s="4"/>
      <c r="BQC158" s="4"/>
      <c r="BQD158" s="4"/>
      <c r="BQE158" s="4"/>
      <c r="BQF158" s="4"/>
      <c r="BQG158" s="4"/>
      <c r="BQH158" s="4"/>
      <c r="BQI158" s="4"/>
      <c r="BQJ158" s="4"/>
      <c r="BQK158" s="4"/>
      <c r="BQL158" s="4"/>
      <c r="BQM158" s="4"/>
      <c r="BQN158" s="4"/>
      <c r="BQO158" s="4"/>
      <c r="BQP158" s="4"/>
      <c r="BQQ158" s="4"/>
      <c r="BQR158" s="4"/>
      <c r="BQS158" s="4"/>
      <c r="BQT158" s="4"/>
      <c r="BQU158" s="4"/>
      <c r="BQV158" s="4"/>
      <c r="BQW158" s="4"/>
      <c r="BQX158" s="4"/>
      <c r="BQY158" s="4"/>
      <c r="BQZ158" s="4"/>
      <c r="BRA158" s="4"/>
      <c r="BRB158" s="4"/>
      <c r="BRC158" s="4"/>
      <c r="BRD158" s="4"/>
      <c r="BRE158" s="4"/>
      <c r="BRF158" s="4"/>
      <c r="BRG158" s="4"/>
      <c r="BRH158" s="4"/>
      <c r="BRI158" s="4"/>
      <c r="BRJ158" s="4"/>
      <c r="BRK158" s="4"/>
      <c r="BRL158" s="4"/>
      <c r="BRM158" s="4"/>
      <c r="BRN158" s="4"/>
      <c r="BRO158" s="4"/>
      <c r="BRP158" s="4"/>
      <c r="BRQ158" s="4"/>
      <c r="BRR158" s="4"/>
      <c r="BRS158" s="4"/>
      <c r="BRT158" s="4"/>
      <c r="BRU158" s="4"/>
      <c r="BRV158" s="4"/>
      <c r="BRW158" s="4"/>
      <c r="BRX158" s="4"/>
      <c r="BRY158" s="4"/>
      <c r="BRZ158" s="4"/>
      <c r="BSA158" s="4"/>
      <c r="BSB158" s="4"/>
      <c r="BSC158" s="4"/>
      <c r="BSD158" s="4"/>
      <c r="BSE158" s="4"/>
      <c r="BSF158" s="4"/>
      <c r="BSG158" s="4"/>
      <c r="BSH158" s="4"/>
      <c r="BSI158" s="4"/>
      <c r="BSJ158" s="4"/>
      <c r="BSK158" s="4"/>
      <c r="BSL158" s="4"/>
      <c r="BSM158" s="4"/>
      <c r="BSN158" s="4"/>
      <c r="BSO158" s="4"/>
      <c r="BSP158" s="4"/>
      <c r="BSQ158" s="4"/>
      <c r="BSR158" s="4"/>
      <c r="BSS158" s="4"/>
      <c r="BST158" s="4"/>
      <c r="BSU158" s="4"/>
      <c r="BSV158" s="4"/>
      <c r="BSW158" s="4"/>
      <c r="BSX158" s="4"/>
      <c r="BSY158" s="4"/>
      <c r="BSZ158" s="4"/>
      <c r="BTA158" s="4"/>
      <c r="BTB158" s="4"/>
      <c r="BTC158" s="4"/>
      <c r="BTD158" s="4"/>
      <c r="BTE158" s="4"/>
      <c r="BTF158" s="4"/>
      <c r="BTG158" s="4"/>
      <c r="BTH158" s="4"/>
      <c r="BTI158" s="4"/>
      <c r="BTJ158" s="4"/>
      <c r="BTK158" s="4"/>
      <c r="BTL158" s="4"/>
      <c r="BTM158" s="4"/>
      <c r="BTN158" s="4"/>
      <c r="BTO158" s="4"/>
      <c r="BTP158" s="4"/>
      <c r="BTQ158" s="4"/>
      <c r="BTR158" s="4"/>
      <c r="BTS158" s="4"/>
      <c r="BTT158" s="4"/>
      <c r="BTU158" s="4"/>
      <c r="BTV158" s="4"/>
      <c r="BTW158" s="4"/>
      <c r="BTX158" s="4"/>
      <c r="BTY158" s="4"/>
      <c r="BTZ158" s="4"/>
      <c r="BUA158" s="4"/>
      <c r="BUB158" s="4"/>
      <c r="BUC158" s="4"/>
      <c r="BUD158" s="4"/>
      <c r="BUE158" s="4"/>
      <c r="BUF158" s="4"/>
      <c r="BUG158" s="4"/>
      <c r="BUH158" s="4"/>
      <c r="BUI158" s="4"/>
      <c r="BUJ158" s="4"/>
      <c r="BUK158" s="4"/>
      <c r="BUL158" s="4"/>
      <c r="BUM158" s="4"/>
      <c r="BUN158" s="4"/>
      <c r="BUO158" s="4"/>
      <c r="BUP158" s="4"/>
      <c r="BUQ158" s="4"/>
      <c r="BUR158" s="4"/>
      <c r="BUS158" s="4"/>
      <c r="BUT158" s="4"/>
      <c r="BUU158" s="4"/>
      <c r="BUV158" s="4"/>
      <c r="BUW158" s="4"/>
      <c r="BUX158" s="4"/>
      <c r="BUY158" s="4"/>
      <c r="BUZ158" s="4"/>
      <c r="BVA158" s="4"/>
      <c r="BVB158" s="4"/>
      <c r="BVC158" s="4"/>
      <c r="BVD158" s="4"/>
      <c r="BVE158" s="4"/>
      <c r="BVF158" s="4"/>
      <c r="BVG158" s="4"/>
      <c r="BVH158" s="4"/>
      <c r="BVI158" s="4"/>
      <c r="BVJ158" s="4"/>
      <c r="BVK158" s="4"/>
      <c r="BVL158" s="4"/>
      <c r="BVM158" s="4"/>
      <c r="BVN158" s="4"/>
      <c r="BVO158" s="4"/>
      <c r="BVP158" s="4"/>
      <c r="BVQ158" s="4"/>
      <c r="BVR158" s="4"/>
      <c r="BVS158" s="4"/>
      <c r="BVT158" s="4"/>
      <c r="BVU158" s="4"/>
      <c r="BVV158" s="4"/>
      <c r="BVW158" s="4"/>
      <c r="BVX158" s="4"/>
      <c r="BVY158" s="4"/>
      <c r="BVZ158" s="4"/>
      <c r="BWA158" s="4"/>
      <c r="BWB158" s="4"/>
      <c r="BWC158" s="4"/>
      <c r="BWD158" s="4"/>
      <c r="BWE158" s="4"/>
      <c r="BWF158" s="4"/>
      <c r="BWG158" s="4"/>
      <c r="BWH158" s="4"/>
      <c r="BWI158" s="4"/>
      <c r="BWJ158" s="4"/>
      <c r="BWK158" s="4"/>
      <c r="BWL158" s="4"/>
      <c r="BWM158" s="4"/>
      <c r="BWN158" s="4"/>
      <c r="BWO158" s="4"/>
      <c r="BWP158" s="4"/>
      <c r="BWQ158" s="4"/>
      <c r="BWR158" s="4"/>
      <c r="BWS158" s="4"/>
      <c r="BWT158" s="4"/>
      <c r="BWU158" s="4"/>
      <c r="BWV158" s="4"/>
      <c r="BWW158" s="4"/>
      <c r="BWX158" s="4"/>
      <c r="BWY158" s="4"/>
      <c r="BWZ158" s="4"/>
      <c r="BXA158" s="4"/>
      <c r="BXB158" s="4"/>
      <c r="BXC158" s="4"/>
      <c r="BXD158" s="4"/>
      <c r="BXE158" s="4"/>
      <c r="BXF158" s="4"/>
      <c r="BXG158" s="4"/>
      <c r="BXH158" s="4"/>
      <c r="BXI158" s="4"/>
      <c r="BXJ158" s="4"/>
      <c r="BXK158" s="4"/>
      <c r="BXL158" s="4"/>
      <c r="BXM158" s="4"/>
      <c r="BXN158" s="4"/>
      <c r="BXO158" s="4"/>
      <c r="BXP158" s="4"/>
      <c r="BXQ158" s="4"/>
      <c r="BXR158" s="4"/>
      <c r="BXS158" s="4"/>
      <c r="BXT158" s="4"/>
      <c r="BXU158" s="4"/>
      <c r="BXV158" s="4"/>
      <c r="BXW158" s="4"/>
      <c r="BXX158" s="4"/>
      <c r="BXY158" s="4"/>
      <c r="BXZ158" s="4"/>
      <c r="BYA158" s="4"/>
      <c r="BYB158" s="4"/>
      <c r="BYC158" s="4"/>
      <c r="BYD158" s="4"/>
      <c r="BYE158" s="4"/>
      <c r="BYF158" s="4"/>
      <c r="BYG158" s="4"/>
      <c r="BYH158" s="4"/>
      <c r="BYI158" s="4"/>
      <c r="BYJ158" s="4"/>
      <c r="BYK158" s="4"/>
      <c r="BYL158" s="4"/>
      <c r="BYM158" s="4"/>
      <c r="BYN158" s="4"/>
      <c r="BYO158" s="4"/>
      <c r="BYP158" s="4"/>
      <c r="BYQ158" s="4"/>
      <c r="BYR158" s="4"/>
      <c r="BYS158" s="4"/>
      <c r="BYT158" s="4"/>
      <c r="BYU158" s="4"/>
      <c r="BYV158" s="4"/>
      <c r="BYW158" s="4"/>
      <c r="BYX158" s="4"/>
      <c r="BYY158" s="4"/>
      <c r="BYZ158" s="4"/>
      <c r="BZA158" s="4"/>
      <c r="BZB158" s="4"/>
      <c r="BZC158" s="4"/>
      <c r="BZD158" s="4"/>
      <c r="BZE158" s="4"/>
      <c r="BZF158" s="4"/>
      <c r="BZG158" s="4"/>
      <c r="BZH158" s="4"/>
      <c r="BZI158" s="4"/>
      <c r="BZJ158" s="4"/>
      <c r="BZK158" s="4"/>
      <c r="BZL158" s="4"/>
      <c r="BZM158" s="4"/>
      <c r="BZN158" s="4"/>
      <c r="BZO158" s="4"/>
      <c r="BZP158" s="4"/>
      <c r="BZQ158" s="4"/>
      <c r="BZR158" s="4"/>
      <c r="BZS158" s="4"/>
      <c r="BZT158" s="4"/>
      <c r="BZU158" s="4"/>
      <c r="BZV158" s="4"/>
      <c r="BZW158" s="4"/>
      <c r="BZX158" s="4"/>
      <c r="BZY158" s="4"/>
      <c r="BZZ158" s="4"/>
      <c r="CAA158" s="4"/>
      <c r="CAB158" s="4"/>
      <c r="CAC158" s="4"/>
      <c r="CAD158" s="4"/>
      <c r="CAE158" s="4"/>
      <c r="CAF158" s="4"/>
      <c r="CAG158" s="4"/>
      <c r="CAH158" s="4"/>
      <c r="CAI158" s="4"/>
      <c r="CAJ158" s="4"/>
      <c r="CAK158" s="4"/>
      <c r="CAL158" s="4"/>
      <c r="CAM158" s="4"/>
      <c r="CAN158" s="4"/>
      <c r="CAO158" s="4"/>
      <c r="CAP158" s="4"/>
      <c r="CAQ158" s="4"/>
      <c r="CAR158" s="4"/>
      <c r="CAS158" s="4"/>
      <c r="CAT158" s="4"/>
      <c r="CAU158" s="4"/>
      <c r="CAV158" s="4"/>
      <c r="CAW158" s="4"/>
      <c r="CAX158" s="4"/>
      <c r="CAY158" s="4"/>
      <c r="CAZ158" s="4"/>
      <c r="CBA158" s="4"/>
      <c r="CBB158" s="4"/>
      <c r="CBC158" s="4"/>
      <c r="CBD158" s="4"/>
      <c r="CBE158" s="4"/>
      <c r="CBF158" s="4"/>
      <c r="CBG158" s="4"/>
      <c r="CBH158" s="4"/>
      <c r="CBI158" s="4"/>
      <c r="CBJ158" s="4"/>
      <c r="CBK158" s="4"/>
      <c r="CBL158" s="4"/>
      <c r="CBM158" s="4"/>
      <c r="CBN158" s="4"/>
      <c r="CBO158" s="4"/>
      <c r="CBP158" s="4"/>
      <c r="CBQ158" s="4"/>
      <c r="CBR158" s="4"/>
      <c r="CBS158" s="4"/>
      <c r="CBT158" s="4"/>
      <c r="CBU158" s="4"/>
      <c r="CBV158" s="4"/>
      <c r="CBW158" s="4"/>
      <c r="CBX158" s="4"/>
      <c r="CBY158" s="4"/>
      <c r="CBZ158" s="4"/>
      <c r="CCA158" s="4"/>
      <c r="CCB158" s="4"/>
      <c r="CCC158" s="4"/>
      <c r="CCD158" s="4"/>
      <c r="CCE158" s="4"/>
      <c r="CCF158" s="4"/>
      <c r="CCG158" s="4"/>
      <c r="CCH158" s="4"/>
      <c r="CCI158" s="4"/>
      <c r="CCJ158" s="4"/>
      <c r="CCK158" s="4"/>
      <c r="CCL158" s="4"/>
      <c r="CCM158" s="4"/>
      <c r="CCN158" s="4"/>
      <c r="CCO158" s="4"/>
      <c r="CCP158" s="4"/>
      <c r="CCQ158" s="4"/>
      <c r="CCR158" s="4"/>
      <c r="CCS158" s="4"/>
      <c r="CCT158" s="4"/>
      <c r="CCU158" s="4"/>
      <c r="CCV158" s="4"/>
      <c r="CCW158" s="4"/>
      <c r="CCX158" s="4"/>
      <c r="CCY158" s="4"/>
      <c r="CCZ158" s="4"/>
      <c r="CDA158" s="4"/>
      <c r="CDB158" s="4"/>
      <c r="CDC158" s="4"/>
      <c r="CDD158" s="4"/>
      <c r="CDE158" s="4"/>
      <c r="CDF158" s="4"/>
      <c r="CDG158" s="4"/>
      <c r="CDH158" s="4"/>
      <c r="CDI158" s="4"/>
      <c r="CDJ158" s="4"/>
      <c r="CDK158" s="4"/>
      <c r="CDL158" s="4"/>
      <c r="CDM158" s="4"/>
      <c r="CDN158" s="4"/>
      <c r="CDO158" s="4"/>
      <c r="CDP158" s="4"/>
      <c r="CDQ158" s="4"/>
      <c r="CDR158" s="4"/>
      <c r="CDS158" s="4"/>
      <c r="CDT158" s="4"/>
      <c r="CDU158" s="4"/>
      <c r="CDV158" s="4"/>
      <c r="CDW158" s="4"/>
      <c r="CDX158" s="4"/>
      <c r="CDY158" s="4"/>
      <c r="CDZ158" s="4"/>
      <c r="CEA158" s="4"/>
      <c r="CEB158" s="4"/>
      <c r="CEC158" s="4"/>
      <c r="CED158" s="4"/>
      <c r="CEE158" s="4"/>
      <c r="CEF158" s="4"/>
      <c r="CEG158" s="4"/>
      <c r="CEH158" s="4"/>
      <c r="CEI158" s="4"/>
      <c r="CEJ158" s="4"/>
      <c r="CEK158" s="4"/>
      <c r="CEL158" s="4"/>
      <c r="CEM158" s="4"/>
      <c r="CEN158" s="4"/>
      <c r="CEO158" s="4"/>
      <c r="CEP158" s="4"/>
      <c r="CEQ158" s="4"/>
      <c r="CER158" s="4"/>
      <c r="CES158" s="4"/>
      <c r="CET158" s="4"/>
      <c r="CEU158" s="4"/>
      <c r="CEV158" s="4"/>
      <c r="CEW158" s="4"/>
      <c r="CEX158" s="4"/>
      <c r="CEY158" s="4"/>
      <c r="CEZ158" s="4"/>
      <c r="CFA158" s="4"/>
      <c r="CFB158" s="4"/>
      <c r="CFC158" s="4"/>
      <c r="CFD158" s="4"/>
      <c r="CFE158" s="4"/>
      <c r="CFF158" s="4"/>
      <c r="CFG158" s="4"/>
      <c r="CFH158" s="4"/>
      <c r="CFI158" s="4"/>
      <c r="CFJ158" s="4"/>
      <c r="CFK158" s="4"/>
      <c r="CFL158" s="4"/>
      <c r="CFM158" s="4"/>
      <c r="CFN158" s="4"/>
      <c r="CFO158" s="4"/>
      <c r="CFP158" s="4"/>
      <c r="CFQ158" s="4"/>
      <c r="CFR158" s="4"/>
      <c r="CFS158" s="4"/>
      <c r="CFT158" s="4"/>
      <c r="CFU158" s="4"/>
      <c r="CFV158" s="4"/>
      <c r="CFW158" s="4"/>
      <c r="CFX158" s="4"/>
      <c r="CFY158" s="4"/>
      <c r="CFZ158" s="4"/>
      <c r="CGA158" s="4"/>
      <c r="CGB158" s="4"/>
      <c r="CGC158" s="4"/>
      <c r="CGD158" s="4"/>
      <c r="CGE158" s="4"/>
      <c r="CGF158" s="4"/>
      <c r="CGG158" s="4"/>
      <c r="CGH158" s="4"/>
      <c r="CGI158" s="4"/>
      <c r="CGJ158" s="4"/>
      <c r="CGK158" s="4"/>
      <c r="CGL158" s="4"/>
      <c r="CGM158" s="4"/>
      <c r="CGN158" s="4"/>
      <c r="CGO158" s="4"/>
      <c r="CGP158" s="4"/>
      <c r="CGQ158" s="4"/>
      <c r="CGR158" s="4"/>
      <c r="CGS158" s="4"/>
      <c r="CGT158" s="4"/>
      <c r="CGU158" s="4"/>
      <c r="CGV158" s="4"/>
      <c r="CGW158" s="4"/>
      <c r="CGX158" s="4"/>
      <c r="CGY158" s="4"/>
      <c r="CGZ158" s="4"/>
      <c r="CHA158" s="4"/>
      <c r="CHB158" s="4"/>
      <c r="CHC158" s="4"/>
      <c r="CHD158" s="4"/>
      <c r="CHE158" s="4"/>
      <c r="CHF158" s="4"/>
      <c r="CHG158" s="4"/>
      <c r="CHH158" s="4"/>
      <c r="CHI158" s="4"/>
      <c r="CHJ158" s="4"/>
      <c r="CHK158" s="4"/>
      <c r="CHL158" s="4"/>
      <c r="CHM158" s="4"/>
      <c r="CHN158" s="4"/>
      <c r="CHO158" s="4"/>
      <c r="CHP158" s="4"/>
      <c r="CHQ158" s="4"/>
      <c r="CHR158" s="4"/>
      <c r="CHS158" s="4"/>
      <c r="CHT158" s="4"/>
      <c r="CHU158" s="4"/>
      <c r="CHV158" s="4"/>
      <c r="CHW158" s="4"/>
      <c r="CHX158" s="4"/>
      <c r="CHY158" s="4"/>
      <c r="CHZ158" s="4"/>
      <c r="CIA158" s="4"/>
      <c r="CIB158" s="4"/>
      <c r="CIC158" s="4"/>
      <c r="CID158" s="4"/>
      <c r="CIE158" s="4"/>
      <c r="CIF158" s="4"/>
      <c r="CIG158" s="4"/>
      <c r="CIH158" s="4"/>
      <c r="CII158" s="4"/>
      <c r="CIJ158" s="4"/>
      <c r="CIK158" s="4"/>
      <c r="CIL158" s="4"/>
      <c r="CIM158" s="4"/>
      <c r="CIN158" s="4"/>
      <c r="CIO158" s="4"/>
      <c r="CIP158" s="4"/>
      <c r="CIQ158" s="4"/>
      <c r="CIR158" s="4"/>
      <c r="CIS158" s="4"/>
      <c r="CIT158" s="4"/>
      <c r="CIU158" s="4"/>
      <c r="CIV158" s="4"/>
      <c r="CIW158" s="4"/>
      <c r="CIX158" s="4"/>
      <c r="CIY158" s="4"/>
      <c r="CIZ158" s="4"/>
      <c r="CJA158" s="4"/>
      <c r="CJB158" s="4"/>
      <c r="CJC158" s="4"/>
      <c r="CJD158" s="4"/>
      <c r="CJE158" s="4"/>
      <c r="CJF158" s="4"/>
      <c r="CJG158" s="4"/>
      <c r="CJH158" s="4"/>
      <c r="CJI158" s="4"/>
      <c r="CJJ158" s="4"/>
      <c r="CJK158" s="4"/>
      <c r="CJL158" s="4"/>
      <c r="CJM158" s="4"/>
      <c r="CJN158" s="4"/>
      <c r="CJO158" s="4"/>
      <c r="CJP158" s="4"/>
      <c r="CJQ158" s="4"/>
      <c r="CJR158" s="4"/>
      <c r="CJS158" s="4"/>
      <c r="CJT158" s="4"/>
      <c r="CJU158" s="4"/>
      <c r="CJV158" s="4"/>
      <c r="CJW158" s="4"/>
      <c r="CJX158" s="4"/>
      <c r="CJY158" s="4"/>
      <c r="CJZ158" s="4"/>
      <c r="CKA158" s="4"/>
      <c r="CKB158" s="4"/>
      <c r="CKC158" s="4"/>
      <c r="CKD158" s="4"/>
      <c r="CKE158" s="4"/>
      <c r="CKF158" s="4"/>
      <c r="CKG158" s="4"/>
      <c r="CKH158" s="4"/>
      <c r="CKI158" s="4"/>
      <c r="CKJ158" s="4"/>
      <c r="CKK158" s="4"/>
      <c r="CKL158" s="4"/>
      <c r="CKM158" s="4"/>
      <c r="CKN158" s="4"/>
      <c r="CKO158" s="4"/>
      <c r="CKP158" s="4"/>
      <c r="CKQ158" s="4"/>
      <c r="CKR158" s="4"/>
      <c r="CKS158" s="4"/>
      <c r="CKT158" s="4"/>
      <c r="CKU158" s="4"/>
      <c r="CKV158" s="4"/>
      <c r="CKW158" s="4"/>
      <c r="CKX158" s="4"/>
      <c r="CKY158" s="4"/>
      <c r="CKZ158" s="4"/>
      <c r="CLA158" s="4"/>
      <c r="CLB158" s="4"/>
      <c r="CLC158" s="4"/>
      <c r="CLD158" s="4"/>
      <c r="CLE158" s="4"/>
      <c r="CLF158" s="4"/>
      <c r="CLG158" s="4"/>
      <c r="CLH158" s="4"/>
      <c r="CLI158" s="4"/>
      <c r="CLJ158" s="4"/>
      <c r="CLK158" s="4"/>
      <c r="CLL158" s="4"/>
      <c r="CLM158" s="4"/>
      <c r="CLN158" s="4"/>
      <c r="CLO158" s="4"/>
      <c r="CLP158" s="4"/>
      <c r="CLQ158" s="4"/>
      <c r="CLR158" s="4"/>
      <c r="CLS158" s="4"/>
      <c r="CLT158" s="4"/>
      <c r="CLU158" s="4"/>
      <c r="CLV158" s="4"/>
      <c r="CLW158" s="4"/>
      <c r="CLX158" s="4"/>
      <c r="CLY158" s="4"/>
      <c r="CLZ158" s="4"/>
      <c r="CMA158" s="4"/>
      <c r="CMB158" s="4"/>
      <c r="CMC158" s="4"/>
      <c r="CMD158" s="4"/>
      <c r="CME158" s="4"/>
      <c r="CMF158" s="4"/>
      <c r="CMG158" s="4"/>
      <c r="CMH158" s="4"/>
      <c r="CMI158" s="4"/>
      <c r="CMJ158" s="4"/>
      <c r="CMK158" s="4"/>
      <c r="CML158" s="4"/>
      <c r="CMM158" s="4"/>
      <c r="CMN158" s="4"/>
      <c r="CMO158" s="4"/>
      <c r="CMP158" s="4"/>
      <c r="CMQ158" s="4"/>
      <c r="CMR158" s="4"/>
      <c r="CMS158" s="4"/>
      <c r="CMT158" s="4"/>
      <c r="CMU158" s="4"/>
      <c r="CMV158" s="4"/>
      <c r="CMW158" s="4"/>
      <c r="CMX158" s="4"/>
      <c r="CMY158" s="4"/>
      <c r="CMZ158" s="4"/>
      <c r="CNA158" s="4"/>
      <c r="CNB158" s="4"/>
      <c r="CNC158" s="4"/>
      <c r="CND158" s="4"/>
      <c r="CNE158" s="4"/>
      <c r="CNF158" s="4"/>
      <c r="CNG158" s="4"/>
      <c r="CNH158" s="4"/>
      <c r="CNI158" s="4"/>
      <c r="CNJ158" s="4"/>
      <c r="CNK158" s="4"/>
      <c r="CNL158" s="4"/>
      <c r="CNM158" s="4"/>
      <c r="CNN158" s="4"/>
      <c r="CNO158" s="4"/>
      <c r="CNP158" s="4"/>
      <c r="CNQ158" s="4"/>
      <c r="CNR158" s="4"/>
      <c r="CNS158" s="4"/>
      <c r="CNT158" s="4"/>
      <c r="CNU158" s="4"/>
      <c r="CNV158" s="4"/>
      <c r="CNW158" s="4"/>
      <c r="CNX158" s="4"/>
      <c r="CNY158" s="4"/>
      <c r="CNZ158" s="4"/>
      <c r="COA158" s="4"/>
      <c r="COB158" s="4"/>
      <c r="COC158" s="4"/>
      <c r="COD158" s="4"/>
      <c r="COE158" s="4"/>
      <c r="COF158" s="4"/>
      <c r="COG158" s="4"/>
      <c r="COH158" s="4"/>
      <c r="COI158" s="4"/>
      <c r="COJ158" s="4"/>
      <c r="COK158" s="4"/>
      <c r="COL158" s="4"/>
      <c r="COM158" s="4"/>
      <c r="CON158" s="4"/>
      <c r="COO158" s="4"/>
      <c r="COP158" s="4"/>
      <c r="COQ158" s="4"/>
      <c r="COR158" s="4"/>
      <c r="COS158" s="4"/>
      <c r="COT158" s="4"/>
      <c r="COU158" s="4"/>
      <c r="COV158" s="4"/>
      <c r="COW158" s="4"/>
      <c r="COX158" s="4"/>
      <c r="COY158" s="4"/>
      <c r="COZ158" s="4"/>
      <c r="CPA158" s="4"/>
      <c r="CPB158" s="4"/>
      <c r="CPC158" s="4"/>
      <c r="CPD158" s="4"/>
      <c r="CPE158" s="4"/>
      <c r="CPF158" s="4"/>
      <c r="CPG158" s="4"/>
      <c r="CPH158" s="4"/>
      <c r="CPI158" s="4"/>
      <c r="CPJ158" s="4"/>
      <c r="CPK158" s="4"/>
      <c r="CPL158" s="4"/>
      <c r="CPM158" s="4"/>
      <c r="CPN158" s="4"/>
      <c r="CPO158" s="4"/>
      <c r="CPP158" s="4"/>
      <c r="CPQ158" s="4"/>
      <c r="CPR158" s="4"/>
      <c r="CPS158" s="4"/>
      <c r="CPT158" s="4"/>
      <c r="CPU158" s="4"/>
      <c r="CPV158" s="4"/>
      <c r="CPW158" s="4"/>
      <c r="CPX158" s="4"/>
      <c r="CPY158" s="4"/>
      <c r="CPZ158" s="4"/>
      <c r="CQA158" s="4"/>
      <c r="CQB158" s="4"/>
      <c r="CQC158" s="4"/>
      <c r="CQD158" s="4"/>
      <c r="CQE158" s="4"/>
      <c r="CQF158" s="4"/>
      <c r="CQG158" s="4"/>
      <c r="CQH158" s="4"/>
      <c r="CQI158" s="4"/>
      <c r="CQJ158" s="4"/>
      <c r="CQK158" s="4"/>
      <c r="CQL158" s="4"/>
      <c r="CQM158" s="4"/>
      <c r="CQN158" s="4"/>
      <c r="CQO158" s="4"/>
      <c r="CQP158" s="4"/>
      <c r="CQQ158" s="4"/>
      <c r="CQR158" s="4"/>
      <c r="CQS158" s="4"/>
      <c r="CQT158" s="4"/>
      <c r="CQU158" s="4"/>
      <c r="CQV158" s="4"/>
      <c r="CQW158" s="4"/>
      <c r="CQX158" s="4"/>
      <c r="CQY158" s="4"/>
      <c r="CQZ158" s="4"/>
      <c r="CRA158" s="4"/>
      <c r="CRB158" s="4"/>
      <c r="CRC158" s="4"/>
      <c r="CRD158" s="4"/>
      <c r="CRE158" s="4"/>
      <c r="CRF158" s="4"/>
      <c r="CRG158" s="4"/>
      <c r="CRH158" s="4"/>
      <c r="CRI158" s="4"/>
      <c r="CRJ158" s="4"/>
      <c r="CRK158" s="4"/>
      <c r="CRL158" s="4"/>
      <c r="CRM158" s="4"/>
      <c r="CRN158" s="4"/>
      <c r="CRO158" s="4"/>
      <c r="CRP158" s="4"/>
      <c r="CRQ158" s="4"/>
      <c r="CRR158" s="4"/>
      <c r="CRS158" s="4"/>
      <c r="CRT158" s="4"/>
      <c r="CRU158" s="4"/>
      <c r="CRV158" s="4"/>
      <c r="CRW158" s="4"/>
      <c r="CRX158" s="4"/>
      <c r="CRY158" s="4"/>
      <c r="CRZ158" s="4"/>
      <c r="CSA158" s="4"/>
      <c r="CSB158" s="4"/>
      <c r="CSC158" s="4"/>
      <c r="CSD158" s="4"/>
      <c r="CSE158" s="4"/>
      <c r="CSF158" s="4"/>
      <c r="CSG158" s="4"/>
      <c r="CSH158" s="4"/>
      <c r="CSI158" s="4"/>
      <c r="CSJ158" s="4"/>
      <c r="CSK158" s="4"/>
      <c r="CSL158" s="4"/>
      <c r="CSM158" s="4"/>
      <c r="CSN158" s="4"/>
      <c r="CSO158" s="4"/>
      <c r="CSP158" s="4"/>
      <c r="CSQ158" s="4"/>
      <c r="CSR158" s="4"/>
      <c r="CSS158" s="4"/>
      <c r="CST158" s="4"/>
      <c r="CSU158" s="4"/>
      <c r="CSV158" s="4"/>
      <c r="CSW158" s="4"/>
      <c r="CSX158" s="4"/>
      <c r="CSY158" s="4"/>
      <c r="CSZ158" s="4"/>
      <c r="CTA158" s="4"/>
      <c r="CTB158" s="4"/>
      <c r="CTC158" s="4"/>
      <c r="CTD158" s="4"/>
      <c r="CTE158" s="4"/>
      <c r="CTF158" s="4"/>
      <c r="CTG158" s="4"/>
      <c r="CTH158" s="4"/>
      <c r="CTI158" s="4"/>
      <c r="CTJ158" s="4"/>
      <c r="CTK158" s="4"/>
      <c r="CTL158" s="4"/>
      <c r="CTM158" s="4"/>
      <c r="CTN158" s="4"/>
      <c r="CTO158" s="4"/>
      <c r="CTP158" s="4"/>
      <c r="CTQ158" s="4"/>
      <c r="CTR158" s="4"/>
      <c r="CTS158" s="4"/>
      <c r="CTT158" s="4"/>
      <c r="CTU158" s="4"/>
      <c r="CTV158" s="4"/>
      <c r="CTW158" s="4"/>
      <c r="CTX158" s="4"/>
      <c r="CTY158" s="4"/>
      <c r="CTZ158" s="4"/>
      <c r="CUA158" s="4"/>
      <c r="CUB158" s="4"/>
      <c r="CUC158" s="4"/>
      <c r="CUD158" s="4"/>
      <c r="CUE158" s="4"/>
      <c r="CUF158" s="4"/>
      <c r="CUG158" s="4"/>
      <c r="CUH158" s="4"/>
      <c r="CUI158" s="4"/>
      <c r="CUJ158" s="4"/>
      <c r="CUK158" s="4"/>
      <c r="CUL158" s="4"/>
      <c r="CUM158" s="4"/>
      <c r="CUN158" s="4"/>
      <c r="CUO158" s="4"/>
      <c r="CUP158" s="4"/>
      <c r="CUQ158" s="4"/>
      <c r="CUR158" s="4"/>
      <c r="CUS158" s="4"/>
      <c r="CUT158" s="4"/>
      <c r="CUU158" s="4"/>
      <c r="CUV158" s="4"/>
      <c r="CUW158" s="4"/>
      <c r="CUX158" s="4"/>
      <c r="CUY158" s="4"/>
      <c r="CUZ158" s="4"/>
      <c r="CVA158" s="4"/>
      <c r="CVB158" s="4"/>
      <c r="CVC158" s="4"/>
      <c r="CVD158" s="4"/>
      <c r="CVE158" s="4"/>
      <c r="CVF158" s="4"/>
      <c r="CVG158" s="4"/>
      <c r="CVH158" s="4"/>
      <c r="CVI158" s="4"/>
      <c r="CVJ158" s="4"/>
      <c r="CVK158" s="4"/>
      <c r="CVL158" s="4"/>
      <c r="CVM158" s="4"/>
      <c r="CVN158" s="4"/>
      <c r="CVO158" s="4"/>
      <c r="CVP158" s="4"/>
      <c r="CVQ158" s="4"/>
      <c r="CVR158" s="4"/>
      <c r="CVS158" s="4"/>
      <c r="CVT158" s="4"/>
      <c r="CVU158" s="4"/>
      <c r="CVV158" s="4"/>
      <c r="CVW158" s="4"/>
      <c r="CVX158" s="4"/>
      <c r="CVY158" s="4"/>
      <c r="CVZ158" s="4"/>
      <c r="CWA158" s="4"/>
      <c r="CWB158" s="4"/>
      <c r="CWC158" s="4"/>
      <c r="CWD158" s="4"/>
      <c r="CWE158" s="4"/>
      <c r="CWF158" s="4"/>
      <c r="CWG158" s="4"/>
      <c r="CWH158" s="4"/>
      <c r="CWI158" s="4"/>
      <c r="CWJ158" s="4"/>
      <c r="CWK158" s="4"/>
      <c r="CWL158" s="4"/>
      <c r="CWM158" s="4"/>
      <c r="CWN158" s="4"/>
      <c r="CWO158" s="4"/>
      <c r="CWP158" s="4"/>
      <c r="CWQ158" s="4"/>
      <c r="CWR158" s="4"/>
      <c r="CWS158" s="4"/>
      <c r="CWT158" s="4"/>
      <c r="CWU158" s="4"/>
      <c r="CWV158" s="4"/>
      <c r="CWW158" s="4"/>
      <c r="CWX158" s="4"/>
      <c r="CWY158" s="4"/>
      <c r="CWZ158" s="4"/>
      <c r="CXA158" s="4"/>
      <c r="CXB158" s="4"/>
      <c r="CXC158" s="4"/>
      <c r="CXD158" s="4"/>
      <c r="CXE158" s="4"/>
      <c r="CXF158" s="4"/>
      <c r="CXG158" s="4"/>
      <c r="CXH158" s="4"/>
      <c r="CXI158" s="4"/>
      <c r="CXJ158" s="4"/>
      <c r="CXK158" s="4"/>
      <c r="CXL158" s="4"/>
      <c r="CXM158" s="4"/>
      <c r="CXN158" s="4"/>
      <c r="CXO158" s="4"/>
      <c r="CXP158" s="4"/>
      <c r="CXQ158" s="4"/>
      <c r="CXR158" s="4"/>
      <c r="CXS158" s="4"/>
      <c r="CXT158" s="4"/>
      <c r="CXU158" s="4"/>
      <c r="CXV158" s="4"/>
      <c r="CXW158" s="4"/>
      <c r="CXX158" s="4"/>
      <c r="CXY158" s="4"/>
      <c r="CXZ158" s="4"/>
      <c r="CYA158" s="4"/>
      <c r="CYB158" s="4"/>
      <c r="CYC158" s="4"/>
      <c r="CYD158" s="4"/>
      <c r="CYE158" s="4"/>
      <c r="CYF158" s="4"/>
      <c r="CYG158" s="4"/>
      <c r="CYH158" s="4"/>
      <c r="CYI158" s="4"/>
      <c r="CYJ158" s="4"/>
      <c r="CYK158" s="4"/>
      <c r="CYL158" s="4"/>
      <c r="CYM158" s="4"/>
      <c r="CYN158" s="4"/>
      <c r="CYO158" s="4"/>
      <c r="CYP158" s="4"/>
      <c r="CYQ158" s="4"/>
      <c r="CYR158" s="4"/>
      <c r="CYS158" s="4"/>
      <c r="CYT158" s="4"/>
      <c r="CYU158" s="4"/>
      <c r="CYV158" s="4"/>
      <c r="CYW158" s="4"/>
      <c r="CYX158" s="4"/>
      <c r="CYY158" s="4"/>
      <c r="CYZ158" s="4"/>
      <c r="CZA158" s="4"/>
      <c r="CZB158" s="4"/>
      <c r="CZC158" s="4"/>
      <c r="CZD158" s="4"/>
      <c r="CZE158" s="4"/>
      <c r="CZF158" s="4"/>
      <c r="CZG158" s="4"/>
      <c r="CZH158" s="4"/>
      <c r="CZI158" s="4"/>
      <c r="CZJ158" s="4"/>
      <c r="CZK158" s="4"/>
      <c r="CZL158" s="4"/>
      <c r="CZM158" s="4"/>
      <c r="CZN158" s="4"/>
      <c r="CZO158" s="4"/>
      <c r="CZP158" s="4"/>
      <c r="CZQ158" s="4"/>
      <c r="CZR158" s="4"/>
      <c r="CZS158" s="4"/>
      <c r="CZT158" s="4"/>
      <c r="CZU158" s="4"/>
      <c r="CZV158" s="4"/>
      <c r="CZW158" s="4"/>
      <c r="CZX158" s="4"/>
      <c r="CZY158" s="4"/>
      <c r="CZZ158" s="4"/>
      <c r="DAA158" s="4"/>
      <c r="DAB158" s="4"/>
      <c r="DAC158" s="4"/>
      <c r="DAD158" s="4"/>
      <c r="DAE158" s="4"/>
      <c r="DAF158" s="4"/>
      <c r="DAG158" s="4"/>
      <c r="DAH158" s="4"/>
      <c r="DAI158" s="4"/>
      <c r="DAJ158" s="4"/>
      <c r="DAK158" s="4"/>
      <c r="DAL158" s="4"/>
      <c r="DAM158" s="4"/>
      <c r="DAN158" s="4"/>
      <c r="DAO158" s="4"/>
      <c r="DAP158" s="4"/>
      <c r="DAQ158" s="4"/>
      <c r="DAR158" s="4"/>
      <c r="DAS158" s="4"/>
      <c r="DAT158" s="4"/>
      <c r="DAU158" s="4"/>
      <c r="DAV158" s="4"/>
      <c r="DAW158" s="4"/>
      <c r="DAX158" s="4"/>
      <c r="DAY158" s="4"/>
      <c r="DAZ158" s="4"/>
      <c r="DBA158" s="4"/>
      <c r="DBB158" s="4"/>
      <c r="DBC158" s="4"/>
      <c r="DBD158" s="4"/>
      <c r="DBE158" s="4"/>
      <c r="DBF158" s="4"/>
      <c r="DBG158" s="4"/>
      <c r="DBH158" s="4"/>
      <c r="DBI158" s="4"/>
      <c r="DBJ158" s="4"/>
      <c r="DBK158" s="4"/>
      <c r="DBL158" s="4"/>
      <c r="DBM158" s="4"/>
      <c r="DBN158" s="4"/>
      <c r="DBO158" s="4"/>
      <c r="DBP158" s="4"/>
      <c r="DBQ158" s="4"/>
      <c r="DBR158" s="4"/>
      <c r="DBS158" s="4"/>
      <c r="DBT158" s="4"/>
      <c r="DBU158" s="4"/>
      <c r="DBV158" s="4"/>
      <c r="DBW158" s="4"/>
      <c r="DBX158" s="4"/>
      <c r="DBY158" s="4"/>
      <c r="DBZ158" s="4"/>
      <c r="DCA158" s="4"/>
      <c r="DCB158" s="4"/>
      <c r="DCC158" s="4"/>
      <c r="DCD158" s="4"/>
      <c r="DCE158" s="4"/>
      <c r="DCF158" s="4"/>
      <c r="DCG158" s="4"/>
      <c r="DCH158" s="4"/>
      <c r="DCI158" s="4"/>
      <c r="DCJ158" s="4"/>
      <c r="DCK158" s="4"/>
      <c r="DCL158" s="4"/>
      <c r="DCM158" s="4"/>
      <c r="DCN158" s="4"/>
      <c r="DCO158" s="4"/>
      <c r="DCP158" s="4"/>
      <c r="DCQ158" s="4"/>
      <c r="DCR158" s="4"/>
      <c r="DCS158" s="4"/>
      <c r="DCT158" s="4"/>
      <c r="DCU158" s="4"/>
      <c r="DCV158" s="4"/>
      <c r="DCW158" s="4"/>
      <c r="DCX158" s="4"/>
      <c r="DCY158" s="4"/>
      <c r="DCZ158" s="4"/>
      <c r="DDA158" s="4"/>
      <c r="DDB158" s="4"/>
      <c r="DDC158" s="4"/>
      <c r="DDD158" s="4"/>
      <c r="DDE158" s="4"/>
      <c r="DDF158" s="4"/>
      <c r="DDG158" s="4"/>
      <c r="DDH158" s="4"/>
      <c r="DDI158" s="4"/>
      <c r="DDJ158" s="4"/>
      <c r="DDK158" s="4"/>
      <c r="DDL158" s="4"/>
      <c r="DDM158" s="4"/>
      <c r="DDN158" s="4"/>
      <c r="DDO158" s="4"/>
      <c r="DDP158" s="4"/>
      <c r="DDQ158" s="4"/>
      <c r="DDR158" s="4"/>
      <c r="DDS158" s="4"/>
      <c r="DDT158" s="4"/>
      <c r="DDU158" s="4"/>
      <c r="DDV158" s="4"/>
      <c r="DDW158" s="4"/>
      <c r="DDX158" s="4"/>
      <c r="DDY158" s="4"/>
      <c r="DDZ158" s="4"/>
      <c r="DEA158" s="4"/>
      <c r="DEB158" s="4"/>
      <c r="DEC158" s="4"/>
      <c r="DED158" s="4"/>
      <c r="DEE158" s="4"/>
      <c r="DEF158" s="4"/>
      <c r="DEG158" s="4"/>
      <c r="DEH158" s="4"/>
      <c r="DEI158" s="4"/>
      <c r="DEJ158" s="4"/>
      <c r="DEK158" s="4"/>
      <c r="DEL158" s="4"/>
      <c r="DEM158" s="4"/>
      <c r="DEN158" s="4"/>
      <c r="DEO158" s="4"/>
      <c r="DEP158" s="4"/>
      <c r="DEQ158" s="4"/>
      <c r="DER158" s="4"/>
      <c r="DES158" s="4"/>
      <c r="DET158" s="4"/>
      <c r="DEU158" s="4"/>
      <c r="DEV158" s="4"/>
      <c r="DEW158" s="4"/>
      <c r="DEX158" s="4"/>
      <c r="DEY158" s="4"/>
      <c r="DEZ158" s="4"/>
      <c r="DFA158" s="4"/>
      <c r="DFB158" s="4"/>
      <c r="DFC158" s="4"/>
      <c r="DFD158" s="4"/>
      <c r="DFE158" s="4"/>
      <c r="DFF158" s="4"/>
      <c r="DFG158" s="4"/>
      <c r="DFH158" s="4"/>
      <c r="DFI158" s="4"/>
      <c r="DFJ158" s="4"/>
      <c r="DFK158" s="4"/>
      <c r="DFL158" s="4"/>
      <c r="DFM158" s="4"/>
      <c r="DFN158" s="4"/>
      <c r="DFO158" s="4"/>
      <c r="DFP158" s="4"/>
      <c r="DFQ158" s="4"/>
      <c r="DFR158" s="4"/>
      <c r="DFS158" s="4"/>
      <c r="DFT158" s="4"/>
      <c r="DFU158" s="4"/>
      <c r="DFV158" s="4"/>
      <c r="DFW158" s="4"/>
      <c r="DFX158" s="4"/>
      <c r="DFY158" s="4"/>
      <c r="DFZ158" s="4"/>
      <c r="DGA158" s="4"/>
      <c r="DGB158" s="4"/>
      <c r="DGC158" s="4"/>
      <c r="DGD158" s="4"/>
      <c r="DGE158" s="4"/>
      <c r="DGF158" s="4"/>
      <c r="DGG158" s="4"/>
      <c r="DGH158" s="4"/>
      <c r="DGI158" s="4"/>
      <c r="DGJ158" s="4"/>
      <c r="DGK158" s="4"/>
      <c r="DGL158" s="4"/>
      <c r="DGM158" s="4"/>
      <c r="DGN158" s="4"/>
      <c r="DGO158" s="4"/>
      <c r="DGP158" s="4"/>
      <c r="DGQ158" s="4"/>
      <c r="DGR158" s="4"/>
      <c r="DGS158" s="4"/>
      <c r="DGT158" s="4"/>
      <c r="DGU158" s="4"/>
      <c r="DGV158" s="4"/>
      <c r="DGW158" s="4"/>
      <c r="DGX158" s="4"/>
      <c r="DGY158" s="4"/>
      <c r="DGZ158" s="4"/>
      <c r="DHA158" s="4"/>
      <c r="DHB158" s="4"/>
      <c r="DHC158" s="4"/>
      <c r="DHD158" s="4"/>
      <c r="DHE158" s="4"/>
      <c r="DHF158" s="4"/>
      <c r="DHG158" s="4"/>
      <c r="DHH158" s="4"/>
      <c r="DHI158" s="4"/>
      <c r="DHJ158" s="4"/>
      <c r="DHK158" s="4"/>
      <c r="DHL158" s="4"/>
      <c r="DHM158" s="4"/>
      <c r="DHN158" s="4"/>
      <c r="DHO158" s="4"/>
      <c r="DHP158" s="4"/>
      <c r="DHQ158" s="4"/>
      <c r="DHR158" s="4"/>
      <c r="DHS158" s="4"/>
      <c r="DHT158" s="4"/>
      <c r="DHU158" s="4"/>
      <c r="DHV158" s="4"/>
      <c r="DHW158" s="4"/>
      <c r="DHX158" s="4"/>
      <c r="DHY158" s="4"/>
      <c r="DHZ158" s="4"/>
      <c r="DIA158" s="4"/>
      <c r="DIB158" s="4"/>
      <c r="DIC158" s="4"/>
      <c r="DID158" s="4"/>
      <c r="DIE158" s="4"/>
      <c r="DIF158" s="4"/>
      <c r="DIG158" s="4"/>
      <c r="DIH158" s="4"/>
      <c r="DII158" s="4"/>
      <c r="DIJ158" s="4"/>
      <c r="DIK158" s="4"/>
      <c r="DIL158" s="4"/>
      <c r="DIM158" s="4"/>
      <c r="DIN158" s="4"/>
      <c r="DIO158" s="4"/>
      <c r="DIP158" s="4"/>
      <c r="DIQ158" s="4"/>
      <c r="DIR158" s="4"/>
      <c r="DIS158" s="4"/>
      <c r="DIT158" s="4"/>
      <c r="DIU158" s="4"/>
      <c r="DIV158" s="4"/>
      <c r="DIW158" s="4"/>
      <c r="DIX158" s="4"/>
      <c r="DIY158" s="4"/>
      <c r="DIZ158" s="4"/>
      <c r="DJA158" s="4"/>
      <c r="DJB158" s="4"/>
      <c r="DJC158" s="4"/>
      <c r="DJD158" s="4"/>
      <c r="DJE158" s="4"/>
      <c r="DJF158" s="4"/>
      <c r="DJG158" s="4"/>
      <c r="DJH158" s="4"/>
      <c r="DJI158" s="4"/>
      <c r="DJJ158" s="4"/>
      <c r="DJK158" s="4"/>
      <c r="DJL158" s="4"/>
      <c r="DJM158" s="4"/>
      <c r="DJN158" s="4"/>
      <c r="DJO158" s="4"/>
      <c r="DJP158" s="4"/>
      <c r="DJQ158" s="4"/>
      <c r="DJR158" s="4"/>
      <c r="DJS158" s="4"/>
      <c r="DJT158" s="4"/>
      <c r="DJU158" s="4"/>
      <c r="DJV158" s="4"/>
      <c r="DJW158" s="4"/>
      <c r="DJX158" s="4"/>
      <c r="DJY158" s="4"/>
      <c r="DJZ158" s="4"/>
      <c r="DKA158" s="4"/>
      <c r="DKB158" s="4"/>
      <c r="DKC158" s="4"/>
      <c r="DKD158" s="4"/>
      <c r="DKE158" s="4"/>
      <c r="DKF158" s="4"/>
      <c r="DKG158" s="4"/>
      <c r="DKH158" s="4"/>
      <c r="DKI158" s="4"/>
      <c r="DKJ158" s="4"/>
      <c r="DKK158" s="4"/>
      <c r="DKL158" s="4"/>
      <c r="DKM158" s="4"/>
      <c r="DKN158" s="4"/>
      <c r="DKO158" s="4"/>
      <c r="DKP158" s="4"/>
      <c r="DKQ158" s="4"/>
      <c r="DKR158" s="4"/>
      <c r="DKS158" s="4"/>
      <c r="DKT158" s="4"/>
      <c r="DKU158" s="4"/>
      <c r="DKV158" s="4"/>
      <c r="DKW158" s="4"/>
      <c r="DKX158" s="4"/>
      <c r="DKY158" s="4"/>
      <c r="DKZ158" s="4"/>
      <c r="DLA158" s="4"/>
      <c r="DLB158" s="4"/>
      <c r="DLC158" s="4"/>
      <c r="DLD158" s="4"/>
      <c r="DLE158" s="4"/>
      <c r="DLF158" s="4"/>
      <c r="DLG158" s="4"/>
      <c r="DLH158" s="4"/>
      <c r="DLI158" s="4"/>
      <c r="DLJ158" s="4"/>
      <c r="DLK158" s="4"/>
      <c r="DLL158" s="4"/>
      <c r="DLM158" s="4"/>
      <c r="DLN158" s="4"/>
      <c r="DLO158" s="4"/>
      <c r="DLP158" s="4"/>
      <c r="DLQ158" s="4"/>
      <c r="DLR158" s="4"/>
      <c r="DLS158" s="4"/>
      <c r="DLT158" s="4"/>
      <c r="DLU158" s="4"/>
      <c r="DLV158" s="4"/>
      <c r="DLW158" s="4"/>
      <c r="DLX158" s="4"/>
      <c r="DLY158" s="4"/>
      <c r="DLZ158" s="4"/>
      <c r="DMA158" s="4"/>
      <c r="DMB158" s="4"/>
      <c r="DMC158" s="4"/>
      <c r="DMD158" s="4"/>
      <c r="DME158" s="4"/>
      <c r="DMF158" s="4"/>
      <c r="DMG158" s="4"/>
      <c r="DMH158" s="4"/>
      <c r="DMI158" s="4"/>
      <c r="DMJ158" s="4"/>
      <c r="DMK158" s="4"/>
      <c r="DML158" s="4"/>
      <c r="DMM158" s="4"/>
      <c r="DMN158" s="4"/>
      <c r="DMO158" s="4"/>
      <c r="DMP158" s="4"/>
      <c r="DMQ158" s="4"/>
      <c r="DMR158" s="4"/>
      <c r="DMS158" s="4"/>
      <c r="DMT158" s="4"/>
      <c r="DMU158" s="4"/>
      <c r="DMV158" s="4"/>
      <c r="DMW158" s="4"/>
      <c r="DMX158" s="4"/>
      <c r="DMY158" s="4"/>
      <c r="DMZ158" s="4"/>
      <c r="DNA158" s="4"/>
      <c r="DNB158" s="4"/>
      <c r="DNC158" s="4"/>
      <c r="DND158" s="4"/>
      <c r="DNE158" s="4"/>
      <c r="DNF158" s="4"/>
      <c r="DNG158" s="4"/>
      <c r="DNH158" s="4"/>
      <c r="DNI158" s="4"/>
      <c r="DNJ158" s="4"/>
      <c r="DNK158" s="4"/>
      <c r="DNL158" s="4"/>
      <c r="DNM158" s="4"/>
      <c r="DNN158" s="4"/>
      <c r="DNO158" s="4"/>
      <c r="DNP158" s="4"/>
      <c r="DNQ158" s="4"/>
      <c r="DNR158" s="4"/>
      <c r="DNS158" s="4"/>
      <c r="DNT158" s="4"/>
      <c r="DNU158" s="4"/>
      <c r="DNV158" s="4"/>
      <c r="DNW158" s="4"/>
      <c r="DNX158" s="4"/>
      <c r="DNY158" s="4"/>
      <c r="DNZ158" s="4"/>
      <c r="DOA158" s="4"/>
      <c r="DOB158" s="4"/>
      <c r="DOC158" s="4"/>
      <c r="DOD158" s="4"/>
      <c r="DOE158" s="4"/>
      <c r="DOF158" s="4"/>
      <c r="DOG158" s="4"/>
      <c r="DOH158" s="4"/>
      <c r="DOI158" s="4"/>
      <c r="DOJ158" s="4"/>
      <c r="DOK158" s="4"/>
      <c r="DOL158" s="4"/>
      <c r="DOM158" s="4"/>
      <c r="DON158" s="4"/>
      <c r="DOO158" s="4"/>
      <c r="DOP158" s="4"/>
      <c r="DOQ158" s="4"/>
      <c r="DOR158" s="4"/>
      <c r="DOS158" s="4"/>
      <c r="DOT158" s="4"/>
      <c r="DOU158" s="4"/>
      <c r="DOV158" s="4"/>
      <c r="DOW158" s="4"/>
      <c r="DOX158" s="4"/>
      <c r="DOY158" s="4"/>
      <c r="DOZ158" s="4"/>
      <c r="DPA158" s="4"/>
      <c r="DPB158" s="4"/>
      <c r="DPC158" s="4"/>
      <c r="DPD158" s="4"/>
      <c r="DPE158" s="4"/>
      <c r="DPF158" s="4"/>
      <c r="DPG158" s="4"/>
      <c r="DPH158" s="4"/>
      <c r="DPI158" s="4"/>
      <c r="DPJ158" s="4"/>
      <c r="DPK158" s="4"/>
      <c r="DPL158" s="4"/>
      <c r="DPM158" s="4"/>
      <c r="DPN158" s="4"/>
      <c r="DPO158" s="4"/>
      <c r="DPP158" s="4"/>
      <c r="DPQ158" s="4"/>
      <c r="DPR158" s="4"/>
      <c r="DPS158" s="4"/>
      <c r="DPT158" s="4"/>
      <c r="DPU158" s="4"/>
      <c r="DPV158" s="4"/>
      <c r="DPW158" s="4"/>
      <c r="DPX158" s="4"/>
      <c r="DPY158" s="4"/>
      <c r="DPZ158" s="4"/>
      <c r="DQA158" s="4"/>
      <c r="DQB158" s="4"/>
      <c r="DQC158" s="4"/>
      <c r="DQD158" s="4"/>
      <c r="DQE158" s="4"/>
      <c r="DQF158" s="4"/>
      <c r="DQG158" s="4"/>
      <c r="DQH158" s="4"/>
      <c r="DQI158" s="4"/>
      <c r="DQJ158" s="4"/>
      <c r="DQK158" s="4"/>
      <c r="DQL158" s="4"/>
      <c r="DQM158" s="4"/>
      <c r="DQN158" s="4"/>
      <c r="DQO158" s="4"/>
      <c r="DQP158" s="4"/>
      <c r="DQQ158" s="4"/>
      <c r="DQR158" s="4"/>
      <c r="DQS158" s="4"/>
      <c r="DQT158" s="4"/>
      <c r="DQU158" s="4"/>
      <c r="DQV158" s="4"/>
      <c r="DQW158" s="4"/>
      <c r="DQX158" s="4"/>
      <c r="DQY158" s="4"/>
      <c r="DQZ158" s="4"/>
      <c r="DRA158" s="4"/>
      <c r="DRB158" s="4"/>
      <c r="DRC158" s="4"/>
      <c r="DRD158" s="4"/>
      <c r="DRE158" s="4"/>
      <c r="DRF158" s="4"/>
      <c r="DRG158" s="4"/>
      <c r="DRH158" s="4"/>
      <c r="DRI158" s="4"/>
      <c r="DRJ158" s="4"/>
      <c r="DRK158" s="4"/>
      <c r="DRL158" s="4"/>
      <c r="DRM158" s="4"/>
      <c r="DRN158" s="4"/>
      <c r="DRO158" s="4"/>
      <c r="DRP158" s="4"/>
      <c r="DRQ158" s="4"/>
      <c r="DRR158" s="4"/>
      <c r="DRS158" s="4"/>
      <c r="DRT158" s="4"/>
      <c r="DRU158" s="4"/>
      <c r="DRV158" s="4"/>
      <c r="DRW158" s="4"/>
      <c r="DRX158" s="4"/>
      <c r="DRY158" s="4"/>
      <c r="DRZ158" s="4"/>
      <c r="DSA158" s="4"/>
      <c r="DSB158" s="4"/>
      <c r="DSC158" s="4"/>
      <c r="DSD158" s="4"/>
      <c r="DSE158" s="4"/>
      <c r="DSF158" s="4"/>
      <c r="DSG158" s="4"/>
      <c r="DSH158" s="4"/>
      <c r="DSI158" s="4"/>
      <c r="DSJ158" s="4"/>
      <c r="DSK158" s="4"/>
      <c r="DSL158" s="4"/>
      <c r="DSM158" s="4"/>
      <c r="DSN158" s="4"/>
      <c r="DSO158" s="4"/>
      <c r="DSP158" s="4"/>
      <c r="DSQ158" s="4"/>
      <c r="DSR158" s="4"/>
      <c r="DSS158" s="4"/>
      <c r="DST158" s="4"/>
      <c r="DSU158" s="4"/>
      <c r="DSV158" s="4"/>
      <c r="DSW158" s="4"/>
      <c r="DSX158" s="4"/>
      <c r="DSY158" s="4"/>
      <c r="DSZ158" s="4"/>
      <c r="DTA158" s="4"/>
      <c r="DTB158" s="4"/>
      <c r="DTC158" s="4"/>
      <c r="DTD158" s="4"/>
      <c r="DTE158" s="4"/>
      <c r="DTF158" s="4"/>
      <c r="DTG158" s="4"/>
      <c r="DTH158" s="4"/>
      <c r="DTI158" s="4"/>
      <c r="DTJ158" s="4"/>
      <c r="DTK158" s="4"/>
      <c r="DTL158" s="4"/>
      <c r="DTM158" s="4"/>
      <c r="DTN158" s="4"/>
      <c r="DTO158" s="4"/>
      <c r="DTP158" s="4"/>
      <c r="DTQ158" s="4"/>
      <c r="DTR158" s="4"/>
      <c r="DTS158" s="4"/>
      <c r="DTT158" s="4"/>
      <c r="DTU158" s="4"/>
      <c r="DTV158" s="4"/>
      <c r="DTW158" s="4"/>
      <c r="DTX158" s="4"/>
      <c r="DTY158" s="4"/>
      <c r="DTZ158" s="4"/>
      <c r="DUA158" s="4"/>
      <c r="DUB158" s="4"/>
      <c r="DUC158" s="4"/>
      <c r="DUD158" s="4"/>
      <c r="DUE158" s="4"/>
      <c r="DUF158" s="4"/>
      <c r="DUG158" s="4"/>
      <c r="DUH158" s="4"/>
      <c r="DUI158" s="4"/>
      <c r="DUJ158" s="4"/>
      <c r="DUK158" s="4"/>
      <c r="DUL158" s="4"/>
      <c r="DUM158" s="4"/>
      <c r="DUN158" s="4"/>
      <c r="DUO158" s="4"/>
      <c r="DUP158" s="4"/>
      <c r="DUQ158" s="4"/>
      <c r="DUR158" s="4"/>
      <c r="DUS158" s="4"/>
      <c r="DUT158" s="4"/>
      <c r="DUU158" s="4"/>
      <c r="DUV158" s="4"/>
      <c r="DUW158" s="4"/>
      <c r="DUX158" s="4"/>
      <c r="DUY158" s="4"/>
      <c r="DUZ158" s="4"/>
      <c r="DVA158" s="4"/>
      <c r="DVB158" s="4"/>
      <c r="DVC158" s="4"/>
      <c r="DVD158" s="4"/>
      <c r="DVE158" s="4"/>
      <c r="DVF158" s="4"/>
      <c r="DVG158" s="4"/>
      <c r="DVH158" s="4"/>
      <c r="DVI158" s="4"/>
      <c r="DVJ158" s="4"/>
      <c r="DVK158" s="4"/>
      <c r="DVL158" s="4"/>
      <c r="DVM158" s="4"/>
      <c r="DVN158" s="4"/>
      <c r="DVO158" s="4"/>
      <c r="DVP158" s="4"/>
      <c r="DVQ158" s="4"/>
      <c r="DVR158" s="4"/>
      <c r="DVS158" s="4"/>
      <c r="DVT158" s="4"/>
      <c r="DVU158" s="4"/>
      <c r="DVV158" s="4"/>
      <c r="DVW158" s="4"/>
      <c r="DVX158" s="4"/>
      <c r="DVY158" s="4"/>
      <c r="DVZ158" s="4"/>
      <c r="DWA158" s="4"/>
      <c r="DWB158" s="4"/>
      <c r="DWC158" s="4"/>
      <c r="DWD158" s="4"/>
      <c r="DWE158" s="4"/>
      <c r="DWF158" s="4"/>
      <c r="DWG158" s="4"/>
      <c r="DWH158" s="4"/>
      <c r="DWI158" s="4"/>
      <c r="DWJ158" s="4"/>
      <c r="DWK158" s="4"/>
      <c r="DWL158" s="4"/>
      <c r="DWM158" s="4"/>
      <c r="DWN158" s="4"/>
      <c r="DWO158" s="4"/>
      <c r="DWP158" s="4"/>
      <c r="DWQ158" s="4"/>
      <c r="DWR158" s="4"/>
      <c r="DWS158" s="4"/>
      <c r="DWT158" s="4"/>
      <c r="DWU158" s="4"/>
      <c r="DWV158" s="4"/>
      <c r="DWW158" s="4"/>
      <c r="DWX158" s="4"/>
      <c r="DWY158" s="4"/>
      <c r="DWZ158" s="4"/>
      <c r="DXA158" s="4"/>
      <c r="DXB158" s="4"/>
      <c r="DXC158" s="4"/>
      <c r="DXD158" s="4"/>
      <c r="DXE158" s="4"/>
      <c r="DXF158" s="4"/>
      <c r="DXG158" s="4"/>
      <c r="DXH158" s="4"/>
      <c r="DXI158" s="4"/>
      <c r="DXJ158" s="4"/>
      <c r="DXK158" s="4"/>
      <c r="DXL158" s="4"/>
      <c r="DXM158" s="4"/>
      <c r="DXN158" s="4"/>
      <c r="DXO158" s="4"/>
      <c r="DXP158" s="4"/>
      <c r="DXQ158" s="4"/>
      <c r="DXR158" s="4"/>
      <c r="DXS158" s="4"/>
      <c r="DXT158" s="4"/>
      <c r="DXU158" s="4"/>
      <c r="DXV158" s="4"/>
      <c r="DXW158" s="4"/>
      <c r="DXX158" s="4"/>
      <c r="DXY158" s="4"/>
      <c r="DXZ158" s="4"/>
      <c r="DYA158" s="4"/>
      <c r="DYB158" s="4"/>
      <c r="DYC158" s="4"/>
      <c r="DYD158" s="4"/>
      <c r="DYE158" s="4"/>
      <c r="DYF158" s="4"/>
      <c r="DYG158" s="4"/>
      <c r="DYH158" s="4"/>
      <c r="DYI158" s="4"/>
      <c r="DYJ158" s="4"/>
      <c r="DYK158" s="4"/>
      <c r="DYL158" s="4"/>
      <c r="DYM158" s="4"/>
      <c r="DYN158" s="4"/>
      <c r="DYO158" s="4"/>
      <c r="DYP158" s="4"/>
      <c r="DYQ158" s="4"/>
      <c r="DYR158" s="4"/>
      <c r="DYS158" s="4"/>
      <c r="DYT158" s="4"/>
      <c r="DYU158" s="4"/>
      <c r="DYV158" s="4"/>
      <c r="DYW158" s="4"/>
      <c r="DYX158" s="4"/>
      <c r="DYY158" s="4"/>
      <c r="DYZ158" s="4"/>
      <c r="DZA158" s="4"/>
      <c r="DZB158" s="4"/>
      <c r="DZC158" s="4"/>
      <c r="DZD158" s="4"/>
      <c r="DZE158" s="4"/>
      <c r="DZF158" s="4"/>
      <c r="DZG158" s="4"/>
      <c r="DZH158" s="4"/>
      <c r="DZI158" s="4"/>
      <c r="DZJ158" s="4"/>
      <c r="DZK158" s="4"/>
      <c r="DZL158" s="4"/>
      <c r="DZM158" s="4"/>
      <c r="DZN158" s="4"/>
      <c r="DZO158" s="4"/>
      <c r="DZP158" s="4"/>
      <c r="DZQ158" s="4"/>
      <c r="DZR158" s="4"/>
      <c r="DZS158" s="4"/>
      <c r="DZT158" s="4"/>
      <c r="DZU158" s="4"/>
      <c r="DZV158" s="4"/>
      <c r="DZW158" s="4"/>
      <c r="DZX158" s="4"/>
      <c r="DZY158" s="4"/>
      <c r="DZZ158" s="4"/>
      <c r="EAA158" s="4"/>
      <c r="EAB158" s="4"/>
      <c r="EAC158" s="4"/>
      <c r="EAD158" s="4"/>
      <c r="EAE158" s="4"/>
      <c r="EAF158" s="4"/>
      <c r="EAG158" s="4"/>
      <c r="EAH158" s="4"/>
      <c r="EAI158" s="4"/>
      <c r="EAJ158" s="4"/>
      <c r="EAK158" s="4"/>
      <c r="EAL158" s="4"/>
      <c r="EAM158" s="4"/>
      <c r="EAN158" s="4"/>
      <c r="EAO158" s="4"/>
      <c r="EAP158" s="4"/>
      <c r="EAQ158" s="4"/>
      <c r="EAR158" s="4"/>
      <c r="EAS158" s="4"/>
      <c r="EAT158" s="4"/>
      <c r="EAU158" s="4"/>
      <c r="EAV158" s="4"/>
      <c r="EAW158" s="4"/>
      <c r="EAX158" s="4"/>
      <c r="EAY158" s="4"/>
      <c r="EAZ158" s="4"/>
      <c r="EBA158" s="4"/>
      <c r="EBB158" s="4"/>
      <c r="EBC158" s="4"/>
      <c r="EBD158" s="4"/>
      <c r="EBE158" s="4"/>
      <c r="EBF158" s="4"/>
      <c r="EBG158" s="4"/>
      <c r="EBH158" s="4"/>
      <c r="EBI158" s="4"/>
      <c r="EBJ158" s="4"/>
      <c r="EBK158" s="4"/>
      <c r="EBL158" s="4"/>
      <c r="EBM158" s="4"/>
      <c r="EBN158" s="4"/>
      <c r="EBO158" s="4"/>
      <c r="EBP158" s="4"/>
      <c r="EBQ158" s="4"/>
      <c r="EBR158" s="4"/>
      <c r="EBS158" s="4"/>
      <c r="EBT158" s="4"/>
      <c r="EBU158" s="4"/>
      <c r="EBV158" s="4"/>
      <c r="EBW158" s="4"/>
      <c r="EBX158" s="4"/>
      <c r="EBY158" s="4"/>
      <c r="EBZ158" s="4"/>
      <c r="ECA158" s="4"/>
      <c r="ECB158" s="4"/>
      <c r="ECC158" s="4"/>
      <c r="ECD158" s="4"/>
      <c r="ECE158" s="4"/>
      <c r="ECF158" s="4"/>
      <c r="ECG158" s="4"/>
      <c r="ECH158" s="4"/>
      <c r="ECI158" s="4"/>
      <c r="ECJ158" s="4"/>
      <c r="ECK158" s="4"/>
      <c r="ECL158" s="4"/>
      <c r="ECM158" s="4"/>
      <c r="ECN158" s="4"/>
      <c r="ECO158" s="4"/>
      <c r="ECP158" s="4"/>
      <c r="ECQ158" s="4"/>
      <c r="ECR158" s="4"/>
      <c r="ECS158" s="4"/>
      <c r="ECT158" s="4"/>
      <c r="ECU158" s="4"/>
      <c r="ECV158" s="4"/>
      <c r="ECW158" s="4"/>
      <c r="ECX158" s="4"/>
      <c r="ECY158" s="4"/>
      <c r="ECZ158" s="4"/>
      <c r="EDA158" s="4"/>
      <c r="EDB158" s="4"/>
      <c r="EDC158" s="4"/>
      <c r="EDD158" s="4"/>
      <c r="EDE158" s="4"/>
      <c r="EDF158" s="4"/>
      <c r="EDG158" s="4"/>
      <c r="EDH158" s="4"/>
      <c r="EDI158" s="4"/>
      <c r="EDJ158" s="4"/>
      <c r="EDK158" s="4"/>
      <c r="EDL158" s="4"/>
      <c r="EDM158" s="4"/>
      <c r="EDN158" s="4"/>
      <c r="EDO158" s="4"/>
      <c r="EDP158" s="4"/>
      <c r="EDQ158" s="4"/>
      <c r="EDR158" s="4"/>
      <c r="EDS158" s="4"/>
      <c r="EDT158" s="4"/>
      <c r="EDU158" s="4"/>
      <c r="EDV158" s="4"/>
      <c r="EDW158" s="4"/>
      <c r="EDX158" s="4"/>
      <c r="EDY158" s="4"/>
      <c r="EDZ158" s="4"/>
      <c r="EEA158" s="4"/>
      <c r="EEB158" s="4"/>
      <c r="EEC158" s="4"/>
      <c r="EED158" s="4"/>
      <c r="EEE158" s="4"/>
      <c r="EEF158" s="4"/>
      <c r="EEG158" s="4"/>
      <c r="EEH158" s="4"/>
      <c r="EEI158" s="4"/>
      <c r="EEJ158" s="4"/>
      <c r="EEK158" s="4"/>
      <c r="EEL158" s="4"/>
      <c r="EEM158" s="4"/>
      <c r="EEN158" s="4"/>
      <c r="EEO158" s="4"/>
      <c r="EEP158" s="4"/>
      <c r="EEQ158" s="4"/>
      <c r="EER158" s="4"/>
      <c r="EES158" s="4"/>
      <c r="EET158" s="4"/>
      <c r="EEU158" s="4"/>
      <c r="EEV158" s="4"/>
      <c r="EEW158" s="4"/>
      <c r="EEX158" s="4"/>
      <c r="EEY158" s="4"/>
      <c r="EEZ158" s="4"/>
      <c r="EFA158" s="4"/>
      <c r="EFB158" s="4"/>
      <c r="EFC158" s="4"/>
      <c r="EFD158" s="4"/>
      <c r="EFE158" s="4"/>
      <c r="EFF158" s="4"/>
      <c r="EFG158" s="4"/>
      <c r="EFH158" s="4"/>
      <c r="EFI158" s="4"/>
      <c r="EFJ158" s="4"/>
      <c r="EFK158" s="4"/>
      <c r="EFL158" s="4"/>
      <c r="EFM158" s="4"/>
      <c r="EFN158" s="4"/>
      <c r="EFO158" s="4"/>
      <c r="EFP158" s="4"/>
      <c r="EFQ158" s="4"/>
      <c r="EFR158" s="4"/>
      <c r="EFS158" s="4"/>
      <c r="EFT158" s="4"/>
      <c r="EFU158" s="4"/>
      <c r="EFV158" s="4"/>
      <c r="EFW158" s="4"/>
      <c r="EFX158" s="4"/>
      <c r="EFY158" s="4"/>
      <c r="EFZ158" s="4"/>
      <c r="EGA158" s="4"/>
      <c r="EGB158" s="4"/>
      <c r="EGC158" s="4"/>
      <c r="EGD158" s="4"/>
      <c r="EGE158" s="4"/>
      <c r="EGF158" s="4"/>
      <c r="EGG158" s="4"/>
      <c r="EGH158" s="4"/>
      <c r="EGI158" s="4"/>
      <c r="EGJ158" s="4"/>
      <c r="EGK158" s="4"/>
      <c r="EGL158" s="4"/>
      <c r="EGM158" s="4"/>
      <c r="EGN158" s="4"/>
      <c r="EGO158" s="4"/>
      <c r="EGP158" s="4"/>
      <c r="EGQ158" s="4"/>
      <c r="EGR158" s="4"/>
      <c r="EGS158" s="4"/>
      <c r="EGT158" s="4"/>
      <c r="EGU158" s="4"/>
      <c r="EGV158" s="4"/>
      <c r="EGW158" s="4"/>
      <c r="EGX158" s="4"/>
      <c r="EGY158" s="4"/>
      <c r="EGZ158" s="4"/>
      <c r="EHA158" s="4"/>
      <c r="EHB158" s="4"/>
      <c r="EHC158" s="4"/>
      <c r="EHD158" s="4"/>
      <c r="EHE158" s="4"/>
      <c r="EHF158" s="4"/>
      <c r="EHG158" s="4"/>
      <c r="EHH158" s="4"/>
      <c r="EHI158" s="4"/>
      <c r="EHJ158" s="4"/>
      <c r="EHK158" s="4"/>
      <c r="EHL158" s="4"/>
      <c r="EHM158" s="4"/>
      <c r="EHN158" s="4"/>
      <c r="EHO158" s="4"/>
      <c r="EHP158" s="4"/>
      <c r="EHQ158" s="4"/>
      <c r="EHR158" s="4"/>
      <c r="EHS158" s="4"/>
      <c r="EHT158" s="4"/>
      <c r="EHU158" s="4"/>
      <c r="EHV158" s="4"/>
      <c r="EHW158" s="4"/>
      <c r="EHX158" s="4"/>
      <c r="EHY158" s="4"/>
      <c r="EHZ158" s="4"/>
      <c r="EIA158" s="4"/>
      <c r="EIB158" s="4"/>
      <c r="EIC158" s="4"/>
      <c r="EID158" s="4"/>
      <c r="EIE158" s="4"/>
      <c r="EIF158" s="4"/>
      <c r="EIG158" s="4"/>
      <c r="EIH158" s="4"/>
      <c r="EII158" s="4"/>
      <c r="EIJ158" s="4"/>
      <c r="EIK158" s="4"/>
      <c r="EIL158" s="4"/>
      <c r="EIM158" s="4"/>
      <c r="EIN158" s="4"/>
      <c r="EIO158" s="4"/>
      <c r="EIP158" s="4"/>
      <c r="EIQ158" s="4"/>
      <c r="EIR158" s="4"/>
      <c r="EIS158" s="4"/>
      <c r="EIT158" s="4"/>
      <c r="EIU158" s="4"/>
      <c r="EIV158" s="4"/>
      <c r="EIW158" s="4"/>
      <c r="EIX158" s="4"/>
      <c r="EIY158" s="4"/>
      <c r="EIZ158" s="4"/>
      <c r="EJA158" s="4"/>
      <c r="EJB158" s="4"/>
      <c r="EJC158" s="4"/>
      <c r="EJD158" s="4"/>
      <c r="EJE158" s="4"/>
      <c r="EJF158" s="4"/>
      <c r="EJG158" s="4"/>
      <c r="EJH158" s="4"/>
      <c r="EJI158" s="4"/>
      <c r="EJJ158" s="4"/>
      <c r="EJK158" s="4"/>
      <c r="EJL158" s="4"/>
      <c r="EJM158" s="4"/>
      <c r="EJN158" s="4"/>
      <c r="EJO158" s="4"/>
      <c r="EJP158" s="4"/>
      <c r="EJQ158" s="4"/>
      <c r="EJR158" s="4"/>
      <c r="EJS158" s="4"/>
      <c r="EJT158" s="4"/>
      <c r="EJU158" s="4"/>
      <c r="EJV158" s="4"/>
      <c r="EJW158" s="4"/>
      <c r="EJX158" s="4"/>
      <c r="EJY158" s="4"/>
      <c r="EJZ158" s="4"/>
      <c r="EKA158" s="4"/>
      <c r="EKB158" s="4"/>
      <c r="EKC158" s="4"/>
      <c r="EKD158" s="4"/>
      <c r="EKE158" s="4"/>
      <c r="EKF158" s="4"/>
      <c r="EKG158" s="4"/>
      <c r="EKH158" s="4"/>
      <c r="EKI158" s="4"/>
      <c r="EKJ158" s="4"/>
      <c r="EKK158" s="4"/>
      <c r="EKL158" s="4"/>
      <c r="EKM158" s="4"/>
      <c r="EKN158" s="4"/>
      <c r="EKO158" s="4"/>
      <c r="EKP158" s="4"/>
      <c r="EKQ158" s="4"/>
      <c r="EKR158" s="4"/>
      <c r="EKS158" s="4"/>
      <c r="EKT158" s="4"/>
      <c r="EKU158" s="4"/>
      <c r="EKV158" s="4"/>
      <c r="EKW158" s="4"/>
      <c r="EKX158" s="4"/>
      <c r="EKY158" s="4"/>
      <c r="EKZ158" s="4"/>
      <c r="ELA158" s="4"/>
      <c r="ELB158" s="4"/>
      <c r="ELC158" s="4"/>
      <c r="ELD158" s="4"/>
      <c r="ELE158" s="4"/>
      <c r="ELF158" s="4"/>
      <c r="ELG158" s="4"/>
      <c r="ELH158" s="4"/>
      <c r="ELI158" s="4"/>
      <c r="ELJ158" s="4"/>
      <c r="ELK158" s="4"/>
      <c r="ELL158" s="4"/>
      <c r="ELM158" s="4"/>
      <c r="ELN158" s="4"/>
      <c r="ELO158" s="4"/>
      <c r="ELP158" s="4"/>
      <c r="ELQ158" s="4"/>
      <c r="ELR158" s="4"/>
      <c r="ELS158" s="4"/>
      <c r="ELT158" s="4"/>
      <c r="ELU158" s="4"/>
      <c r="ELV158" s="4"/>
      <c r="ELW158" s="4"/>
      <c r="ELX158" s="4"/>
      <c r="ELY158" s="4"/>
      <c r="ELZ158" s="4"/>
      <c r="EMA158" s="4"/>
      <c r="EMB158" s="4"/>
      <c r="EMC158" s="4"/>
      <c r="EMD158" s="4"/>
      <c r="EME158" s="4"/>
      <c r="EMF158" s="4"/>
      <c r="EMG158" s="4"/>
      <c r="EMH158" s="4"/>
      <c r="EMI158" s="4"/>
      <c r="EMJ158" s="4"/>
      <c r="EMK158" s="4"/>
      <c r="EML158" s="4"/>
      <c r="EMM158" s="4"/>
      <c r="EMN158" s="4"/>
      <c r="EMO158" s="4"/>
      <c r="EMP158" s="4"/>
      <c r="EMQ158" s="4"/>
      <c r="EMR158" s="4"/>
      <c r="EMS158" s="4"/>
      <c r="EMT158" s="4"/>
      <c r="EMU158" s="4"/>
      <c r="EMV158" s="4"/>
      <c r="EMW158" s="4"/>
      <c r="EMX158" s="4"/>
      <c r="EMY158" s="4"/>
      <c r="EMZ158" s="4"/>
      <c r="ENA158" s="4"/>
      <c r="ENB158" s="4"/>
      <c r="ENC158" s="4"/>
      <c r="END158" s="4"/>
      <c r="ENE158" s="4"/>
      <c r="ENF158" s="4"/>
      <c r="ENG158" s="4"/>
      <c r="ENH158" s="4"/>
      <c r="ENI158" s="4"/>
      <c r="ENJ158" s="4"/>
      <c r="ENK158" s="4"/>
      <c r="ENL158" s="4"/>
      <c r="ENM158" s="4"/>
      <c r="ENN158" s="4"/>
      <c r="ENO158" s="4"/>
      <c r="ENP158" s="4"/>
      <c r="ENQ158" s="4"/>
      <c r="ENR158" s="4"/>
      <c r="ENS158" s="4"/>
      <c r="ENT158" s="4"/>
      <c r="ENU158" s="4"/>
      <c r="ENV158" s="4"/>
      <c r="ENW158" s="4"/>
      <c r="ENX158" s="4"/>
      <c r="ENY158" s="4"/>
      <c r="ENZ158" s="4"/>
      <c r="EOA158" s="4"/>
      <c r="EOB158" s="4"/>
      <c r="EOC158" s="4"/>
      <c r="EOD158" s="4"/>
      <c r="EOE158" s="4"/>
      <c r="EOF158" s="4"/>
      <c r="EOG158" s="4"/>
      <c r="EOH158" s="4"/>
      <c r="EOI158" s="4"/>
      <c r="EOJ158" s="4"/>
      <c r="EOK158" s="4"/>
      <c r="EOL158" s="4"/>
      <c r="EOM158" s="4"/>
      <c r="EON158" s="4"/>
      <c r="EOO158" s="4"/>
      <c r="EOP158" s="4"/>
      <c r="EOQ158" s="4"/>
      <c r="EOR158" s="4"/>
      <c r="EOS158" s="4"/>
      <c r="EOT158" s="4"/>
      <c r="EOU158" s="4"/>
      <c r="EOV158" s="4"/>
      <c r="EOW158" s="4"/>
      <c r="EOX158" s="4"/>
      <c r="EOY158" s="4"/>
      <c r="EOZ158" s="4"/>
      <c r="EPA158" s="4"/>
      <c r="EPB158" s="4"/>
      <c r="EPC158" s="4"/>
      <c r="EPD158" s="4"/>
      <c r="EPE158" s="4"/>
      <c r="EPF158" s="4"/>
      <c r="EPG158" s="4"/>
      <c r="EPH158" s="4"/>
      <c r="EPI158" s="4"/>
      <c r="EPJ158" s="4"/>
      <c r="EPK158" s="4"/>
      <c r="EPL158" s="4"/>
      <c r="EPM158" s="4"/>
      <c r="EPN158" s="4"/>
      <c r="EPO158" s="4"/>
      <c r="EPP158" s="4"/>
      <c r="EPQ158" s="4"/>
      <c r="EPR158" s="4"/>
      <c r="EPS158" s="4"/>
      <c r="EPT158" s="4"/>
      <c r="EPU158" s="4"/>
      <c r="EPV158" s="4"/>
      <c r="EPW158" s="4"/>
      <c r="EPX158" s="4"/>
      <c r="EPY158" s="4"/>
      <c r="EPZ158" s="4"/>
      <c r="EQA158" s="4"/>
      <c r="EQB158" s="4"/>
      <c r="EQC158" s="4"/>
      <c r="EQD158" s="4"/>
      <c r="EQE158" s="4"/>
      <c r="EQF158" s="4"/>
      <c r="EQG158" s="4"/>
      <c r="EQH158" s="4"/>
      <c r="EQI158" s="4"/>
      <c r="EQJ158" s="4"/>
      <c r="EQK158" s="4"/>
      <c r="EQL158" s="4"/>
      <c r="EQM158" s="4"/>
      <c r="EQN158" s="4"/>
      <c r="EQO158" s="4"/>
      <c r="EQP158" s="4"/>
      <c r="EQQ158" s="4"/>
      <c r="EQR158" s="4"/>
      <c r="EQS158" s="4"/>
      <c r="EQT158" s="4"/>
      <c r="EQU158" s="4"/>
      <c r="EQV158" s="4"/>
      <c r="EQW158" s="4"/>
      <c r="EQX158" s="4"/>
      <c r="EQY158" s="4"/>
      <c r="EQZ158" s="4"/>
      <c r="ERA158" s="4"/>
      <c r="ERB158" s="4"/>
      <c r="ERC158" s="4"/>
      <c r="ERD158" s="4"/>
      <c r="ERE158" s="4"/>
      <c r="ERF158" s="4"/>
      <c r="ERG158" s="4"/>
      <c r="ERH158" s="4"/>
      <c r="ERI158" s="4"/>
      <c r="ERJ158" s="4"/>
      <c r="ERK158" s="4"/>
      <c r="ERL158" s="4"/>
      <c r="ERM158" s="4"/>
      <c r="ERN158" s="4"/>
      <c r="ERO158" s="4"/>
      <c r="ERP158" s="4"/>
      <c r="ERQ158" s="4"/>
      <c r="ERR158" s="4"/>
      <c r="ERS158" s="4"/>
      <c r="ERT158" s="4"/>
      <c r="ERU158" s="4"/>
      <c r="ERV158" s="4"/>
      <c r="ERW158" s="4"/>
      <c r="ERX158" s="4"/>
      <c r="ERY158" s="4"/>
      <c r="ERZ158" s="4"/>
      <c r="ESA158" s="4"/>
      <c r="ESB158" s="4"/>
      <c r="ESC158" s="4"/>
      <c r="ESD158" s="4"/>
      <c r="ESE158" s="4"/>
      <c r="ESF158" s="4"/>
      <c r="ESG158" s="4"/>
      <c r="ESH158" s="4"/>
      <c r="ESI158" s="4"/>
      <c r="ESJ158" s="4"/>
      <c r="ESK158" s="4"/>
      <c r="ESL158" s="4"/>
      <c r="ESM158" s="4"/>
      <c r="ESN158" s="4"/>
      <c r="ESO158" s="4"/>
      <c r="ESP158" s="4"/>
      <c r="ESQ158" s="4"/>
      <c r="ESR158" s="4"/>
      <c r="ESS158" s="4"/>
      <c r="EST158" s="4"/>
      <c r="ESU158" s="4"/>
      <c r="ESV158" s="4"/>
      <c r="ESW158" s="4"/>
      <c r="ESX158" s="4"/>
      <c r="ESY158" s="4"/>
      <c r="ESZ158" s="4"/>
      <c r="ETA158" s="4"/>
      <c r="ETB158" s="4"/>
      <c r="ETC158" s="4"/>
      <c r="ETD158" s="4"/>
      <c r="ETE158" s="4"/>
      <c r="ETF158" s="4"/>
      <c r="ETG158" s="4"/>
      <c r="ETH158" s="4"/>
      <c r="ETI158" s="4"/>
      <c r="ETJ158" s="4"/>
      <c r="ETK158" s="4"/>
      <c r="ETL158" s="4"/>
      <c r="ETM158" s="4"/>
      <c r="ETN158" s="4"/>
      <c r="ETO158" s="4"/>
      <c r="ETP158" s="4"/>
      <c r="ETQ158" s="4"/>
      <c r="ETR158" s="4"/>
      <c r="ETS158" s="4"/>
      <c r="ETT158" s="4"/>
      <c r="ETU158" s="4"/>
      <c r="ETV158" s="4"/>
      <c r="ETW158" s="4"/>
      <c r="ETX158" s="4"/>
      <c r="ETY158" s="4"/>
      <c r="ETZ158" s="4"/>
      <c r="EUA158" s="4"/>
      <c r="EUB158" s="4"/>
      <c r="EUC158" s="4"/>
      <c r="EUD158" s="4"/>
      <c r="EUE158" s="4"/>
      <c r="EUF158" s="4"/>
      <c r="EUG158" s="4"/>
      <c r="EUH158" s="4"/>
      <c r="EUI158" s="4"/>
      <c r="EUJ158" s="4"/>
      <c r="EUK158" s="4"/>
      <c r="EUL158" s="4"/>
      <c r="EUM158" s="4"/>
      <c r="EUN158" s="4"/>
      <c r="EUO158" s="4"/>
      <c r="EUP158" s="4"/>
      <c r="EUQ158" s="4"/>
      <c r="EUR158" s="4"/>
      <c r="EUS158" s="4"/>
      <c r="EUT158" s="4"/>
      <c r="EUU158" s="4"/>
      <c r="EUV158" s="4"/>
      <c r="EUW158" s="4"/>
      <c r="EUX158" s="4"/>
      <c r="EUY158" s="4"/>
      <c r="EUZ158" s="4"/>
      <c r="EVA158" s="4"/>
      <c r="EVB158" s="4"/>
      <c r="EVC158" s="4"/>
      <c r="EVD158" s="4"/>
      <c r="EVE158" s="4"/>
      <c r="EVF158" s="4"/>
      <c r="EVG158" s="4"/>
      <c r="EVH158" s="4"/>
      <c r="EVI158" s="4"/>
      <c r="EVJ158" s="4"/>
      <c r="EVK158" s="4"/>
      <c r="EVL158" s="4"/>
      <c r="EVM158" s="4"/>
      <c r="EVN158" s="4"/>
      <c r="EVO158" s="4"/>
      <c r="EVP158" s="4"/>
      <c r="EVQ158" s="4"/>
      <c r="EVR158" s="4"/>
      <c r="EVS158" s="4"/>
      <c r="EVT158" s="4"/>
      <c r="EVU158" s="4"/>
      <c r="EVV158" s="4"/>
      <c r="EVW158" s="4"/>
      <c r="EVX158" s="4"/>
      <c r="EVY158" s="4"/>
      <c r="EVZ158" s="4"/>
      <c r="EWA158" s="4"/>
      <c r="EWB158" s="4"/>
      <c r="EWC158" s="4"/>
      <c r="EWD158" s="4"/>
      <c r="EWE158" s="4"/>
      <c r="EWF158" s="4"/>
      <c r="EWG158" s="4"/>
      <c r="EWH158" s="4"/>
      <c r="EWI158" s="4"/>
      <c r="EWJ158" s="4"/>
      <c r="EWK158" s="4"/>
      <c r="EWL158" s="4"/>
      <c r="EWM158" s="4"/>
      <c r="EWN158" s="4"/>
      <c r="EWO158" s="4"/>
      <c r="EWP158" s="4"/>
      <c r="EWQ158" s="4"/>
      <c r="EWR158" s="4"/>
      <c r="EWS158" s="4"/>
      <c r="EWT158" s="4"/>
      <c r="EWU158" s="4"/>
      <c r="EWV158" s="4"/>
      <c r="EWW158" s="4"/>
      <c r="EWX158" s="4"/>
      <c r="EWY158" s="4"/>
      <c r="EWZ158" s="4"/>
      <c r="EXA158" s="4"/>
      <c r="EXB158" s="4"/>
      <c r="EXC158" s="4"/>
      <c r="EXD158" s="4"/>
      <c r="EXE158" s="4"/>
      <c r="EXF158" s="4"/>
      <c r="EXG158" s="4"/>
      <c r="EXH158" s="4"/>
      <c r="EXI158" s="4"/>
      <c r="EXJ158" s="4"/>
      <c r="EXK158" s="4"/>
      <c r="EXL158" s="4"/>
      <c r="EXM158" s="4"/>
      <c r="EXN158" s="4"/>
      <c r="EXO158" s="4"/>
      <c r="EXP158" s="4"/>
      <c r="EXQ158" s="4"/>
      <c r="EXR158" s="4"/>
      <c r="EXS158" s="4"/>
      <c r="EXT158" s="4"/>
      <c r="EXU158" s="4"/>
      <c r="EXV158" s="4"/>
      <c r="EXW158" s="4"/>
      <c r="EXX158" s="4"/>
      <c r="EXY158" s="4"/>
      <c r="EXZ158" s="4"/>
      <c r="EYA158" s="4"/>
      <c r="EYB158" s="4"/>
      <c r="EYC158" s="4"/>
      <c r="EYD158" s="4"/>
      <c r="EYE158" s="4"/>
      <c r="EYF158" s="4"/>
      <c r="EYG158" s="4"/>
      <c r="EYH158" s="4"/>
      <c r="EYI158" s="4"/>
      <c r="EYJ158" s="4"/>
      <c r="EYK158" s="4"/>
      <c r="EYL158" s="4"/>
      <c r="EYM158" s="4"/>
      <c r="EYN158" s="4"/>
      <c r="EYO158" s="4"/>
      <c r="EYP158" s="4"/>
      <c r="EYQ158" s="4"/>
      <c r="EYR158" s="4"/>
      <c r="EYS158" s="4"/>
      <c r="EYT158" s="4"/>
      <c r="EYU158" s="4"/>
      <c r="EYV158" s="4"/>
      <c r="EYW158" s="4"/>
      <c r="EYX158" s="4"/>
      <c r="EYY158" s="4"/>
      <c r="EYZ158" s="4"/>
      <c r="EZA158" s="4"/>
      <c r="EZB158" s="4"/>
      <c r="EZC158" s="4"/>
      <c r="EZD158" s="4"/>
      <c r="EZE158" s="4"/>
      <c r="EZF158" s="4"/>
      <c r="EZG158" s="4"/>
      <c r="EZH158" s="4"/>
      <c r="EZI158" s="4"/>
      <c r="EZJ158" s="4"/>
      <c r="EZK158" s="4"/>
      <c r="EZL158" s="4"/>
      <c r="EZM158" s="4"/>
      <c r="EZN158" s="4"/>
      <c r="EZO158" s="4"/>
      <c r="EZP158" s="4"/>
      <c r="EZQ158" s="4"/>
      <c r="EZR158" s="4"/>
      <c r="EZS158" s="4"/>
      <c r="EZT158" s="4"/>
      <c r="EZU158" s="4"/>
      <c r="EZV158" s="4"/>
      <c r="EZW158" s="4"/>
      <c r="EZX158" s="4"/>
      <c r="EZY158" s="4"/>
      <c r="EZZ158" s="4"/>
      <c r="FAA158" s="4"/>
      <c r="FAB158" s="4"/>
      <c r="FAC158" s="4"/>
      <c r="FAD158" s="4"/>
      <c r="FAE158" s="4"/>
      <c r="FAF158" s="4"/>
      <c r="FAG158" s="4"/>
      <c r="FAH158" s="4"/>
      <c r="FAI158" s="4"/>
      <c r="FAJ158" s="4"/>
      <c r="FAK158" s="4"/>
      <c r="FAL158" s="4"/>
      <c r="FAM158" s="4"/>
      <c r="FAN158" s="4"/>
      <c r="FAO158" s="4"/>
      <c r="FAP158" s="4"/>
      <c r="FAQ158" s="4"/>
      <c r="FAR158" s="4"/>
      <c r="FAS158" s="4"/>
      <c r="FAT158" s="4"/>
      <c r="FAU158" s="4"/>
      <c r="FAV158" s="4"/>
      <c r="FAW158" s="4"/>
      <c r="FAX158" s="4"/>
      <c r="FAY158" s="4"/>
      <c r="FAZ158" s="4"/>
      <c r="FBA158" s="4"/>
      <c r="FBB158" s="4"/>
      <c r="FBC158" s="4"/>
      <c r="FBD158" s="4"/>
      <c r="FBE158" s="4"/>
      <c r="FBF158" s="4"/>
      <c r="FBG158" s="4"/>
      <c r="FBH158" s="4"/>
      <c r="FBI158" s="4"/>
      <c r="FBJ158" s="4"/>
      <c r="FBK158" s="4"/>
      <c r="FBL158" s="4"/>
      <c r="FBM158" s="4"/>
      <c r="FBN158" s="4"/>
      <c r="FBO158" s="4"/>
      <c r="FBP158" s="4"/>
      <c r="FBQ158" s="4"/>
      <c r="FBR158" s="4"/>
      <c r="FBS158" s="4"/>
      <c r="FBT158" s="4"/>
      <c r="FBU158" s="4"/>
      <c r="FBV158" s="4"/>
      <c r="FBW158" s="4"/>
      <c r="FBX158" s="4"/>
      <c r="FBY158" s="4"/>
      <c r="FBZ158" s="4"/>
      <c r="FCA158" s="4"/>
      <c r="FCB158" s="4"/>
      <c r="FCC158" s="4"/>
      <c r="FCD158" s="4"/>
      <c r="FCE158" s="4"/>
      <c r="FCF158" s="4"/>
      <c r="FCG158" s="4"/>
      <c r="FCH158" s="4"/>
      <c r="FCI158" s="4"/>
      <c r="FCJ158" s="4"/>
      <c r="FCK158" s="4"/>
      <c r="FCL158" s="4"/>
      <c r="FCM158" s="4"/>
      <c r="FCN158" s="4"/>
      <c r="FCO158" s="4"/>
      <c r="FCP158" s="4"/>
      <c r="FCQ158" s="4"/>
      <c r="FCR158" s="4"/>
      <c r="FCS158" s="4"/>
      <c r="FCT158" s="4"/>
      <c r="FCU158" s="4"/>
      <c r="FCV158" s="4"/>
      <c r="FCW158" s="4"/>
      <c r="FCX158" s="4"/>
      <c r="FCY158" s="4"/>
      <c r="FCZ158" s="4"/>
      <c r="FDA158" s="4"/>
      <c r="FDB158" s="4"/>
      <c r="FDC158" s="4"/>
      <c r="FDD158" s="4"/>
      <c r="FDE158" s="4"/>
      <c r="FDF158" s="4"/>
      <c r="FDG158" s="4"/>
      <c r="FDH158" s="4"/>
      <c r="FDI158" s="4"/>
      <c r="FDJ158" s="4"/>
      <c r="FDK158" s="4"/>
      <c r="FDL158" s="4"/>
      <c r="FDM158" s="4"/>
      <c r="FDN158" s="4"/>
      <c r="FDO158" s="4"/>
      <c r="FDP158" s="4"/>
      <c r="FDQ158" s="4"/>
      <c r="FDR158" s="4"/>
      <c r="FDS158" s="4"/>
      <c r="FDT158" s="4"/>
      <c r="FDU158" s="4"/>
      <c r="FDV158" s="4"/>
      <c r="FDW158" s="4"/>
      <c r="FDX158" s="4"/>
      <c r="FDY158" s="4"/>
      <c r="FDZ158" s="4"/>
      <c r="FEA158" s="4"/>
      <c r="FEB158" s="4"/>
      <c r="FEC158" s="4"/>
      <c r="FED158" s="4"/>
      <c r="FEE158" s="4"/>
      <c r="FEF158" s="4"/>
      <c r="FEG158" s="4"/>
      <c r="FEH158" s="4"/>
      <c r="FEI158" s="4"/>
      <c r="FEJ158" s="4"/>
      <c r="FEK158" s="4"/>
      <c r="FEL158" s="4"/>
      <c r="FEM158" s="4"/>
      <c r="FEN158" s="4"/>
      <c r="FEO158" s="4"/>
      <c r="FEP158" s="4"/>
      <c r="FEQ158" s="4"/>
      <c r="FER158" s="4"/>
      <c r="FES158" s="4"/>
      <c r="FET158" s="4"/>
      <c r="FEU158" s="4"/>
      <c r="FEV158" s="4"/>
      <c r="FEW158" s="4"/>
      <c r="FEX158" s="4"/>
      <c r="FEY158" s="4"/>
      <c r="FEZ158" s="4"/>
      <c r="FFA158" s="4"/>
      <c r="FFB158" s="4"/>
      <c r="FFC158" s="4"/>
      <c r="FFD158" s="4"/>
      <c r="FFE158" s="4"/>
      <c r="FFF158" s="4"/>
      <c r="FFG158" s="4"/>
      <c r="FFH158" s="4"/>
      <c r="FFI158" s="4"/>
      <c r="FFJ158" s="4"/>
      <c r="FFK158" s="4"/>
      <c r="FFL158" s="4"/>
      <c r="FFM158" s="4"/>
      <c r="FFN158" s="4"/>
      <c r="FFO158" s="4"/>
      <c r="FFP158" s="4"/>
      <c r="FFQ158" s="4"/>
      <c r="FFR158" s="4"/>
      <c r="FFS158" s="4"/>
      <c r="FFT158" s="4"/>
      <c r="FFU158" s="4"/>
      <c r="FFV158" s="4"/>
      <c r="FFW158" s="4"/>
      <c r="FFX158" s="4"/>
      <c r="FFY158" s="4"/>
      <c r="FFZ158" s="4"/>
      <c r="FGA158" s="4"/>
      <c r="FGB158" s="4"/>
      <c r="FGC158" s="4"/>
      <c r="FGD158" s="4"/>
      <c r="FGE158" s="4"/>
      <c r="FGF158" s="4"/>
      <c r="FGG158" s="4"/>
      <c r="FGH158" s="4"/>
      <c r="FGI158" s="4"/>
      <c r="FGJ158" s="4"/>
      <c r="FGK158" s="4"/>
      <c r="FGL158" s="4"/>
      <c r="FGM158" s="4"/>
      <c r="FGN158" s="4"/>
      <c r="FGO158" s="4"/>
      <c r="FGP158" s="4"/>
      <c r="FGQ158" s="4"/>
      <c r="FGR158" s="4"/>
      <c r="FGS158" s="4"/>
      <c r="FGT158" s="4"/>
      <c r="FGU158" s="4"/>
      <c r="FGV158" s="4"/>
      <c r="FGW158" s="4"/>
      <c r="FGX158" s="4"/>
      <c r="FGY158" s="4"/>
      <c r="FGZ158" s="4"/>
      <c r="FHA158" s="4"/>
      <c r="FHB158" s="4"/>
      <c r="FHC158" s="4"/>
      <c r="FHD158" s="4"/>
      <c r="FHE158" s="4"/>
      <c r="FHF158" s="4"/>
      <c r="FHG158" s="4"/>
      <c r="FHH158" s="4"/>
      <c r="FHI158" s="4"/>
      <c r="FHJ158" s="4"/>
      <c r="FHK158" s="4"/>
      <c r="FHL158" s="4"/>
      <c r="FHM158" s="4"/>
      <c r="FHN158" s="4"/>
      <c r="FHO158" s="4"/>
      <c r="FHP158" s="4"/>
      <c r="FHQ158" s="4"/>
      <c r="FHR158" s="4"/>
      <c r="FHS158" s="4"/>
      <c r="FHT158" s="4"/>
      <c r="FHU158" s="4"/>
      <c r="FHV158" s="4"/>
      <c r="FHW158" s="4"/>
      <c r="FHX158" s="4"/>
      <c r="FHY158" s="4"/>
      <c r="FHZ158" s="4"/>
      <c r="FIA158" s="4"/>
      <c r="FIB158" s="4"/>
      <c r="FIC158" s="4"/>
      <c r="FID158" s="4"/>
      <c r="FIE158" s="4"/>
      <c r="FIF158" s="4"/>
      <c r="FIG158" s="4"/>
      <c r="FIH158" s="4"/>
      <c r="FII158" s="4"/>
      <c r="FIJ158" s="4"/>
      <c r="FIK158" s="4"/>
      <c r="FIL158" s="4"/>
      <c r="FIM158" s="4"/>
      <c r="FIN158" s="4"/>
      <c r="FIO158" s="4"/>
      <c r="FIP158" s="4"/>
      <c r="FIQ158" s="4"/>
      <c r="FIR158" s="4"/>
      <c r="FIS158" s="4"/>
      <c r="FIT158" s="4"/>
      <c r="FIU158" s="4"/>
      <c r="FIV158" s="4"/>
      <c r="FIW158" s="4"/>
      <c r="FIX158" s="4"/>
      <c r="FIY158" s="4"/>
      <c r="FIZ158" s="4"/>
      <c r="FJA158" s="4"/>
      <c r="FJB158" s="4"/>
      <c r="FJC158" s="4"/>
      <c r="FJD158" s="4"/>
      <c r="FJE158" s="4"/>
      <c r="FJF158" s="4"/>
      <c r="FJG158" s="4"/>
      <c r="FJH158" s="4"/>
      <c r="FJI158" s="4"/>
      <c r="FJJ158" s="4"/>
      <c r="FJK158" s="4"/>
      <c r="FJL158" s="4"/>
      <c r="FJM158" s="4"/>
      <c r="FJN158" s="4"/>
      <c r="FJO158" s="4"/>
      <c r="FJP158" s="4"/>
      <c r="FJQ158" s="4"/>
      <c r="FJR158" s="4"/>
      <c r="FJS158" s="4"/>
      <c r="FJT158" s="4"/>
      <c r="FJU158" s="4"/>
      <c r="FJV158" s="4"/>
      <c r="FJW158" s="4"/>
      <c r="FJX158" s="4"/>
      <c r="FJY158" s="4"/>
      <c r="FJZ158" s="4"/>
      <c r="FKA158" s="4"/>
      <c r="FKB158" s="4"/>
      <c r="FKC158" s="4"/>
      <c r="FKD158" s="4"/>
      <c r="FKE158" s="4"/>
      <c r="FKF158" s="4"/>
      <c r="FKG158" s="4"/>
      <c r="FKH158" s="4"/>
      <c r="FKI158" s="4"/>
      <c r="FKJ158" s="4"/>
      <c r="FKK158" s="4"/>
      <c r="FKL158" s="4"/>
      <c r="FKM158" s="4"/>
      <c r="FKN158" s="4"/>
      <c r="FKO158" s="4"/>
      <c r="FKP158" s="4"/>
      <c r="FKQ158" s="4"/>
      <c r="FKR158" s="4"/>
      <c r="FKS158" s="4"/>
      <c r="FKT158" s="4"/>
      <c r="FKU158" s="4"/>
      <c r="FKV158" s="4"/>
      <c r="FKW158" s="4"/>
      <c r="FKX158" s="4"/>
      <c r="FKY158" s="4"/>
      <c r="FKZ158" s="4"/>
      <c r="FLA158" s="4"/>
      <c r="FLB158" s="4"/>
      <c r="FLC158" s="4"/>
      <c r="FLD158" s="4"/>
      <c r="FLE158" s="4"/>
      <c r="FLF158" s="4"/>
      <c r="FLG158" s="4"/>
      <c r="FLH158" s="4"/>
      <c r="FLI158" s="4"/>
      <c r="FLJ158" s="4"/>
      <c r="FLK158" s="4"/>
      <c r="FLL158" s="4"/>
      <c r="FLM158" s="4"/>
      <c r="FLN158" s="4"/>
      <c r="FLO158" s="4"/>
      <c r="FLP158" s="4"/>
      <c r="FLQ158" s="4"/>
      <c r="FLR158" s="4"/>
      <c r="FLS158" s="4"/>
      <c r="FLT158" s="4"/>
      <c r="FLU158" s="4"/>
      <c r="FLV158" s="4"/>
      <c r="FLW158" s="4"/>
      <c r="FLX158" s="4"/>
      <c r="FLY158" s="4"/>
      <c r="FLZ158" s="4"/>
      <c r="FMA158" s="4"/>
      <c r="FMB158" s="4"/>
      <c r="FMC158" s="4"/>
      <c r="FMD158" s="4"/>
      <c r="FME158" s="4"/>
      <c r="FMF158" s="4"/>
      <c r="FMG158" s="4"/>
      <c r="FMH158" s="4"/>
      <c r="FMI158" s="4"/>
      <c r="FMJ158" s="4"/>
      <c r="FMK158" s="4"/>
      <c r="FML158" s="4"/>
      <c r="FMM158" s="4"/>
      <c r="FMN158" s="4"/>
      <c r="FMO158" s="4"/>
      <c r="FMP158" s="4"/>
      <c r="FMQ158" s="4"/>
      <c r="FMR158" s="4"/>
      <c r="FMS158" s="4"/>
      <c r="FMT158" s="4"/>
      <c r="FMU158" s="4"/>
      <c r="FMV158" s="4"/>
      <c r="FMW158" s="4"/>
      <c r="FMX158" s="4"/>
      <c r="FMY158" s="4"/>
      <c r="FMZ158" s="4"/>
      <c r="FNA158" s="4"/>
      <c r="FNB158" s="4"/>
      <c r="FNC158" s="4"/>
      <c r="FND158" s="4"/>
      <c r="FNE158" s="4"/>
      <c r="FNF158" s="4"/>
      <c r="FNG158" s="4"/>
      <c r="FNH158" s="4"/>
      <c r="FNI158" s="4"/>
      <c r="FNJ158" s="4"/>
      <c r="FNK158" s="4"/>
      <c r="FNL158" s="4"/>
      <c r="FNM158" s="4"/>
      <c r="FNN158" s="4"/>
      <c r="FNO158" s="4"/>
      <c r="FNP158" s="4"/>
      <c r="FNQ158" s="4"/>
      <c r="FNR158" s="4"/>
      <c r="FNS158" s="4"/>
      <c r="FNT158" s="4"/>
      <c r="FNU158" s="4"/>
      <c r="FNV158" s="4"/>
      <c r="FNW158" s="4"/>
      <c r="FNX158" s="4"/>
      <c r="FNY158" s="4"/>
      <c r="FNZ158" s="4"/>
      <c r="FOA158" s="4"/>
      <c r="FOB158" s="4"/>
      <c r="FOC158" s="4"/>
      <c r="FOD158" s="4"/>
      <c r="FOE158" s="4"/>
      <c r="FOF158" s="4"/>
      <c r="FOG158" s="4"/>
      <c r="FOH158" s="4"/>
      <c r="FOI158" s="4"/>
      <c r="FOJ158" s="4"/>
      <c r="FOK158" s="4"/>
      <c r="FOL158" s="4"/>
      <c r="FOM158" s="4"/>
      <c r="FON158" s="4"/>
      <c r="FOO158" s="4"/>
      <c r="FOP158" s="4"/>
      <c r="FOQ158" s="4"/>
      <c r="FOR158" s="4"/>
      <c r="FOS158" s="4"/>
      <c r="FOT158" s="4"/>
      <c r="FOU158" s="4"/>
      <c r="FOV158" s="4"/>
      <c r="FOW158" s="4"/>
      <c r="FOX158" s="4"/>
      <c r="FOY158" s="4"/>
      <c r="FOZ158" s="4"/>
      <c r="FPA158" s="4"/>
      <c r="FPB158" s="4"/>
      <c r="FPC158" s="4"/>
      <c r="FPD158" s="4"/>
      <c r="FPE158" s="4"/>
      <c r="FPF158" s="4"/>
      <c r="FPG158" s="4"/>
      <c r="FPH158" s="4"/>
      <c r="FPI158" s="4"/>
      <c r="FPJ158" s="4"/>
      <c r="FPK158" s="4"/>
      <c r="FPL158" s="4"/>
      <c r="FPM158" s="4"/>
      <c r="FPN158" s="4"/>
      <c r="FPO158" s="4"/>
      <c r="FPP158" s="4"/>
      <c r="FPQ158" s="4"/>
      <c r="FPR158" s="4"/>
      <c r="FPS158" s="4"/>
      <c r="FPT158" s="4"/>
      <c r="FPU158" s="4"/>
      <c r="FPV158" s="4"/>
      <c r="FPW158" s="4"/>
      <c r="FPX158" s="4"/>
      <c r="FPY158" s="4"/>
      <c r="FPZ158" s="4"/>
      <c r="FQA158" s="4"/>
      <c r="FQB158" s="4"/>
      <c r="FQC158" s="4"/>
      <c r="FQD158" s="4"/>
      <c r="FQE158" s="4"/>
      <c r="FQF158" s="4"/>
      <c r="FQG158" s="4"/>
      <c r="FQH158" s="4"/>
      <c r="FQI158" s="4"/>
      <c r="FQJ158" s="4"/>
      <c r="FQK158" s="4"/>
      <c r="FQL158" s="4"/>
      <c r="FQM158" s="4"/>
      <c r="FQN158" s="4"/>
      <c r="FQO158" s="4"/>
      <c r="FQP158" s="4"/>
      <c r="FQQ158" s="4"/>
      <c r="FQR158" s="4"/>
      <c r="FQS158" s="4"/>
      <c r="FQT158" s="4"/>
      <c r="FQU158" s="4"/>
      <c r="FQV158" s="4"/>
      <c r="FQW158" s="4"/>
      <c r="FQX158" s="4"/>
      <c r="FQY158" s="4"/>
      <c r="FQZ158" s="4"/>
      <c r="FRA158" s="4"/>
      <c r="FRB158" s="4"/>
      <c r="FRC158" s="4"/>
      <c r="FRD158" s="4"/>
      <c r="FRE158" s="4"/>
      <c r="FRF158" s="4"/>
      <c r="FRG158" s="4"/>
      <c r="FRH158" s="4"/>
      <c r="FRI158" s="4"/>
      <c r="FRJ158" s="4"/>
      <c r="FRK158" s="4"/>
      <c r="FRL158" s="4"/>
      <c r="FRM158" s="4"/>
      <c r="FRN158" s="4"/>
      <c r="FRO158" s="4"/>
      <c r="FRP158" s="4"/>
      <c r="FRQ158" s="4"/>
      <c r="FRR158" s="4"/>
      <c r="FRS158" s="4"/>
      <c r="FRT158" s="4"/>
      <c r="FRU158" s="4"/>
      <c r="FRV158" s="4"/>
      <c r="FRW158" s="4"/>
      <c r="FRX158" s="4"/>
      <c r="FRY158" s="4"/>
      <c r="FRZ158" s="4"/>
      <c r="FSA158" s="4"/>
      <c r="FSB158" s="4"/>
      <c r="FSC158" s="4"/>
      <c r="FSD158" s="4"/>
      <c r="FSE158" s="4"/>
      <c r="FSF158" s="4"/>
      <c r="FSG158" s="4"/>
      <c r="FSH158" s="4"/>
      <c r="FSI158" s="4"/>
      <c r="FSJ158" s="4"/>
      <c r="FSK158" s="4"/>
      <c r="FSL158" s="4"/>
      <c r="FSM158" s="4"/>
      <c r="FSN158" s="4"/>
      <c r="FSO158" s="4"/>
      <c r="FSP158" s="4"/>
      <c r="FSQ158" s="4"/>
      <c r="FSR158" s="4"/>
      <c r="FSS158" s="4"/>
      <c r="FST158" s="4"/>
      <c r="FSU158" s="4"/>
      <c r="FSV158" s="4"/>
      <c r="FSW158" s="4"/>
      <c r="FSX158" s="4"/>
      <c r="FSY158" s="4"/>
      <c r="FSZ158" s="4"/>
      <c r="FTA158" s="4"/>
      <c r="FTB158" s="4"/>
      <c r="FTC158" s="4"/>
      <c r="FTD158" s="4"/>
      <c r="FTE158" s="4"/>
      <c r="FTF158" s="4"/>
      <c r="FTG158" s="4"/>
      <c r="FTH158" s="4"/>
      <c r="FTI158" s="4"/>
      <c r="FTJ158" s="4"/>
      <c r="FTK158" s="4"/>
      <c r="FTL158" s="4"/>
      <c r="FTM158" s="4"/>
      <c r="FTN158" s="4"/>
      <c r="FTO158" s="4"/>
      <c r="FTP158" s="4"/>
      <c r="FTQ158" s="4"/>
      <c r="FTR158" s="4"/>
      <c r="FTS158" s="4"/>
      <c r="FTT158" s="4"/>
      <c r="FTU158" s="4"/>
      <c r="FTV158" s="4"/>
      <c r="FTW158" s="4"/>
      <c r="FTX158" s="4"/>
      <c r="FTY158" s="4"/>
      <c r="FTZ158" s="4"/>
      <c r="FUA158" s="4"/>
      <c r="FUB158" s="4"/>
      <c r="FUC158" s="4"/>
      <c r="FUD158" s="4"/>
      <c r="FUE158" s="4"/>
      <c r="FUF158" s="4"/>
      <c r="FUG158" s="4"/>
      <c r="FUH158" s="4"/>
      <c r="FUI158" s="4"/>
      <c r="FUJ158" s="4"/>
      <c r="FUK158" s="4"/>
      <c r="FUL158" s="4"/>
      <c r="FUM158" s="4"/>
      <c r="FUN158" s="4"/>
      <c r="FUO158" s="4"/>
      <c r="FUP158" s="4"/>
      <c r="FUQ158" s="4"/>
      <c r="FUR158" s="4"/>
      <c r="FUS158" s="4"/>
      <c r="FUT158" s="4"/>
      <c r="FUU158" s="4"/>
      <c r="FUV158" s="4"/>
      <c r="FUW158" s="4"/>
      <c r="FUX158" s="4"/>
      <c r="FUY158" s="4"/>
      <c r="FUZ158" s="4"/>
      <c r="FVA158" s="4"/>
      <c r="FVB158" s="4"/>
      <c r="FVC158" s="4"/>
      <c r="FVD158" s="4"/>
      <c r="FVE158" s="4"/>
      <c r="FVF158" s="4"/>
      <c r="FVG158" s="4"/>
      <c r="FVH158" s="4"/>
      <c r="FVI158" s="4"/>
      <c r="FVJ158" s="4"/>
      <c r="FVK158" s="4"/>
      <c r="FVL158" s="4"/>
      <c r="FVM158" s="4"/>
      <c r="FVN158" s="4"/>
      <c r="FVO158" s="4"/>
      <c r="FVP158" s="4"/>
      <c r="FVQ158" s="4"/>
      <c r="FVR158" s="4"/>
      <c r="FVS158" s="4"/>
      <c r="FVT158" s="4"/>
      <c r="FVU158" s="4"/>
      <c r="FVV158" s="4"/>
      <c r="FVW158" s="4"/>
      <c r="FVX158" s="4"/>
      <c r="FVY158" s="4"/>
      <c r="FVZ158" s="4"/>
      <c r="FWA158" s="4"/>
      <c r="FWB158" s="4"/>
      <c r="FWC158" s="4"/>
      <c r="FWD158" s="4"/>
      <c r="FWE158" s="4"/>
      <c r="FWF158" s="4"/>
      <c r="FWG158" s="4"/>
      <c r="FWH158" s="4"/>
      <c r="FWI158" s="4"/>
      <c r="FWJ158" s="4"/>
      <c r="FWK158" s="4"/>
      <c r="FWL158" s="4"/>
      <c r="FWM158" s="4"/>
      <c r="FWN158" s="4"/>
      <c r="FWO158" s="4"/>
      <c r="FWP158" s="4"/>
      <c r="FWQ158" s="4"/>
      <c r="FWR158" s="4"/>
      <c r="FWS158" s="4"/>
      <c r="FWT158" s="4"/>
      <c r="FWU158" s="4"/>
      <c r="FWV158" s="4"/>
      <c r="FWW158" s="4"/>
      <c r="FWX158" s="4"/>
      <c r="FWY158" s="4"/>
      <c r="FWZ158" s="4"/>
      <c r="FXA158" s="4"/>
      <c r="FXB158" s="4"/>
      <c r="FXC158" s="4"/>
      <c r="FXD158" s="4"/>
      <c r="FXE158" s="4"/>
      <c r="FXF158" s="4"/>
      <c r="FXG158" s="4"/>
      <c r="FXH158" s="4"/>
      <c r="FXI158" s="4"/>
      <c r="FXJ158" s="4"/>
      <c r="FXK158" s="4"/>
      <c r="FXL158" s="4"/>
      <c r="FXM158" s="4"/>
      <c r="FXN158" s="4"/>
      <c r="FXO158" s="4"/>
      <c r="FXP158" s="4"/>
      <c r="FXQ158" s="4"/>
      <c r="FXR158" s="4"/>
      <c r="FXS158" s="4"/>
      <c r="FXT158" s="4"/>
      <c r="FXU158" s="4"/>
      <c r="FXV158" s="4"/>
      <c r="FXW158" s="4"/>
      <c r="FXX158" s="4"/>
      <c r="FXY158" s="4"/>
      <c r="FXZ158" s="4"/>
      <c r="FYA158" s="4"/>
      <c r="FYB158" s="4"/>
      <c r="FYC158" s="4"/>
      <c r="FYD158" s="4"/>
      <c r="FYE158" s="4"/>
      <c r="FYF158" s="4"/>
      <c r="FYG158" s="4"/>
      <c r="FYH158" s="4"/>
      <c r="FYI158" s="4"/>
      <c r="FYJ158" s="4"/>
      <c r="FYK158" s="4"/>
      <c r="FYL158" s="4"/>
      <c r="FYM158" s="4"/>
      <c r="FYN158" s="4"/>
      <c r="FYO158" s="4"/>
      <c r="FYP158" s="4"/>
      <c r="FYQ158" s="4"/>
      <c r="FYR158" s="4"/>
      <c r="FYS158" s="4"/>
      <c r="FYT158" s="4"/>
      <c r="FYU158" s="4"/>
      <c r="FYV158" s="4"/>
      <c r="FYW158" s="4"/>
      <c r="FYX158" s="4"/>
      <c r="FYY158" s="4"/>
      <c r="FYZ158" s="4"/>
      <c r="FZA158" s="4"/>
      <c r="FZB158" s="4"/>
      <c r="FZC158" s="4"/>
      <c r="FZD158" s="4"/>
      <c r="FZE158" s="4"/>
      <c r="FZF158" s="4"/>
      <c r="FZG158" s="4"/>
      <c r="FZH158" s="4"/>
      <c r="FZI158" s="4"/>
      <c r="FZJ158" s="4"/>
      <c r="FZK158" s="4"/>
      <c r="FZL158" s="4"/>
      <c r="FZM158" s="4"/>
      <c r="FZN158" s="4"/>
      <c r="FZO158" s="4"/>
      <c r="FZP158" s="4"/>
      <c r="FZQ158" s="4"/>
      <c r="FZR158" s="4"/>
      <c r="FZS158" s="4"/>
      <c r="FZT158" s="4"/>
      <c r="FZU158" s="4"/>
      <c r="FZV158" s="4"/>
      <c r="FZW158" s="4"/>
      <c r="FZX158" s="4"/>
      <c r="FZY158" s="4"/>
      <c r="FZZ158" s="4"/>
      <c r="GAA158" s="4"/>
      <c r="GAB158" s="4"/>
      <c r="GAC158" s="4"/>
      <c r="GAD158" s="4"/>
      <c r="GAE158" s="4"/>
      <c r="GAF158" s="4"/>
      <c r="GAG158" s="4"/>
      <c r="GAH158" s="4"/>
      <c r="GAI158" s="4"/>
      <c r="GAJ158" s="4"/>
      <c r="GAK158" s="4"/>
      <c r="GAL158" s="4"/>
      <c r="GAM158" s="4"/>
      <c r="GAN158" s="4"/>
      <c r="GAO158" s="4"/>
      <c r="GAP158" s="4"/>
      <c r="GAQ158" s="4"/>
      <c r="GAR158" s="4"/>
      <c r="GAS158" s="4"/>
      <c r="GAT158" s="4"/>
      <c r="GAU158" s="4"/>
      <c r="GAV158" s="4"/>
      <c r="GAW158" s="4"/>
      <c r="GAX158" s="4"/>
      <c r="GAY158" s="4"/>
      <c r="GAZ158" s="4"/>
      <c r="GBA158" s="4"/>
      <c r="GBB158" s="4"/>
      <c r="GBC158" s="4"/>
      <c r="GBD158" s="4"/>
      <c r="GBE158" s="4"/>
      <c r="GBF158" s="4"/>
      <c r="GBG158" s="4"/>
      <c r="GBH158" s="4"/>
      <c r="GBI158" s="4"/>
      <c r="GBJ158" s="4"/>
      <c r="GBK158" s="4"/>
      <c r="GBL158" s="4"/>
      <c r="GBM158" s="4"/>
      <c r="GBN158" s="4"/>
      <c r="GBO158" s="4"/>
      <c r="GBP158" s="4"/>
      <c r="GBQ158" s="4"/>
      <c r="GBR158" s="4"/>
      <c r="GBS158" s="4"/>
      <c r="GBT158" s="4"/>
      <c r="GBU158" s="4"/>
      <c r="GBV158" s="4"/>
      <c r="GBW158" s="4"/>
      <c r="GBX158" s="4"/>
      <c r="GBY158" s="4"/>
      <c r="GBZ158" s="4"/>
      <c r="GCA158" s="4"/>
      <c r="GCB158" s="4"/>
      <c r="GCC158" s="4"/>
      <c r="GCD158" s="4"/>
      <c r="GCE158" s="4"/>
      <c r="GCF158" s="4"/>
      <c r="GCG158" s="4"/>
      <c r="GCH158" s="4"/>
      <c r="GCI158" s="4"/>
      <c r="GCJ158" s="4"/>
      <c r="GCK158" s="4"/>
      <c r="GCL158" s="4"/>
      <c r="GCM158" s="4"/>
      <c r="GCN158" s="4"/>
      <c r="GCO158" s="4"/>
      <c r="GCP158" s="4"/>
      <c r="GCQ158" s="4"/>
      <c r="GCR158" s="4"/>
      <c r="GCS158" s="4"/>
      <c r="GCT158" s="4"/>
      <c r="GCU158" s="4"/>
      <c r="GCV158" s="4"/>
      <c r="GCW158" s="4"/>
      <c r="GCX158" s="4"/>
      <c r="GCY158" s="4"/>
      <c r="GCZ158" s="4"/>
      <c r="GDA158" s="4"/>
      <c r="GDB158" s="4"/>
      <c r="GDC158" s="4"/>
      <c r="GDD158" s="4"/>
      <c r="GDE158" s="4"/>
      <c r="GDF158" s="4"/>
      <c r="GDG158" s="4"/>
      <c r="GDH158" s="4"/>
      <c r="GDI158" s="4"/>
      <c r="GDJ158" s="4"/>
      <c r="GDK158" s="4"/>
      <c r="GDL158" s="4"/>
      <c r="GDM158" s="4"/>
      <c r="GDN158" s="4"/>
      <c r="GDO158" s="4"/>
      <c r="GDP158" s="4"/>
      <c r="GDQ158" s="4"/>
      <c r="GDR158" s="4"/>
      <c r="GDS158" s="4"/>
      <c r="GDT158" s="4"/>
      <c r="GDU158" s="4"/>
      <c r="GDV158" s="4"/>
      <c r="GDW158" s="4"/>
      <c r="GDX158" s="4"/>
      <c r="GDY158" s="4"/>
      <c r="GDZ158" s="4"/>
      <c r="GEA158" s="4"/>
      <c r="GEB158" s="4"/>
      <c r="GEC158" s="4"/>
      <c r="GED158" s="4"/>
      <c r="GEE158" s="4"/>
      <c r="GEF158" s="4"/>
      <c r="GEG158" s="4"/>
      <c r="GEH158" s="4"/>
      <c r="GEI158" s="4"/>
      <c r="GEJ158" s="4"/>
      <c r="GEK158" s="4"/>
      <c r="GEL158" s="4"/>
      <c r="GEM158" s="4"/>
      <c r="GEN158" s="4"/>
      <c r="GEO158" s="4"/>
      <c r="GEP158" s="4"/>
      <c r="GEQ158" s="4"/>
      <c r="GER158" s="4"/>
      <c r="GES158" s="4"/>
      <c r="GET158" s="4"/>
      <c r="GEU158" s="4"/>
      <c r="GEV158" s="4"/>
      <c r="GEW158" s="4"/>
      <c r="GEX158" s="4"/>
      <c r="GEY158" s="4"/>
      <c r="GEZ158" s="4"/>
      <c r="GFA158" s="4"/>
      <c r="GFB158" s="4"/>
      <c r="GFC158" s="4"/>
      <c r="GFD158" s="4"/>
      <c r="GFE158" s="4"/>
      <c r="GFF158" s="4"/>
      <c r="GFG158" s="4"/>
      <c r="GFH158" s="4"/>
      <c r="GFI158" s="4"/>
      <c r="GFJ158" s="4"/>
      <c r="GFK158" s="4"/>
      <c r="GFL158" s="4"/>
      <c r="GFM158" s="4"/>
      <c r="GFN158" s="4"/>
      <c r="GFO158" s="4"/>
      <c r="GFP158" s="4"/>
      <c r="GFQ158" s="4"/>
      <c r="GFR158" s="4"/>
      <c r="GFS158" s="4"/>
      <c r="GFT158" s="4"/>
      <c r="GFU158" s="4"/>
      <c r="GFV158" s="4"/>
      <c r="GFW158" s="4"/>
      <c r="GFX158" s="4"/>
      <c r="GFY158" s="4"/>
      <c r="GFZ158" s="4"/>
      <c r="GGA158" s="4"/>
      <c r="GGB158" s="4"/>
      <c r="GGC158" s="4"/>
      <c r="GGD158" s="4"/>
      <c r="GGE158" s="4"/>
      <c r="GGF158" s="4"/>
      <c r="GGG158" s="4"/>
      <c r="GGH158" s="4"/>
      <c r="GGI158" s="4"/>
      <c r="GGJ158" s="4"/>
      <c r="GGK158" s="4"/>
      <c r="GGL158" s="4"/>
      <c r="GGM158" s="4"/>
      <c r="GGN158" s="4"/>
      <c r="GGO158" s="4"/>
      <c r="GGP158" s="4"/>
      <c r="GGQ158" s="4"/>
      <c r="GGR158" s="4"/>
      <c r="GGS158" s="4"/>
      <c r="GGT158" s="4"/>
      <c r="GGU158" s="4"/>
      <c r="GGV158" s="4"/>
      <c r="GGW158" s="4"/>
      <c r="GGX158" s="4"/>
      <c r="GGY158" s="4"/>
      <c r="GGZ158" s="4"/>
      <c r="GHA158" s="4"/>
      <c r="GHB158" s="4"/>
      <c r="GHC158" s="4"/>
      <c r="GHD158" s="4"/>
      <c r="GHE158" s="4"/>
      <c r="GHF158" s="4"/>
      <c r="GHG158" s="4"/>
      <c r="GHH158" s="4"/>
      <c r="GHI158" s="4"/>
      <c r="GHJ158" s="4"/>
      <c r="GHK158" s="4"/>
      <c r="GHL158" s="4"/>
      <c r="GHM158" s="4"/>
      <c r="GHN158" s="4"/>
      <c r="GHO158" s="4"/>
      <c r="GHP158" s="4"/>
      <c r="GHQ158" s="4"/>
      <c r="GHR158" s="4"/>
      <c r="GHS158" s="4"/>
      <c r="GHT158" s="4"/>
      <c r="GHU158" s="4"/>
      <c r="GHV158" s="4"/>
      <c r="GHW158" s="4"/>
      <c r="GHX158" s="4"/>
      <c r="GHY158" s="4"/>
      <c r="GHZ158" s="4"/>
      <c r="GIA158" s="4"/>
      <c r="GIB158" s="4"/>
      <c r="GIC158" s="4"/>
      <c r="GID158" s="4"/>
      <c r="GIE158" s="4"/>
      <c r="GIF158" s="4"/>
      <c r="GIG158" s="4"/>
      <c r="GIH158" s="4"/>
      <c r="GII158" s="4"/>
      <c r="GIJ158" s="4"/>
      <c r="GIK158" s="4"/>
      <c r="GIL158" s="4"/>
      <c r="GIM158" s="4"/>
      <c r="GIN158" s="4"/>
      <c r="GIO158" s="4"/>
      <c r="GIP158" s="4"/>
      <c r="GIQ158" s="4"/>
      <c r="GIR158" s="4"/>
      <c r="GIS158" s="4"/>
      <c r="GIT158" s="4"/>
      <c r="GIU158" s="4"/>
      <c r="GIV158" s="4"/>
      <c r="GIW158" s="4"/>
      <c r="GIX158" s="4"/>
      <c r="GIY158" s="4"/>
      <c r="GIZ158" s="4"/>
      <c r="GJA158" s="4"/>
      <c r="GJB158" s="4"/>
      <c r="GJC158" s="4"/>
      <c r="GJD158" s="4"/>
      <c r="GJE158" s="4"/>
      <c r="GJF158" s="4"/>
      <c r="GJG158" s="4"/>
      <c r="GJH158" s="4"/>
      <c r="GJI158" s="4"/>
      <c r="GJJ158" s="4"/>
      <c r="GJK158" s="4"/>
      <c r="GJL158" s="4"/>
      <c r="GJM158" s="4"/>
      <c r="GJN158" s="4"/>
      <c r="GJO158" s="4"/>
      <c r="GJP158" s="4"/>
      <c r="GJQ158" s="4"/>
      <c r="GJR158" s="4"/>
      <c r="GJS158" s="4"/>
      <c r="GJT158" s="4"/>
      <c r="GJU158" s="4"/>
      <c r="GJV158" s="4"/>
      <c r="GJW158" s="4"/>
      <c r="GJX158" s="4"/>
      <c r="GJY158" s="4"/>
      <c r="GJZ158" s="4"/>
      <c r="GKA158" s="4"/>
      <c r="GKB158" s="4"/>
      <c r="GKC158" s="4"/>
      <c r="GKD158" s="4"/>
      <c r="GKE158" s="4"/>
      <c r="GKF158" s="4"/>
      <c r="GKG158" s="4"/>
      <c r="GKH158" s="4"/>
      <c r="GKI158" s="4"/>
      <c r="GKJ158" s="4"/>
      <c r="GKK158" s="4"/>
      <c r="GKL158" s="4"/>
      <c r="GKM158" s="4"/>
      <c r="GKN158" s="4"/>
      <c r="GKO158" s="4"/>
      <c r="GKP158" s="4"/>
      <c r="GKQ158" s="4"/>
      <c r="GKR158" s="4"/>
      <c r="GKS158" s="4"/>
      <c r="GKT158" s="4"/>
      <c r="GKU158" s="4"/>
      <c r="GKV158" s="4"/>
      <c r="GKW158" s="4"/>
      <c r="GKX158" s="4"/>
      <c r="GKY158" s="4"/>
      <c r="GKZ158" s="4"/>
      <c r="GLA158" s="4"/>
      <c r="GLB158" s="4"/>
      <c r="GLC158" s="4"/>
      <c r="GLD158" s="4"/>
      <c r="GLE158" s="4"/>
      <c r="GLF158" s="4"/>
      <c r="GLG158" s="4"/>
      <c r="GLH158" s="4"/>
      <c r="GLI158" s="4"/>
      <c r="GLJ158" s="4"/>
      <c r="GLK158" s="4"/>
      <c r="GLL158" s="4"/>
      <c r="GLM158" s="4"/>
      <c r="GLN158" s="4"/>
      <c r="GLO158" s="4"/>
      <c r="GLP158" s="4"/>
      <c r="GLQ158" s="4"/>
      <c r="GLR158" s="4"/>
      <c r="GLS158" s="4"/>
      <c r="GLT158" s="4"/>
      <c r="GLU158" s="4"/>
      <c r="GLV158" s="4"/>
      <c r="GLW158" s="4"/>
      <c r="GLX158" s="4"/>
      <c r="GLY158" s="4"/>
      <c r="GLZ158" s="4"/>
      <c r="GMA158" s="4"/>
      <c r="GMB158" s="4"/>
      <c r="GMC158" s="4"/>
      <c r="GMD158" s="4"/>
      <c r="GME158" s="4"/>
      <c r="GMF158" s="4"/>
      <c r="GMG158" s="4"/>
      <c r="GMH158" s="4"/>
      <c r="GMI158" s="4"/>
      <c r="GMJ158" s="4"/>
      <c r="GMK158" s="4"/>
      <c r="GML158" s="4"/>
      <c r="GMM158" s="4"/>
      <c r="GMN158" s="4"/>
      <c r="GMO158" s="4"/>
      <c r="GMP158" s="4"/>
      <c r="GMQ158" s="4"/>
      <c r="GMR158" s="4"/>
      <c r="GMS158" s="4"/>
      <c r="GMT158" s="4"/>
      <c r="GMU158" s="4"/>
      <c r="GMV158" s="4"/>
      <c r="GMW158" s="4"/>
      <c r="GMX158" s="4"/>
      <c r="GMY158" s="4"/>
      <c r="GMZ158" s="4"/>
      <c r="GNA158" s="4"/>
      <c r="GNB158" s="4"/>
      <c r="GNC158" s="4"/>
      <c r="GND158" s="4"/>
      <c r="GNE158" s="4"/>
      <c r="GNF158" s="4"/>
      <c r="GNG158" s="4"/>
      <c r="GNH158" s="4"/>
      <c r="GNI158" s="4"/>
      <c r="GNJ158" s="4"/>
      <c r="GNK158" s="4"/>
      <c r="GNL158" s="4"/>
      <c r="GNM158" s="4"/>
      <c r="GNN158" s="4"/>
      <c r="GNO158" s="4"/>
      <c r="GNP158" s="4"/>
      <c r="GNQ158" s="4"/>
      <c r="GNR158" s="4"/>
      <c r="GNS158" s="4"/>
      <c r="GNT158" s="4"/>
      <c r="GNU158" s="4"/>
      <c r="GNV158" s="4"/>
      <c r="GNW158" s="4"/>
      <c r="GNX158" s="4"/>
      <c r="GNY158" s="4"/>
      <c r="GNZ158" s="4"/>
      <c r="GOA158" s="4"/>
      <c r="GOB158" s="4"/>
      <c r="GOC158" s="4"/>
      <c r="GOD158" s="4"/>
      <c r="GOE158" s="4"/>
      <c r="GOF158" s="4"/>
      <c r="GOG158" s="4"/>
      <c r="GOH158" s="4"/>
      <c r="GOI158" s="4"/>
      <c r="GOJ158" s="4"/>
      <c r="GOK158" s="4"/>
      <c r="GOL158" s="4"/>
      <c r="GOM158" s="4"/>
      <c r="GON158" s="4"/>
      <c r="GOO158" s="4"/>
      <c r="GOP158" s="4"/>
      <c r="GOQ158" s="4"/>
      <c r="GOR158" s="4"/>
      <c r="GOS158" s="4"/>
      <c r="GOT158" s="4"/>
      <c r="GOU158" s="4"/>
      <c r="GOV158" s="4"/>
      <c r="GOW158" s="4"/>
      <c r="GOX158" s="4"/>
      <c r="GOY158" s="4"/>
      <c r="GOZ158" s="4"/>
      <c r="GPA158" s="4"/>
      <c r="GPB158" s="4"/>
      <c r="GPC158" s="4"/>
      <c r="GPD158" s="4"/>
      <c r="GPE158" s="4"/>
      <c r="GPF158" s="4"/>
      <c r="GPG158" s="4"/>
      <c r="GPH158" s="4"/>
      <c r="GPI158" s="4"/>
      <c r="GPJ158" s="4"/>
      <c r="GPK158" s="4"/>
      <c r="GPL158" s="4"/>
      <c r="GPM158" s="4"/>
      <c r="GPN158" s="4"/>
      <c r="GPO158" s="4"/>
      <c r="GPP158" s="4"/>
      <c r="GPQ158" s="4"/>
      <c r="GPR158" s="4"/>
      <c r="GPS158" s="4"/>
      <c r="GPT158" s="4"/>
      <c r="GPU158" s="4"/>
      <c r="GPV158" s="4"/>
      <c r="GPW158" s="4"/>
      <c r="GPX158" s="4"/>
      <c r="GPY158" s="4"/>
      <c r="GPZ158" s="4"/>
      <c r="GQA158" s="4"/>
      <c r="GQB158" s="4"/>
      <c r="GQC158" s="4"/>
      <c r="GQD158" s="4"/>
      <c r="GQE158" s="4"/>
      <c r="GQF158" s="4"/>
      <c r="GQG158" s="4"/>
      <c r="GQH158" s="4"/>
      <c r="GQI158" s="4"/>
      <c r="GQJ158" s="4"/>
      <c r="GQK158" s="4"/>
      <c r="GQL158" s="4"/>
      <c r="GQM158" s="4"/>
      <c r="GQN158" s="4"/>
      <c r="GQO158" s="4"/>
      <c r="GQP158" s="4"/>
      <c r="GQQ158" s="4"/>
      <c r="GQR158" s="4"/>
      <c r="GQS158" s="4"/>
      <c r="GQT158" s="4"/>
      <c r="GQU158" s="4"/>
      <c r="GQV158" s="4"/>
      <c r="GQW158" s="4"/>
      <c r="GQX158" s="4"/>
      <c r="GQY158" s="4"/>
      <c r="GQZ158" s="4"/>
      <c r="GRA158" s="4"/>
      <c r="GRB158" s="4"/>
      <c r="GRC158" s="4"/>
      <c r="GRD158" s="4"/>
      <c r="GRE158" s="4"/>
      <c r="GRF158" s="4"/>
      <c r="GRG158" s="4"/>
      <c r="GRH158" s="4"/>
      <c r="GRI158" s="4"/>
      <c r="GRJ158" s="4"/>
      <c r="GRK158" s="4"/>
      <c r="GRL158" s="4"/>
      <c r="GRM158" s="4"/>
      <c r="GRN158" s="4"/>
      <c r="GRO158" s="4"/>
      <c r="GRP158" s="4"/>
      <c r="GRQ158" s="4"/>
      <c r="GRR158" s="4"/>
      <c r="GRS158" s="4"/>
      <c r="GRT158" s="4"/>
      <c r="GRU158" s="4"/>
      <c r="GRV158" s="4"/>
      <c r="GRW158" s="4"/>
      <c r="GRX158" s="4"/>
      <c r="GRY158" s="4"/>
      <c r="GRZ158" s="4"/>
      <c r="GSA158" s="4"/>
      <c r="GSB158" s="4"/>
      <c r="GSC158" s="4"/>
      <c r="GSD158" s="4"/>
      <c r="GSE158" s="4"/>
      <c r="GSF158" s="4"/>
      <c r="GSG158" s="4"/>
      <c r="GSH158" s="4"/>
      <c r="GSI158" s="4"/>
      <c r="GSJ158" s="4"/>
      <c r="GSK158" s="4"/>
      <c r="GSL158" s="4"/>
      <c r="GSM158" s="4"/>
      <c r="GSN158" s="4"/>
      <c r="GSO158" s="4"/>
      <c r="GSP158" s="4"/>
      <c r="GSQ158" s="4"/>
      <c r="GSR158" s="4"/>
      <c r="GSS158" s="4"/>
      <c r="GST158" s="4"/>
      <c r="GSU158" s="4"/>
      <c r="GSV158" s="4"/>
      <c r="GSW158" s="4"/>
      <c r="GSX158" s="4"/>
      <c r="GSY158" s="4"/>
      <c r="GSZ158" s="4"/>
      <c r="GTA158" s="4"/>
      <c r="GTB158" s="4"/>
      <c r="GTC158" s="4"/>
      <c r="GTD158" s="4"/>
      <c r="GTE158" s="4"/>
      <c r="GTF158" s="4"/>
      <c r="GTG158" s="4"/>
      <c r="GTH158" s="4"/>
      <c r="GTI158" s="4"/>
      <c r="GTJ158" s="4"/>
      <c r="GTK158" s="4"/>
      <c r="GTL158" s="4"/>
      <c r="GTM158" s="4"/>
      <c r="GTN158" s="4"/>
      <c r="GTO158" s="4"/>
      <c r="GTP158" s="4"/>
      <c r="GTQ158" s="4"/>
      <c r="GTR158" s="4"/>
      <c r="GTS158" s="4"/>
      <c r="GTT158" s="4"/>
      <c r="GTU158" s="4"/>
      <c r="GTV158" s="4"/>
      <c r="GTW158" s="4"/>
      <c r="GTX158" s="4"/>
      <c r="GTY158" s="4"/>
      <c r="GTZ158" s="4"/>
      <c r="GUA158" s="4"/>
      <c r="GUB158" s="4"/>
      <c r="GUC158" s="4"/>
      <c r="GUD158" s="4"/>
      <c r="GUE158" s="4"/>
      <c r="GUF158" s="4"/>
      <c r="GUG158" s="4"/>
      <c r="GUH158" s="4"/>
      <c r="GUI158" s="4"/>
      <c r="GUJ158" s="4"/>
      <c r="GUK158" s="4"/>
      <c r="GUL158" s="4"/>
      <c r="GUM158" s="4"/>
      <c r="GUN158" s="4"/>
      <c r="GUO158" s="4"/>
      <c r="GUP158" s="4"/>
      <c r="GUQ158" s="4"/>
      <c r="GUR158" s="4"/>
      <c r="GUS158" s="4"/>
      <c r="GUT158" s="4"/>
      <c r="GUU158" s="4"/>
      <c r="GUV158" s="4"/>
      <c r="GUW158" s="4"/>
      <c r="GUX158" s="4"/>
      <c r="GUY158" s="4"/>
      <c r="GUZ158" s="4"/>
      <c r="GVA158" s="4"/>
      <c r="GVB158" s="4"/>
      <c r="GVC158" s="4"/>
      <c r="GVD158" s="4"/>
      <c r="GVE158" s="4"/>
      <c r="GVF158" s="4"/>
      <c r="GVG158" s="4"/>
      <c r="GVH158" s="4"/>
      <c r="GVI158" s="4"/>
      <c r="GVJ158" s="4"/>
      <c r="GVK158" s="4"/>
      <c r="GVL158" s="4"/>
      <c r="GVM158" s="4"/>
      <c r="GVN158" s="4"/>
      <c r="GVO158" s="4"/>
      <c r="GVP158" s="4"/>
      <c r="GVQ158" s="4"/>
      <c r="GVR158" s="4"/>
      <c r="GVS158" s="4"/>
      <c r="GVT158" s="4"/>
      <c r="GVU158" s="4"/>
      <c r="GVV158" s="4"/>
      <c r="GVW158" s="4"/>
      <c r="GVX158" s="4"/>
      <c r="GVY158" s="4"/>
      <c r="GVZ158" s="4"/>
      <c r="GWA158" s="4"/>
      <c r="GWB158" s="4"/>
      <c r="GWC158" s="4"/>
      <c r="GWD158" s="4"/>
      <c r="GWE158" s="4"/>
      <c r="GWF158" s="4"/>
      <c r="GWG158" s="4"/>
      <c r="GWH158" s="4"/>
      <c r="GWI158" s="4"/>
      <c r="GWJ158" s="4"/>
      <c r="GWK158" s="4"/>
      <c r="GWL158" s="4"/>
      <c r="GWM158" s="4"/>
      <c r="GWN158" s="4"/>
      <c r="GWO158" s="4"/>
      <c r="GWP158" s="4"/>
      <c r="GWQ158" s="4"/>
      <c r="GWR158" s="4"/>
      <c r="GWS158" s="4"/>
      <c r="GWT158" s="4"/>
      <c r="GWU158" s="4"/>
      <c r="GWV158" s="4"/>
      <c r="GWW158" s="4"/>
      <c r="GWX158" s="4"/>
      <c r="GWY158" s="4"/>
      <c r="GWZ158" s="4"/>
      <c r="GXA158" s="4"/>
      <c r="GXB158" s="4"/>
      <c r="GXC158" s="4"/>
      <c r="GXD158" s="4"/>
      <c r="GXE158" s="4"/>
      <c r="GXF158" s="4"/>
      <c r="GXG158" s="4"/>
      <c r="GXH158" s="4"/>
      <c r="GXI158" s="4"/>
      <c r="GXJ158" s="4"/>
      <c r="GXK158" s="4"/>
      <c r="GXL158" s="4"/>
      <c r="GXM158" s="4"/>
      <c r="GXN158" s="4"/>
      <c r="GXO158" s="4"/>
      <c r="GXP158" s="4"/>
      <c r="GXQ158" s="4"/>
      <c r="GXR158" s="4"/>
      <c r="GXS158" s="4"/>
      <c r="GXT158" s="4"/>
      <c r="GXU158" s="4"/>
      <c r="GXV158" s="4"/>
      <c r="GXW158" s="4"/>
      <c r="GXX158" s="4"/>
      <c r="GXY158" s="4"/>
      <c r="GXZ158" s="4"/>
      <c r="GYA158" s="4"/>
      <c r="GYB158" s="4"/>
      <c r="GYC158" s="4"/>
      <c r="GYD158" s="4"/>
      <c r="GYE158" s="4"/>
      <c r="GYF158" s="4"/>
      <c r="GYG158" s="4"/>
      <c r="GYH158" s="4"/>
      <c r="GYI158" s="4"/>
      <c r="GYJ158" s="4"/>
      <c r="GYK158" s="4"/>
      <c r="GYL158" s="4"/>
      <c r="GYM158" s="4"/>
      <c r="GYN158" s="4"/>
      <c r="GYO158" s="4"/>
      <c r="GYP158" s="4"/>
      <c r="GYQ158" s="4"/>
      <c r="GYR158" s="4"/>
      <c r="GYS158" s="4"/>
      <c r="GYT158" s="4"/>
      <c r="GYU158" s="4"/>
      <c r="GYV158" s="4"/>
      <c r="GYW158" s="4"/>
      <c r="GYX158" s="4"/>
      <c r="GYY158" s="4"/>
      <c r="GYZ158" s="4"/>
      <c r="GZA158" s="4"/>
      <c r="GZB158" s="4"/>
      <c r="GZC158" s="4"/>
      <c r="GZD158" s="4"/>
      <c r="GZE158" s="4"/>
      <c r="GZF158" s="4"/>
      <c r="GZG158" s="4"/>
      <c r="GZH158" s="4"/>
      <c r="GZI158" s="4"/>
      <c r="GZJ158" s="4"/>
      <c r="GZK158" s="4"/>
      <c r="GZL158" s="4"/>
      <c r="GZM158" s="4"/>
      <c r="GZN158" s="4"/>
      <c r="GZO158" s="4"/>
      <c r="GZP158" s="4"/>
      <c r="GZQ158" s="4"/>
      <c r="GZR158" s="4"/>
      <c r="GZS158" s="4"/>
      <c r="GZT158" s="4"/>
      <c r="GZU158" s="4"/>
      <c r="GZV158" s="4"/>
      <c r="GZW158" s="4"/>
      <c r="GZX158" s="4"/>
      <c r="GZY158" s="4"/>
      <c r="GZZ158" s="4"/>
      <c r="HAA158" s="4"/>
      <c r="HAB158" s="4"/>
      <c r="HAC158" s="4"/>
      <c r="HAD158" s="4"/>
      <c r="HAE158" s="4"/>
      <c r="HAF158" s="4"/>
      <c r="HAG158" s="4"/>
      <c r="HAH158" s="4"/>
      <c r="HAI158" s="4"/>
      <c r="HAJ158" s="4"/>
      <c r="HAK158" s="4"/>
      <c r="HAL158" s="4"/>
      <c r="HAM158" s="4"/>
      <c r="HAN158" s="4"/>
      <c r="HAO158" s="4"/>
      <c r="HAP158" s="4"/>
      <c r="HAQ158" s="4"/>
      <c r="HAR158" s="4"/>
      <c r="HAS158" s="4"/>
      <c r="HAT158" s="4"/>
      <c r="HAU158" s="4"/>
      <c r="HAV158" s="4"/>
      <c r="HAW158" s="4"/>
      <c r="HAX158" s="4"/>
      <c r="HAY158" s="4"/>
      <c r="HAZ158" s="4"/>
      <c r="HBA158" s="4"/>
      <c r="HBB158" s="4"/>
      <c r="HBC158" s="4"/>
      <c r="HBD158" s="4"/>
      <c r="HBE158" s="4"/>
      <c r="HBF158" s="4"/>
      <c r="HBG158" s="4"/>
      <c r="HBH158" s="4"/>
      <c r="HBI158" s="4"/>
      <c r="HBJ158" s="4"/>
      <c r="HBK158" s="4"/>
      <c r="HBL158" s="4"/>
      <c r="HBM158" s="4"/>
      <c r="HBN158" s="4"/>
      <c r="HBO158" s="4"/>
      <c r="HBP158" s="4"/>
      <c r="HBQ158" s="4"/>
      <c r="HBR158" s="4"/>
      <c r="HBS158" s="4"/>
      <c r="HBT158" s="4"/>
      <c r="HBU158" s="4"/>
      <c r="HBV158" s="4"/>
      <c r="HBW158" s="4"/>
      <c r="HBX158" s="4"/>
      <c r="HBY158" s="4"/>
      <c r="HBZ158" s="4"/>
      <c r="HCA158" s="4"/>
      <c r="HCB158" s="4"/>
      <c r="HCC158" s="4"/>
      <c r="HCD158" s="4"/>
      <c r="HCE158" s="4"/>
      <c r="HCF158" s="4"/>
      <c r="HCG158" s="4"/>
      <c r="HCH158" s="4"/>
      <c r="HCI158" s="4"/>
      <c r="HCJ158" s="4"/>
      <c r="HCK158" s="4"/>
      <c r="HCL158" s="4"/>
      <c r="HCM158" s="4"/>
      <c r="HCN158" s="4"/>
      <c r="HCO158" s="4"/>
      <c r="HCP158" s="4"/>
      <c r="HCQ158" s="4"/>
      <c r="HCR158" s="4"/>
      <c r="HCS158" s="4"/>
      <c r="HCT158" s="4"/>
      <c r="HCU158" s="4"/>
      <c r="HCV158" s="4"/>
      <c r="HCW158" s="4"/>
      <c r="HCX158" s="4"/>
      <c r="HCY158" s="4"/>
      <c r="HCZ158" s="4"/>
      <c r="HDA158" s="4"/>
      <c r="HDB158" s="4"/>
      <c r="HDC158" s="4"/>
      <c r="HDD158" s="4"/>
      <c r="HDE158" s="4"/>
      <c r="HDF158" s="4"/>
      <c r="HDG158" s="4"/>
      <c r="HDH158" s="4"/>
      <c r="HDI158" s="4"/>
      <c r="HDJ158" s="4"/>
      <c r="HDK158" s="4"/>
      <c r="HDL158" s="4"/>
      <c r="HDM158" s="4"/>
      <c r="HDN158" s="4"/>
      <c r="HDO158" s="4"/>
      <c r="HDP158" s="4"/>
      <c r="HDQ158" s="4"/>
      <c r="HDR158" s="4"/>
      <c r="HDS158" s="4"/>
      <c r="HDT158" s="4"/>
      <c r="HDU158" s="4"/>
      <c r="HDV158" s="4"/>
      <c r="HDW158" s="4"/>
      <c r="HDX158" s="4"/>
      <c r="HDY158" s="4"/>
      <c r="HDZ158" s="4"/>
      <c r="HEA158" s="4"/>
      <c r="HEB158" s="4"/>
      <c r="HEC158" s="4"/>
      <c r="HED158" s="4"/>
      <c r="HEE158" s="4"/>
      <c r="HEF158" s="4"/>
      <c r="HEG158" s="4"/>
      <c r="HEH158" s="4"/>
      <c r="HEI158" s="4"/>
      <c r="HEJ158" s="4"/>
      <c r="HEK158" s="4"/>
      <c r="HEL158" s="4"/>
      <c r="HEM158" s="4"/>
      <c r="HEN158" s="4"/>
      <c r="HEO158" s="4"/>
      <c r="HEP158" s="4"/>
      <c r="HEQ158" s="4"/>
      <c r="HER158" s="4"/>
      <c r="HES158" s="4"/>
      <c r="HET158" s="4"/>
      <c r="HEU158" s="4"/>
      <c r="HEV158" s="4"/>
      <c r="HEW158" s="4"/>
      <c r="HEX158" s="4"/>
      <c r="HEY158" s="4"/>
      <c r="HEZ158" s="4"/>
      <c r="HFA158" s="4"/>
      <c r="HFB158" s="4"/>
      <c r="HFC158" s="4"/>
      <c r="HFD158" s="4"/>
      <c r="HFE158" s="4"/>
      <c r="HFF158" s="4"/>
      <c r="HFG158" s="4"/>
      <c r="HFH158" s="4"/>
      <c r="HFI158" s="4"/>
      <c r="HFJ158" s="4"/>
      <c r="HFK158" s="4"/>
      <c r="HFL158" s="4"/>
      <c r="HFM158" s="4"/>
      <c r="HFN158" s="4"/>
      <c r="HFO158" s="4"/>
      <c r="HFP158" s="4"/>
      <c r="HFQ158" s="4"/>
      <c r="HFR158" s="4"/>
      <c r="HFS158" s="4"/>
      <c r="HFT158" s="4"/>
      <c r="HFU158" s="4"/>
      <c r="HFV158" s="4"/>
      <c r="HFW158" s="4"/>
      <c r="HFX158" s="4"/>
      <c r="HFY158" s="4"/>
      <c r="HFZ158" s="4"/>
      <c r="HGA158" s="4"/>
      <c r="HGB158" s="4"/>
      <c r="HGC158" s="4"/>
      <c r="HGD158" s="4"/>
      <c r="HGE158" s="4"/>
      <c r="HGF158" s="4"/>
      <c r="HGG158" s="4"/>
      <c r="HGH158" s="4"/>
      <c r="HGI158" s="4"/>
      <c r="HGJ158" s="4"/>
      <c r="HGK158" s="4"/>
      <c r="HGL158" s="4"/>
      <c r="HGM158" s="4"/>
      <c r="HGN158" s="4"/>
      <c r="HGO158" s="4"/>
      <c r="HGP158" s="4"/>
      <c r="HGQ158" s="4"/>
      <c r="HGR158" s="4"/>
      <c r="HGS158" s="4"/>
      <c r="HGT158" s="4"/>
      <c r="HGU158" s="4"/>
      <c r="HGV158" s="4"/>
      <c r="HGW158" s="4"/>
      <c r="HGX158" s="4"/>
      <c r="HGY158" s="4"/>
      <c r="HGZ158" s="4"/>
      <c r="HHA158" s="4"/>
      <c r="HHB158" s="4"/>
      <c r="HHC158" s="4"/>
      <c r="HHD158" s="4"/>
      <c r="HHE158" s="4"/>
      <c r="HHF158" s="4"/>
      <c r="HHG158" s="4"/>
      <c r="HHH158" s="4"/>
      <c r="HHI158" s="4"/>
      <c r="HHJ158" s="4"/>
      <c r="HHK158" s="4"/>
      <c r="HHL158" s="4"/>
      <c r="HHM158" s="4"/>
      <c r="HHN158" s="4"/>
      <c r="HHO158" s="4"/>
      <c r="HHP158" s="4"/>
      <c r="HHQ158" s="4"/>
      <c r="HHR158" s="4"/>
      <c r="HHS158" s="4"/>
      <c r="HHT158" s="4"/>
      <c r="HHU158" s="4"/>
      <c r="HHV158" s="4"/>
      <c r="HHW158" s="4"/>
      <c r="HHX158" s="4"/>
      <c r="HHY158" s="4"/>
      <c r="HHZ158" s="4"/>
      <c r="HIA158" s="4"/>
      <c r="HIB158" s="4"/>
      <c r="HIC158" s="4"/>
      <c r="HID158" s="4"/>
      <c r="HIE158" s="4"/>
      <c r="HIF158" s="4"/>
      <c r="HIG158" s="4"/>
      <c r="HIH158" s="4"/>
      <c r="HII158" s="4"/>
      <c r="HIJ158" s="4"/>
      <c r="HIK158" s="4"/>
      <c r="HIL158" s="4"/>
      <c r="HIM158" s="4"/>
      <c r="HIN158" s="4"/>
      <c r="HIO158" s="4"/>
      <c r="HIP158" s="4"/>
      <c r="HIQ158" s="4"/>
      <c r="HIR158" s="4"/>
      <c r="HIS158" s="4"/>
      <c r="HIT158" s="4"/>
      <c r="HIU158" s="4"/>
      <c r="HIV158" s="4"/>
      <c r="HIW158" s="4"/>
      <c r="HIX158" s="4"/>
      <c r="HIY158" s="4"/>
      <c r="HIZ158" s="4"/>
      <c r="HJA158" s="4"/>
      <c r="HJB158" s="4"/>
      <c r="HJC158" s="4"/>
      <c r="HJD158" s="4"/>
      <c r="HJE158" s="4"/>
      <c r="HJF158" s="4"/>
      <c r="HJG158" s="4"/>
      <c r="HJH158" s="4"/>
      <c r="HJI158" s="4"/>
      <c r="HJJ158" s="4"/>
      <c r="HJK158" s="4"/>
      <c r="HJL158" s="4"/>
      <c r="HJM158" s="4"/>
      <c r="HJN158" s="4"/>
      <c r="HJO158" s="4"/>
      <c r="HJP158" s="4"/>
      <c r="HJQ158" s="4"/>
      <c r="HJR158" s="4"/>
      <c r="HJS158" s="4"/>
      <c r="HJT158" s="4"/>
      <c r="HJU158" s="4"/>
      <c r="HJV158" s="4"/>
      <c r="HJW158" s="4"/>
      <c r="HJX158" s="4"/>
      <c r="HJY158" s="4"/>
      <c r="HJZ158" s="4"/>
      <c r="HKA158" s="4"/>
      <c r="HKB158" s="4"/>
      <c r="HKC158" s="4"/>
      <c r="HKD158" s="4"/>
      <c r="HKE158" s="4"/>
      <c r="HKF158" s="4"/>
      <c r="HKG158" s="4"/>
      <c r="HKH158" s="4"/>
      <c r="HKI158" s="4"/>
      <c r="HKJ158" s="4"/>
      <c r="HKK158" s="4"/>
      <c r="HKL158" s="4"/>
      <c r="HKM158" s="4"/>
      <c r="HKN158" s="4"/>
      <c r="HKO158" s="4"/>
      <c r="HKP158" s="4"/>
      <c r="HKQ158" s="4"/>
      <c r="HKR158" s="4"/>
      <c r="HKS158" s="4"/>
      <c r="HKT158" s="4"/>
      <c r="HKU158" s="4"/>
      <c r="HKV158" s="4"/>
      <c r="HKW158" s="4"/>
      <c r="HKX158" s="4"/>
      <c r="HKY158" s="4"/>
      <c r="HKZ158" s="4"/>
      <c r="HLA158" s="4"/>
      <c r="HLB158" s="4"/>
      <c r="HLC158" s="4"/>
      <c r="HLD158" s="4"/>
      <c r="HLE158" s="4"/>
      <c r="HLF158" s="4"/>
      <c r="HLG158" s="4"/>
      <c r="HLH158" s="4"/>
      <c r="HLI158" s="4"/>
      <c r="HLJ158" s="4"/>
      <c r="HLK158" s="4"/>
      <c r="HLL158" s="4"/>
      <c r="HLM158" s="4"/>
      <c r="HLN158" s="4"/>
      <c r="HLO158" s="4"/>
      <c r="HLP158" s="4"/>
      <c r="HLQ158" s="4"/>
      <c r="HLR158" s="4"/>
      <c r="HLS158" s="4"/>
      <c r="HLT158" s="4"/>
      <c r="HLU158" s="4"/>
      <c r="HLV158" s="4"/>
      <c r="HLW158" s="4"/>
      <c r="HLX158" s="4"/>
      <c r="HLY158" s="4"/>
      <c r="HLZ158" s="4"/>
      <c r="HMA158" s="4"/>
      <c r="HMB158" s="4"/>
      <c r="HMC158" s="4"/>
      <c r="HMD158" s="4"/>
      <c r="HME158" s="4"/>
      <c r="HMF158" s="4"/>
      <c r="HMG158" s="4"/>
      <c r="HMH158" s="4"/>
      <c r="HMI158" s="4"/>
      <c r="HMJ158" s="4"/>
      <c r="HMK158" s="4"/>
      <c r="HML158" s="4"/>
      <c r="HMM158" s="4"/>
      <c r="HMN158" s="4"/>
      <c r="HMO158" s="4"/>
      <c r="HMP158" s="4"/>
      <c r="HMQ158" s="4"/>
      <c r="HMR158" s="4"/>
      <c r="HMS158" s="4"/>
      <c r="HMT158" s="4"/>
      <c r="HMU158" s="4"/>
      <c r="HMV158" s="4"/>
      <c r="HMW158" s="4"/>
      <c r="HMX158" s="4"/>
      <c r="HMY158" s="4"/>
      <c r="HMZ158" s="4"/>
      <c r="HNA158" s="4"/>
      <c r="HNB158" s="4"/>
      <c r="HNC158" s="4"/>
      <c r="HND158" s="4"/>
      <c r="HNE158" s="4"/>
      <c r="HNF158" s="4"/>
      <c r="HNG158" s="4"/>
      <c r="HNH158" s="4"/>
      <c r="HNI158" s="4"/>
      <c r="HNJ158" s="4"/>
      <c r="HNK158" s="4"/>
      <c r="HNL158" s="4"/>
      <c r="HNM158" s="4"/>
      <c r="HNN158" s="4"/>
      <c r="HNO158" s="4"/>
      <c r="HNP158" s="4"/>
      <c r="HNQ158" s="4"/>
      <c r="HNR158" s="4"/>
      <c r="HNS158" s="4"/>
      <c r="HNT158" s="4"/>
      <c r="HNU158" s="4"/>
      <c r="HNV158" s="4"/>
      <c r="HNW158" s="4"/>
      <c r="HNX158" s="4"/>
      <c r="HNY158" s="4"/>
      <c r="HNZ158" s="4"/>
      <c r="HOA158" s="4"/>
      <c r="HOB158" s="4"/>
      <c r="HOC158" s="4"/>
      <c r="HOD158" s="4"/>
      <c r="HOE158" s="4"/>
      <c r="HOF158" s="4"/>
      <c r="HOG158" s="4"/>
      <c r="HOH158" s="4"/>
      <c r="HOI158" s="4"/>
      <c r="HOJ158" s="4"/>
      <c r="HOK158" s="4"/>
      <c r="HOL158" s="4"/>
      <c r="HOM158" s="4"/>
      <c r="HON158" s="4"/>
      <c r="HOO158" s="4"/>
      <c r="HOP158" s="4"/>
      <c r="HOQ158" s="4"/>
      <c r="HOR158" s="4"/>
      <c r="HOS158" s="4"/>
      <c r="HOT158" s="4"/>
      <c r="HOU158" s="4"/>
      <c r="HOV158" s="4"/>
      <c r="HOW158" s="4"/>
      <c r="HOX158" s="4"/>
      <c r="HOY158" s="4"/>
      <c r="HOZ158" s="4"/>
      <c r="HPA158" s="4"/>
      <c r="HPB158" s="4"/>
      <c r="HPC158" s="4"/>
      <c r="HPD158" s="4"/>
      <c r="HPE158" s="4"/>
      <c r="HPF158" s="4"/>
      <c r="HPG158" s="4"/>
      <c r="HPH158" s="4"/>
      <c r="HPI158" s="4"/>
      <c r="HPJ158" s="4"/>
      <c r="HPK158" s="4"/>
      <c r="HPL158" s="4"/>
      <c r="HPM158" s="4"/>
      <c r="HPN158" s="4"/>
      <c r="HPO158" s="4"/>
      <c r="HPP158" s="4"/>
      <c r="HPQ158" s="4"/>
      <c r="HPR158" s="4"/>
      <c r="HPS158" s="4"/>
      <c r="HPT158" s="4"/>
      <c r="HPU158" s="4"/>
      <c r="HPV158" s="4"/>
      <c r="HPW158" s="4"/>
      <c r="HPX158" s="4"/>
      <c r="HPY158" s="4"/>
      <c r="HPZ158" s="4"/>
      <c r="HQA158" s="4"/>
      <c r="HQB158" s="4"/>
      <c r="HQC158" s="4"/>
      <c r="HQD158" s="4"/>
      <c r="HQE158" s="4"/>
      <c r="HQF158" s="4"/>
      <c r="HQG158" s="4"/>
      <c r="HQH158" s="4"/>
      <c r="HQI158" s="4"/>
      <c r="HQJ158" s="4"/>
      <c r="HQK158" s="4"/>
      <c r="HQL158" s="4"/>
      <c r="HQM158" s="4"/>
      <c r="HQN158" s="4"/>
      <c r="HQO158" s="4"/>
      <c r="HQP158" s="4"/>
      <c r="HQQ158" s="4"/>
      <c r="HQR158" s="4"/>
      <c r="HQS158" s="4"/>
      <c r="HQT158" s="4"/>
      <c r="HQU158" s="4"/>
      <c r="HQV158" s="4"/>
      <c r="HQW158" s="4"/>
      <c r="HQX158" s="4"/>
      <c r="HQY158" s="4"/>
      <c r="HQZ158" s="4"/>
      <c r="HRA158" s="4"/>
      <c r="HRB158" s="4"/>
      <c r="HRC158" s="4"/>
      <c r="HRD158" s="4"/>
      <c r="HRE158" s="4"/>
      <c r="HRF158" s="4"/>
      <c r="HRG158" s="4"/>
      <c r="HRH158" s="4"/>
      <c r="HRI158" s="4"/>
      <c r="HRJ158" s="4"/>
      <c r="HRK158" s="4"/>
      <c r="HRL158" s="4"/>
      <c r="HRM158" s="4"/>
      <c r="HRN158" s="4"/>
      <c r="HRO158" s="4"/>
      <c r="HRP158" s="4"/>
      <c r="HRQ158" s="4"/>
      <c r="HRR158" s="4"/>
      <c r="HRS158" s="4"/>
      <c r="HRT158" s="4"/>
      <c r="HRU158" s="4"/>
      <c r="HRV158" s="4"/>
      <c r="HRW158" s="4"/>
      <c r="HRX158" s="4"/>
      <c r="HRY158" s="4"/>
      <c r="HRZ158" s="4"/>
      <c r="HSA158" s="4"/>
      <c r="HSB158" s="4"/>
      <c r="HSC158" s="4"/>
      <c r="HSD158" s="4"/>
      <c r="HSE158" s="4"/>
      <c r="HSF158" s="4"/>
      <c r="HSG158" s="4"/>
      <c r="HSH158" s="4"/>
      <c r="HSI158" s="4"/>
      <c r="HSJ158" s="4"/>
      <c r="HSK158" s="4"/>
      <c r="HSL158" s="4"/>
      <c r="HSM158" s="4"/>
      <c r="HSN158" s="4"/>
      <c r="HSO158" s="4"/>
      <c r="HSP158" s="4"/>
      <c r="HSQ158" s="4"/>
      <c r="HSR158" s="4"/>
      <c r="HSS158" s="4"/>
      <c r="HST158" s="4"/>
      <c r="HSU158" s="4"/>
      <c r="HSV158" s="4"/>
      <c r="HSW158" s="4"/>
      <c r="HSX158" s="4"/>
      <c r="HSY158" s="4"/>
      <c r="HSZ158" s="4"/>
      <c r="HTA158" s="4"/>
      <c r="HTB158" s="4"/>
      <c r="HTC158" s="4"/>
      <c r="HTD158" s="4"/>
      <c r="HTE158" s="4"/>
      <c r="HTF158" s="4"/>
      <c r="HTG158" s="4"/>
      <c r="HTH158" s="4"/>
      <c r="HTI158" s="4"/>
      <c r="HTJ158" s="4"/>
      <c r="HTK158" s="4"/>
      <c r="HTL158" s="4"/>
      <c r="HTM158" s="4"/>
      <c r="HTN158" s="4"/>
      <c r="HTO158" s="4"/>
      <c r="HTP158" s="4"/>
      <c r="HTQ158" s="4"/>
      <c r="HTR158" s="4"/>
      <c r="HTS158" s="4"/>
      <c r="HTT158" s="4"/>
      <c r="HTU158" s="4"/>
      <c r="HTV158" s="4"/>
      <c r="HTW158" s="4"/>
      <c r="HTX158" s="4"/>
      <c r="HTY158" s="4"/>
      <c r="HTZ158" s="4"/>
      <c r="HUA158" s="4"/>
      <c r="HUB158" s="4"/>
      <c r="HUC158" s="4"/>
      <c r="HUD158" s="4"/>
      <c r="HUE158" s="4"/>
      <c r="HUF158" s="4"/>
      <c r="HUG158" s="4"/>
      <c r="HUH158" s="4"/>
      <c r="HUI158" s="4"/>
      <c r="HUJ158" s="4"/>
      <c r="HUK158" s="4"/>
      <c r="HUL158" s="4"/>
      <c r="HUM158" s="4"/>
      <c r="HUN158" s="4"/>
      <c r="HUO158" s="4"/>
      <c r="HUP158" s="4"/>
      <c r="HUQ158" s="4"/>
      <c r="HUR158" s="4"/>
      <c r="HUS158" s="4"/>
      <c r="HUT158" s="4"/>
      <c r="HUU158" s="4"/>
      <c r="HUV158" s="4"/>
      <c r="HUW158" s="4"/>
      <c r="HUX158" s="4"/>
      <c r="HUY158" s="4"/>
      <c r="HUZ158" s="4"/>
      <c r="HVA158" s="4"/>
      <c r="HVB158" s="4"/>
      <c r="HVC158" s="4"/>
      <c r="HVD158" s="4"/>
      <c r="HVE158" s="4"/>
      <c r="HVF158" s="4"/>
      <c r="HVG158" s="4"/>
      <c r="HVH158" s="4"/>
      <c r="HVI158" s="4"/>
      <c r="HVJ158" s="4"/>
      <c r="HVK158" s="4"/>
      <c r="HVL158" s="4"/>
      <c r="HVM158" s="4"/>
      <c r="HVN158" s="4"/>
      <c r="HVO158" s="4"/>
      <c r="HVP158" s="4"/>
      <c r="HVQ158" s="4"/>
      <c r="HVR158" s="4"/>
      <c r="HVS158" s="4"/>
      <c r="HVT158" s="4"/>
      <c r="HVU158" s="4"/>
      <c r="HVV158" s="4"/>
      <c r="HVW158" s="4"/>
      <c r="HVX158" s="4"/>
      <c r="HVY158" s="4"/>
      <c r="HVZ158" s="4"/>
      <c r="HWA158" s="4"/>
      <c r="HWB158" s="4"/>
      <c r="HWC158" s="4"/>
      <c r="HWD158" s="4"/>
      <c r="HWE158" s="4"/>
      <c r="HWF158" s="4"/>
      <c r="HWG158" s="4"/>
      <c r="HWH158" s="4"/>
      <c r="HWI158" s="4"/>
      <c r="HWJ158" s="4"/>
      <c r="HWK158" s="4"/>
      <c r="HWL158" s="4"/>
      <c r="HWM158" s="4"/>
      <c r="HWN158" s="4"/>
      <c r="HWO158" s="4"/>
      <c r="HWP158" s="4"/>
      <c r="HWQ158" s="4"/>
      <c r="HWR158" s="4"/>
      <c r="HWS158" s="4"/>
      <c r="HWT158" s="4"/>
      <c r="HWU158" s="4"/>
      <c r="HWV158" s="4"/>
      <c r="HWW158" s="4"/>
      <c r="HWX158" s="4"/>
      <c r="HWY158" s="4"/>
      <c r="HWZ158" s="4"/>
      <c r="HXA158" s="4"/>
      <c r="HXB158" s="4"/>
      <c r="HXC158" s="4"/>
      <c r="HXD158" s="4"/>
      <c r="HXE158" s="4"/>
      <c r="HXF158" s="4"/>
      <c r="HXG158" s="4"/>
      <c r="HXH158" s="4"/>
      <c r="HXI158" s="4"/>
      <c r="HXJ158" s="4"/>
      <c r="HXK158" s="4"/>
      <c r="HXL158" s="4"/>
      <c r="HXM158" s="4"/>
      <c r="HXN158" s="4"/>
      <c r="HXO158" s="4"/>
      <c r="HXP158" s="4"/>
      <c r="HXQ158" s="4"/>
      <c r="HXR158" s="4"/>
      <c r="HXS158" s="4"/>
      <c r="HXT158" s="4"/>
      <c r="HXU158" s="4"/>
      <c r="HXV158" s="4"/>
      <c r="HXW158" s="4"/>
      <c r="HXX158" s="4"/>
      <c r="HXY158" s="4"/>
      <c r="HXZ158" s="4"/>
      <c r="HYA158" s="4"/>
      <c r="HYB158" s="4"/>
      <c r="HYC158" s="4"/>
      <c r="HYD158" s="4"/>
      <c r="HYE158" s="4"/>
      <c r="HYF158" s="4"/>
      <c r="HYG158" s="4"/>
      <c r="HYH158" s="4"/>
      <c r="HYI158" s="4"/>
      <c r="HYJ158" s="4"/>
      <c r="HYK158" s="4"/>
      <c r="HYL158" s="4"/>
      <c r="HYM158" s="4"/>
      <c r="HYN158" s="4"/>
      <c r="HYO158" s="4"/>
      <c r="HYP158" s="4"/>
      <c r="HYQ158" s="4"/>
      <c r="HYR158" s="4"/>
      <c r="HYS158" s="4"/>
      <c r="HYT158" s="4"/>
      <c r="HYU158" s="4"/>
      <c r="HYV158" s="4"/>
      <c r="HYW158" s="4"/>
      <c r="HYX158" s="4"/>
      <c r="HYY158" s="4"/>
      <c r="HYZ158" s="4"/>
      <c r="HZA158" s="4"/>
      <c r="HZB158" s="4"/>
      <c r="HZC158" s="4"/>
      <c r="HZD158" s="4"/>
      <c r="HZE158" s="4"/>
      <c r="HZF158" s="4"/>
      <c r="HZG158" s="4"/>
      <c r="HZH158" s="4"/>
      <c r="HZI158" s="4"/>
      <c r="HZJ158" s="4"/>
      <c r="HZK158" s="4"/>
      <c r="HZL158" s="4"/>
      <c r="HZM158" s="4"/>
      <c r="HZN158" s="4"/>
      <c r="HZO158" s="4"/>
      <c r="HZP158" s="4"/>
      <c r="HZQ158" s="4"/>
      <c r="HZR158" s="4"/>
      <c r="HZS158" s="4"/>
      <c r="HZT158" s="4"/>
      <c r="HZU158" s="4"/>
      <c r="HZV158" s="4"/>
      <c r="HZW158" s="4"/>
      <c r="HZX158" s="4"/>
      <c r="HZY158" s="4"/>
      <c r="HZZ158" s="4"/>
      <c r="IAA158" s="4"/>
      <c r="IAB158" s="4"/>
      <c r="IAC158" s="4"/>
      <c r="IAD158" s="4"/>
      <c r="IAE158" s="4"/>
      <c r="IAF158" s="4"/>
      <c r="IAG158" s="4"/>
      <c r="IAH158" s="4"/>
      <c r="IAI158" s="4"/>
      <c r="IAJ158" s="4"/>
      <c r="IAK158" s="4"/>
      <c r="IAL158" s="4"/>
      <c r="IAM158" s="4"/>
      <c r="IAN158" s="4"/>
      <c r="IAO158" s="4"/>
      <c r="IAP158" s="4"/>
      <c r="IAQ158" s="4"/>
      <c r="IAR158" s="4"/>
      <c r="IAS158" s="4"/>
      <c r="IAT158" s="4"/>
      <c r="IAU158" s="4"/>
      <c r="IAV158" s="4"/>
      <c r="IAW158" s="4"/>
      <c r="IAX158" s="4"/>
      <c r="IAY158" s="4"/>
      <c r="IAZ158" s="4"/>
      <c r="IBA158" s="4"/>
      <c r="IBB158" s="4"/>
      <c r="IBC158" s="4"/>
      <c r="IBD158" s="4"/>
      <c r="IBE158" s="4"/>
      <c r="IBF158" s="4"/>
      <c r="IBG158" s="4"/>
      <c r="IBH158" s="4"/>
      <c r="IBI158" s="4"/>
      <c r="IBJ158" s="4"/>
      <c r="IBK158" s="4"/>
      <c r="IBL158" s="4"/>
      <c r="IBM158" s="4"/>
      <c r="IBN158" s="4"/>
      <c r="IBO158" s="4"/>
      <c r="IBP158" s="4"/>
      <c r="IBQ158" s="4"/>
      <c r="IBR158" s="4"/>
      <c r="IBS158" s="4"/>
      <c r="IBT158" s="4"/>
      <c r="IBU158" s="4"/>
      <c r="IBV158" s="4"/>
      <c r="IBW158" s="4"/>
      <c r="IBX158" s="4"/>
      <c r="IBY158" s="4"/>
      <c r="IBZ158" s="4"/>
      <c r="ICA158" s="4"/>
      <c r="ICB158" s="4"/>
      <c r="ICC158" s="4"/>
      <c r="ICD158" s="4"/>
      <c r="ICE158" s="4"/>
      <c r="ICF158" s="4"/>
      <c r="ICG158" s="4"/>
      <c r="ICH158" s="4"/>
      <c r="ICI158" s="4"/>
      <c r="ICJ158" s="4"/>
      <c r="ICK158" s="4"/>
      <c r="ICL158" s="4"/>
      <c r="ICM158" s="4"/>
      <c r="ICN158" s="4"/>
      <c r="ICO158" s="4"/>
      <c r="ICP158" s="4"/>
      <c r="ICQ158" s="4"/>
      <c r="ICR158" s="4"/>
      <c r="ICS158" s="4"/>
      <c r="ICT158" s="4"/>
      <c r="ICU158" s="4"/>
      <c r="ICV158" s="4"/>
      <c r="ICW158" s="4"/>
      <c r="ICX158" s="4"/>
      <c r="ICY158" s="4"/>
      <c r="ICZ158" s="4"/>
      <c r="IDA158" s="4"/>
      <c r="IDB158" s="4"/>
      <c r="IDC158" s="4"/>
      <c r="IDD158" s="4"/>
      <c r="IDE158" s="4"/>
      <c r="IDF158" s="4"/>
      <c r="IDG158" s="4"/>
      <c r="IDH158" s="4"/>
      <c r="IDI158" s="4"/>
      <c r="IDJ158" s="4"/>
      <c r="IDK158" s="4"/>
      <c r="IDL158" s="4"/>
      <c r="IDM158" s="4"/>
      <c r="IDN158" s="4"/>
      <c r="IDO158" s="4"/>
      <c r="IDP158" s="4"/>
      <c r="IDQ158" s="4"/>
      <c r="IDR158" s="4"/>
      <c r="IDS158" s="4"/>
      <c r="IDT158" s="4"/>
      <c r="IDU158" s="4"/>
      <c r="IDV158" s="4"/>
      <c r="IDW158" s="4"/>
      <c r="IDX158" s="4"/>
      <c r="IDY158" s="4"/>
      <c r="IDZ158" s="4"/>
      <c r="IEA158" s="4"/>
      <c r="IEB158" s="4"/>
      <c r="IEC158" s="4"/>
      <c r="IED158" s="4"/>
      <c r="IEE158" s="4"/>
      <c r="IEF158" s="4"/>
      <c r="IEG158" s="4"/>
      <c r="IEH158" s="4"/>
      <c r="IEI158" s="4"/>
      <c r="IEJ158" s="4"/>
      <c r="IEK158" s="4"/>
      <c r="IEL158" s="4"/>
      <c r="IEM158" s="4"/>
      <c r="IEN158" s="4"/>
      <c r="IEO158" s="4"/>
      <c r="IEP158" s="4"/>
      <c r="IEQ158" s="4"/>
      <c r="IER158" s="4"/>
      <c r="IES158" s="4"/>
      <c r="IET158" s="4"/>
      <c r="IEU158" s="4"/>
      <c r="IEV158" s="4"/>
      <c r="IEW158" s="4"/>
      <c r="IEX158" s="4"/>
      <c r="IEY158" s="4"/>
      <c r="IEZ158" s="4"/>
      <c r="IFA158" s="4"/>
      <c r="IFB158" s="4"/>
      <c r="IFC158" s="4"/>
      <c r="IFD158" s="4"/>
      <c r="IFE158" s="4"/>
      <c r="IFF158" s="4"/>
      <c r="IFG158" s="4"/>
      <c r="IFH158" s="4"/>
      <c r="IFI158" s="4"/>
      <c r="IFJ158" s="4"/>
      <c r="IFK158" s="4"/>
      <c r="IFL158" s="4"/>
      <c r="IFM158" s="4"/>
      <c r="IFN158" s="4"/>
      <c r="IFO158" s="4"/>
      <c r="IFP158" s="4"/>
      <c r="IFQ158" s="4"/>
      <c r="IFR158" s="4"/>
      <c r="IFS158" s="4"/>
      <c r="IFT158" s="4"/>
      <c r="IFU158" s="4"/>
      <c r="IFV158" s="4"/>
      <c r="IFW158" s="4"/>
      <c r="IFX158" s="4"/>
      <c r="IFY158" s="4"/>
      <c r="IFZ158" s="4"/>
      <c r="IGA158" s="4"/>
      <c r="IGB158" s="4"/>
      <c r="IGC158" s="4"/>
      <c r="IGD158" s="4"/>
      <c r="IGE158" s="4"/>
      <c r="IGF158" s="4"/>
      <c r="IGG158" s="4"/>
      <c r="IGH158" s="4"/>
      <c r="IGI158" s="4"/>
      <c r="IGJ158" s="4"/>
      <c r="IGK158" s="4"/>
      <c r="IGL158" s="4"/>
      <c r="IGM158" s="4"/>
      <c r="IGN158" s="4"/>
      <c r="IGO158" s="4"/>
      <c r="IGP158" s="4"/>
      <c r="IGQ158" s="4"/>
      <c r="IGR158" s="4"/>
      <c r="IGS158" s="4"/>
      <c r="IGT158" s="4"/>
      <c r="IGU158" s="4"/>
      <c r="IGV158" s="4"/>
      <c r="IGW158" s="4"/>
      <c r="IGX158" s="4"/>
      <c r="IGY158" s="4"/>
      <c r="IGZ158" s="4"/>
      <c r="IHA158" s="4"/>
      <c r="IHB158" s="4"/>
      <c r="IHC158" s="4"/>
      <c r="IHD158" s="4"/>
      <c r="IHE158" s="4"/>
      <c r="IHF158" s="4"/>
      <c r="IHG158" s="4"/>
      <c r="IHH158" s="4"/>
      <c r="IHI158" s="4"/>
      <c r="IHJ158" s="4"/>
      <c r="IHK158" s="4"/>
      <c r="IHL158" s="4"/>
      <c r="IHM158" s="4"/>
      <c r="IHN158" s="4"/>
      <c r="IHO158" s="4"/>
      <c r="IHP158" s="4"/>
      <c r="IHQ158" s="4"/>
      <c r="IHR158" s="4"/>
      <c r="IHS158" s="4"/>
      <c r="IHT158" s="4"/>
      <c r="IHU158" s="4"/>
      <c r="IHV158" s="4"/>
      <c r="IHW158" s="4"/>
      <c r="IHX158" s="4"/>
      <c r="IHY158" s="4"/>
      <c r="IHZ158" s="4"/>
      <c r="IIA158" s="4"/>
      <c r="IIB158" s="4"/>
      <c r="IIC158" s="4"/>
      <c r="IID158" s="4"/>
      <c r="IIE158" s="4"/>
      <c r="IIF158" s="4"/>
      <c r="IIG158" s="4"/>
      <c r="IIH158" s="4"/>
      <c r="III158" s="4"/>
      <c r="IIJ158" s="4"/>
      <c r="IIK158" s="4"/>
      <c r="IIL158" s="4"/>
      <c r="IIM158" s="4"/>
      <c r="IIN158" s="4"/>
      <c r="IIO158" s="4"/>
      <c r="IIP158" s="4"/>
      <c r="IIQ158" s="4"/>
      <c r="IIR158" s="4"/>
      <c r="IIS158" s="4"/>
      <c r="IIT158" s="4"/>
      <c r="IIU158" s="4"/>
      <c r="IIV158" s="4"/>
      <c r="IIW158" s="4"/>
      <c r="IIX158" s="4"/>
      <c r="IIY158" s="4"/>
      <c r="IIZ158" s="4"/>
      <c r="IJA158" s="4"/>
      <c r="IJB158" s="4"/>
      <c r="IJC158" s="4"/>
      <c r="IJD158" s="4"/>
      <c r="IJE158" s="4"/>
      <c r="IJF158" s="4"/>
      <c r="IJG158" s="4"/>
      <c r="IJH158" s="4"/>
      <c r="IJI158" s="4"/>
      <c r="IJJ158" s="4"/>
      <c r="IJK158" s="4"/>
      <c r="IJL158" s="4"/>
      <c r="IJM158" s="4"/>
      <c r="IJN158" s="4"/>
      <c r="IJO158" s="4"/>
      <c r="IJP158" s="4"/>
      <c r="IJQ158" s="4"/>
      <c r="IJR158" s="4"/>
      <c r="IJS158" s="4"/>
      <c r="IJT158" s="4"/>
      <c r="IJU158" s="4"/>
      <c r="IJV158" s="4"/>
      <c r="IJW158" s="4"/>
      <c r="IJX158" s="4"/>
      <c r="IJY158" s="4"/>
      <c r="IJZ158" s="4"/>
      <c r="IKA158" s="4"/>
      <c r="IKB158" s="4"/>
      <c r="IKC158" s="4"/>
      <c r="IKD158" s="4"/>
      <c r="IKE158" s="4"/>
      <c r="IKF158" s="4"/>
      <c r="IKG158" s="4"/>
      <c r="IKH158" s="4"/>
      <c r="IKI158" s="4"/>
      <c r="IKJ158" s="4"/>
      <c r="IKK158" s="4"/>
      <c r="IKL158" s="4"/>
      <c r="IKM158" s="4"/>
      <c r="IKN158" s="4"/>
      <c r="IKO158" s="4"/>
      <c r="IKP158" s="4"/>
      <c r="IKQ158" s="4"/>
      <c r="IKR158" s="4"/>
      <c r="IKS158" s="4"/>
      <c r="IKT158" s="4"/>
      <c r="IKU158" s="4"/>
      <c r="IKV158" s="4"/>
      <c r="IKW158" s="4"/>
      <c r="IKX158" s="4"/>
      <c r="IKY158" s="4"/>
      <c r="IKZ158" s="4"/>
      <c r="ILA158" s="4"/>
      <c r="ILB158" s="4"/>
      <c r="ILC158" s="4"/>
      <c r="ILD158" s="4"/>
      <c r="ILE158" s="4"/>
      <c r="ILF158" s="4"/>
      <c r="ILG158" s="4"/>
      <c r="ILH158" s="4"/>
      <c r="ILI158" s="4"/>
      <c r="ILJ158" s="4"/>
      <c r="ILK158" s="4"/>
      <c r="ILL158" s="4"/>
      <c r="ILM158" s="4"/>
      <c r="ILN158" s="4"/>
      <c r="ILO158" s="4"/>
      <c r="ILP158" s="4"/>
      <c r="ILQ158" s="4"/>
      <c r="ILR158" s="4"/>
      <c r="ILS158" s="4"/>
      <c r="ILT158" s="4"/>
      <c r="ILU158" s="4"/>
      <c r="ILV158" s="4"/>
      <c r="ILW158" s="4"/>
      <c r="ILX158" s="4"/>
      <c r="ILY158" s="4"/>
      <c r="ILZ158" s="4"/>
      <c r="IMA158" s="4"/>
      <c r="IMB158" s="4"/>
      <c r="IMC158" s="4"/>
      <c r="IMD158" s="4"/>
      <c r="IME158" s="4"/>
      <c r="IMF158" s="4"/>
      <c r="IMG158" s="4"/>
      <c r="IMH158" s="4"/>
      <c r="IMI158" s="4"/>
      <c r="IMJ158" s="4"/>
      <c r="IMK158" s="4"/>
      <c r="IML158" s="4"/>
      <c r="IMM158" s="4"/>
      <c r="IMN158" s="4"/>
      <c r="IMO158" s="4"/>
      <c r="IMP158" s="4"/>
      <c r="IMQ158" s="4"/>
      <c r="IMR158" s="4"/>
      <c r="IMS158" s="4"/>
      <c r="IMT158" s="4"/>
      <c r="IMU158" s="4"/>
      <c r="IMV158" s="4"/>
      <c r="IMW158" s="4"/>
      <c r="IMX158" s="4"/>
      <c r="IMY158" s="4"/>
      <c r="IMZ158" s="4"/>
      <c r="INA158" s="4"/>
      <c r="INB158" s="4"/>
      <c r="INC158" s="4"/>
      <c r="IND158" s="4"/>
      <c r="INE158" s="4"/>
      <c r="INF158" s="4"/>
      <c r="ING158" s="4"/>
      <c r="INH158" s="4"/>
      <c r="INI158" s="4"/>
      <c r="INJ158" s="4"/>
      <c r="INK158" s="4"/>
      <c r="INL158" s="4"/>
      <c r="INM158" s="4"/>
      <c r="INN158" s="4"/>
      <c r="INO158" s="4"/>
      <c r="INP158" s="4"/>
      <c r="INQ158" s="4"/>
      <c r="INR158" s="4"/>
      <c r="INS158" s="4"/>
      <c r="INT158" s="4"/>
      <c r="INU158" s="4"/>
      <c r="INV158" s="4"/>
      <c r="INW158" s="4"/>
      <c r="INX158" s="4"/>
      <c r="INY158" s="4"/>
      <c r="INZ158" s="4"/>
      <c r="IOA158" s="4"/>
      <c r="IOB158" s="4"/>
      <c r="IOC158" s="4"/>
      <c r="IOD158" s="4"/>
      <c r="IOE158" s="4"/>
      <c r="IOF158" s="4"/>
      <c r="IOG158" s="4"/>
      <c r="IOH158" s="4"/>
      <c r="IOI158" s="4"/>
      <c r="IOJ158" s="4"/>
      <c r="IOK158" s="4"/>
      <c r="IOL158" s="4"/>
      <c r="IOM158" s="4"/>
      <c r="ION158" s="4"/>
      <c r="IOO158" s="4"/>
      <c r="IOP158" s="4"/>
      <c r="IOQ158" s="4"/>
      <c r="IOR158" s="4"/>
      <c r="IOS158" s="4"/>
      <c r="IOT158" s="4"/>
      <c r="IOU158" s="4"/>
      <c r="IOV158" s="4"/>
      <c r="IOW158" s="4"/>
      <c r="IOX158" s="4"/>
      <c r="IOY158" s="4"/>
      <c r="IOZ158" s="4"/>
      <c r="IPA158" s="4"/>
      <c r="IPB158" s="4"/>
      <c r="IPC158" s="4"/>
      <c r="IPD158" s="4"/>
      <c r="IPE158" s="4"/>
      <c r="IPF158" s="4"/>
      <c r="IPG158" s="4"/>
      <c r="IPH158" s="4"/>
      <c r="IPI158" s="4"/>
      <c r="IPJ158" s="4"/>
      <c r="IPK158" s="4"/>
      <c r="IPL158" s="4"/>
      <c r="IPM158" s="4"/>
      <c r="IPN158" s="4"/>
      <c r="IPO158" s="4"/>
      <c r="IPP158" s="4"/>
      <c r="IPQ158" s="4"/>
      <c r="IPR158" s="4"/>
      <c r="IPS158" s="4"/>
      <c r="IPT158" s="4"/>
      <c r="IPU158" s="4"/>
      <c r="IPV158" s="4"/>
      <c r="IPW158" s="4"/>
      <c r="IPX158" s="4"/>
      <c r="IPY158" s="4"/>
      <c r="IPZ158" s="4"/>
      <c r="IQA158" s="4"/>
      <c r="IQB158" s="4"/>
      <c r="IQC158" s="4"/>
      <c r="IQD158" s="4"/>
      <c r="IQE158" s="4"/>
      <c r="IQF158" s="4"/>
      <c r="IQG158" s="4"/>
      <c r="IQH158" s="4"/>
      <c r="IQI158" s="4"/>
      <c r="IQJ158" s="4"/>
      <c r="IQK158" s="4"/>
      <c r="IQL158" s="4"/>
      <c r="IQM158" s="4"/>
      <c r="IQN158" s="4"/>
      <c r="IQO158" s="4"/>
      <c r="IQP158" s="4"/>
      <c r="IQQ158" s="4"/>
      <c r="IQR158" s="4"/>
      <c r="IQS158" s="4"/>
      <c r="IQT158" s="4"/>
      <c r="IQU158" s="4"/>
      <c r="IQV158" s="4"/>
      <c r="IQW158" s="4"/>
      <c r="IQX158" s="4"/>
      <c r="IQY158" s="4"/>
      <c r="IQZ158" s="4"/>
      <c r="IRA158" s="4"/>
      <c r="IRB158" s="4"/>
      <c r="IRC158" s="4"/>
      <c r="IRD158" s="4"/>
      <c r="IRE158" s="4"/>
      <c r="IRF158" s="4"/>
      <c r="IRG158" s="4"/>
      <c r="IRH158" s="4"/>
      <c r="IRI158" s="4"/>
      <c r="IRJ158" s="4"/>
      <c r="IRK158" s="4"/>
      <c r="IRL158" s="4"/>
      <c r="IRM158" s="4"/>
      <c r="IRN158" s="4"/>
      <c r="IRO158" s="4"/>
      <c r="IRP158" s="4"/>
      <c r="IRQ158" s="4"/>
      <c r="IRR158" s="4"/>
      <c r="IRS158" s="4"/>
      <c r="IRT158" s="4"/>
      <c r="IRU158" s="4"/>
      <c r="IRV158" s="4"/>
      <c r="IRW158" s="4"/>
      <c r="IRX158" s="4"/>
      <c r="IRY158" s="4"/>
      <c r="IRZ158" s="4"/>
      <c r="ISA158" s="4"/>
      <c r="ISB158" s="4"/>
      <c r="ISC158" s="4"/>
      <c r="ISD158" s="4"/>
      <c r="ISE158" s="4"/>
      <c r="ISF158" s="4"/>
      <c r="ISG158" s="4"/>
      <c r="ISH158" s="4"/>
      <c r="ISI158" s="4"/>
      <c r="ISJ158" s="4"/>
      <c r="ISK158" s="4"/>
      <c r="ISL158" s="4"/>
      <c r="ISM158" s="4"/>
      <c r="ISN158" s="4"/>
      <c r="ISO158" s="4"/>
      <c r="ISP158" s="4"/>
      <c r="ISQ158" s="4"/>
      <c r="ISR158" s="4"/>
      <c r="ISS158" s="4"/>
      <c r="IST158" s="4"/>
      <c r="ISU158" s="4"/>
      <c r="ISV158" s="4"/>
      <c r="ISW158" s="4"/>
      <c r="ISX158" s="4"/>
      <c r="ISY158" s="4"/>
      <c r="ISZ158" s="4"/>
      <c r="ITA158" s="4"/>
      <c r="ITB158" s="4"/>
      <c r="ITC158" s="4"/>
      <c r="ITD158" s="4"/>
      <c r="ITE158" s="4"/>
      <c r="ITF158" s="4"/>
      <c r="ITG158" s="4"/>
      <c r="ITH158" s="4"/>
      <c r="ITI158" s="4"/>
      <c r="ITJ158" s="4"/>
      <c r="ITK158" s="4"/>
      <c r="ITL158" s="4"/>
      <c r="ITM158" s="4"/>
      <c r="ITN158" s="4"/>
      <c r="ITO158" s="4"/>
      <c r="ITP158" s="4"/>
      <c r="ITQ158" s="4"/>
      <c r="ITR158" s="4"/>
      <c r="ITS158" s="4"/>
      <c r="ITT158" s="4"/>
      <c r="ITU158" s="4"/>
      <c r="ITV158" s="4"/>
      <c r="ITW158" s="4"/>
      <c r="ITX158" s="4"/>
      <c r="ITY158" s="4"/>
      <c r="ITZ158" s="4"/>
      <c r="IUA158" s="4"/>
      <c r="IUB158" s="4"/>
      <c r="IUC158" s="4"/>
      <c r="IUD158" s="4"/>
      <c r="IUE158" s="4"/>
      <c r="IUF158" s="4"/>
      <c r="IUG158" s="4"/>
      <c r="IUH158" s="4"/>
      <c r="IUI158" s="4"/>
      <c r="IUJ158" s="4"/>
      <c r="IUK158" s="4"/>
      <c r="IUL158" s="4"/>
      <c r="IUM158" s="4"/>
      <c r="IUN158" s="4"/>
      <c r="IUO158" s="4"/>
      <c r="IUP158" s="4"/>
      <c r="IUQ158" s="4"/>
      <c r="IUR158" s="4"/>
      <c r="IUS158" s="4"/>
      <c r="IUT158" s="4"/>
      <c r="IUU158" s="4"/>
      <c r="IUV158" s="4"/>
      <c r="IUW158" s="4"/>
      <c r="IUX158" s="4"/>
      <c r="IUY158" s="4"/>
      <c r="IUZ158" s="4"/>
      <c r="IVA158" s="4"/>
      <c r="IVB158" s="4"/>
      <c r="IVC158" s="4"/>
      <c r="IVD158" s="4"/>
      <c r="IVE158" s="4"/>
      <c r="IVF158" s="4"/>
      <c r="IVG158" s="4"/>
      <c r="IVH158" s="4"/>
      <c r="IVI158" s="4"/>
      <c r="IVJ158" s="4"/>
      <c r="IVK158" s="4"/>
      <c r="IVL158" s="4"/>
      <c r="IVM158" s="4"/>
      <c r="IVN158" s="4"/>
      <c r="IVO158" s="4"/>
      <c r="IVP158" s="4"/>
      <c r="IVQ158" s="4"/>
      <c r="IVR158" s="4"/>
      <c r="IVS158" s="4"/>
      <c r="IVT158" s="4"/>
      <c r="IVU158" s="4"/>
      <c r="IVV158" s="4"/>
      <c r="IVW158" s="4"/>
      <c r="IVX158" s="4"/>
      <c r="IVY158" s="4"/>
      <c r="IVZ158" s="4"/>
      <c r="IWA158" s="4"/>
      <c r="IWB158" s="4"/>
      <c r="IWC158" s="4"/>
      <c r="IWD158" s="4"/>
      <c r="IWE158" s="4"/>
      <c r="IWF158" s="4"/>
      <c r="IWG158" s="4"/>
      <c r="IWH158" s="4"/>
      <c r="IWI158" s="4"/>
      <c r="IWJ158" s="4"/>
      <c r="IWK158" s="4"/>
      <c r="IWL158" s="4"/>
      <c r="IWM158" s="4"/>
      <c r="IWN158" s="4"/>
      <c r="IWO158" s="4"/>
      <c r="IWP158" s="4"/>
      <c r="IWQ158" s="4"/>
      <c r="IWR158" s="4"/>
      <c r="IWS158" s="4"/>
      <c r="IWT158" s="4"/>
      <c r="IWU158" s="4"/>
      <c r="IWV158" s="4"/>
      <c r="IWW158" s="4"/>
      <c r="IWX158" s="4"/>
      <c r="IWY158" s="4"/>
      <c r="IWZ158" s="4"/>
      <c r="IXA158" s="4"/>
      <c r="IXB158" s="4"/>
      <c r="IXC158" s="4"/>
      <c r="IXD158" s="4"/>
      <c r="IXE158" s="4"/>
      <c r="IXF158" s="4"/>
      <c r="IXG158" s="4"/>
      <c r="IXH158" s="4"/>
      <c r="IXI158" s="4"/>
      <c r="IXJ158" s="4"/>
      <c r="IXK158" s="4"/>
      <c r="IXL158" s="4"/>
      <c r="IXM158" s="4"/>
      <c r="IXN158" s="4"/>
      <c r="IXO158" s="4"/>
      <c r="IXP158" s="4"/>
      <c r="IXQ158" s="4"/>
      <c r="IXR158" s="4"/>
      <c r="IXS158" s="4"/>
      <c r="IXT158" s="4"/>
      <c r="IXU158" s="4"/>
      <c r="IXV158" s="4"/>
      <c r="IXW158" s="4"/>
      <c r="IXX158" s="4"/>
      <c r="IXY158" s="4"/>
      <c r="IXZ158" s="4"/>
      <c r="IYA158" s="4"/>
      <c r="IYB158" s="4"/>
      <c r="IYC158" s="4"/>
      <c r="IYD158" s="4"/>
      <c r="IYE158" s="4"/>
      <c r="IYF158" s="4"/>
      <c r="IYG158" s="4"/>
      <c r="IYH158" s="4"/>
      <c r="IYI158" s="4"/>
      <c r="IYJ158" s="4"/>
      <c r="IYK158" s="4"/>
      <c r="IYL158" s="4"/>
      <c r="IYM158" s="4"/>
      <c r="IYN158" s="4"/>
      <c r="IYO158" s="4"/>
      <c r="IYP158" s="4"/>
      <c r="IYQ158" s="4"/>
      <c r="IYR158" s="4"/>
      <c r="IYS158" s="4"/>
      <c r="IYT158" s="4"/>
      <c r="IYU158" s="4"/>
      <c r="IYV158" s="4"/>
      <c r="IYW158" s="4"/>
      <c r="IYX158" s="4"/>
      <c r="IYY158" s="4"/>
      <c r="IYZ158" s="4"/>
      <c r="IZA158" s="4"/>
      <c r="IZB158" s="4"/>
      <c r="IZC158" s="4"/>
      <c r="IZD158" s="4"/>
      <c r="IZE158" s="4"/>
      <c r="IZF158" s="4"/>
      <c r="IZG158" s="4"/>
      <c r="IZH158" s="4"/>
      <c r="IZI158" s="4"/>
      <c r="IZJ158" s="4"/>
      <c r="IZK158" s="4"/>
      <c r="IZL158" s="4"/>
      <c r="IZM158" s="4"/>
      <c r="IZN158" s="4"/>
      <c r="IZO158" s="4"/>
      <c r="IZP158" s="4"/>
      <c r="IZQ158" s="4"/>
      <c r="IZR158" s="4"/>
      <c r="IZS158" s="4"/>
      <c r="IZT158" s="4"/>
      <c r="IZU158" s="4"/>
      <c r="IZV158" s="4"/>
      <c r="IZW158" s="4"/>
      <c r="IZX158" s="4"/>
      <c r="IZY158" s="4"/>
      <c r="IZZ158" s="4"/>
      <c r="JAA158" s="4"/>
      <c r="JAB158" s="4"/>
      <c r="JAC158" s="4"/>
      <c r="JAD158" s="4"/>
      <c r="JAE158" s="4"/>
      <c r="JAF158" s="4"/>
      <c r="JAG158" s="4"/>
      <c r="JAH158" s="4"/>
      <c r="JAI158" s="4"/>
      <c r="JAJ158" s="4"/>
      <c r="JAK158" s="4"/>
      <c r="JAL158" s="4"/>
      <c r="JAM158" s="4"/>
      <c r="JAN158" s="4"/>
      <c r="JAO158" s="4"/>
      <c r="JAP158" s="4"/>
      <c r="JAQ158" s="4"/>
      <c r="JAR158" s="4"/>
      <c r="JAS158" s="4"/>
      <c r="JAT158" s="4"/>
      <c r="JAU158" s="4"/>
      <c r="JAV158" s="4"/>
      <c r="JAW158" s="4"/>
      <c r="JAX158" s="4"/>
      <c r="JAY158" s="4"/>
      <c r="JAZ158" s="4"/>
      <c r="JBA158" s="4"/>
      <c r="JBB158" s="4"/>
      <c r="JBC158" s="4"/>
      <c r="JBD158" s="4"/>
      <c r="JBE158" s="4"/>
      <c r="JBF158" s="4"/>
      <c r="JBG158" s="4"/>
      <c r="JBH158" s="4"/>
      <c r="JBI158" s="4"/>
      <c r="JBJ158" s="4"/>
      <c r="JBK158" s="4"/>
      <c r="JBL158" s="4"/>
      <c r="JBM158" s="4"/>
      <c r="JBN158" s="4"/>
      <c r="JBO158" s="4"/>
      <c r="JBP158" s="4"/>
      <c r="JBQ158" s="4"/>
      <c r="JBR158" s="4"/>
      <c r="JBS158" s="4"/>
      <c r="JBT158" s="4"/>
      <c r="JBU158" s="4"/>
      <c r="JBV158" s="4"/>
      <c r="JBW158" s="4"/>
      <c r="JBX158" s="4"/>
      <c r="JBY158" s="4"/>
      <c r="JBZ158" s="4"/>
      <c r="JCA158" s="4"/>
      <c r="JCB158" s="4"/>
      <c r="JCC158" s="4"/>
      <c r="JCD158" s="4"/>
      <c r="JCE158" s="4"/>
      <c r="JCF158" s="4"/>
      <c r="JCG158" s="4"/>
      <c r="JCH158" s="4"/>
      <c r="JCI158" s="4"/>
      <c r="JCJ158" s="4"/>
      <c r="JCK158" s="4"/>
      <c r="JCL158" s="4"/>
      <c r="JCM158" s="4"/>
      <c r="JCN158" s="4"/>
      <c r="JCO158" s="4"/>
      <c r="JCP158" s="4"/>
      <c r="JCQ158" s="4"/>
      <c r="JCR158" s="4"/>
      <c r="JCS158" s="4"/>
      <c r="JCT158" s="4"/>
      <c r="JCU158" s="4"/>
      <c r="JCV158" s="4"/>
      <c r="JCW158" s="4"/>
      <c r="JCX158" s="4"/>
      <c r="JCY158" s="4"/>
      <c r="JCZ158" s="4"/>
      <c r="JDA158" s="4"/>
      <c r="JDB158" s="4"/>
      <c r="JDC158" s="4"/>
      <c r="JDD158" s="4"/>
      <c r="JDE158" s="4"/>
      <c r="JDF158" s="4"/>
      <c r="JDG158" s="4"/>
      <c r="JDH158" s="4"/>
      <c r="JDI158" s="4"/>
      <c r="JDJ158" s="4"/>
      <c r="JDK158" s="4"/>
      <c r="JDL158" s="4"/>
      <c r="JDM158" s="4"/>
      <c r="JDN158" s="4"/>
      <c r="JDO158" s="4"/>
      <c r="JDP158" s="4"/>
      <c r="JDQ158" s="4"/>
      <c r="JDR158" s="4"/>
      <c r="JDS158" s="4"/>
      <c r="JDT158" s="4"/>
      <c r="JDU158" s="4"/>
      <c r="JDV158" s="4"/>
      <c r="JDW158" s="4"/>
      <c r="JDX158" s="4"/>
      <c r="JDY158" s="4"/>
      <c r="JDZ158" s="4"/>
      <c r="JEA158" s="4"/>
      <c r="JEB158" s="4"/>
      <c r="JEC158" s="4"/>
      <c r="JED158" s="4"/>
      <c r="JEE158" s="4"/>
      <c r="JEF158" s="4"/>
      <c r="JEG158" s="4"/>
      <c r="JEH158" s="4"/>
      <c r="JEI158" s="4"/>
      <c r="JEJ158" s="4"/>
      <c r="JEK158" s="4"/>
      <c r="JEL158" s="4"/>
      <c r="JEM158" s="4"/>
      <c r="JEN158" s="4"/>
      <c r="JEO158" s="4"/>
      <c r="JEP158" s="4"/>
      <c r="JEQ158" s="4"/>
      <c r="JER158" s="4"/>
      <c r="JES158" s="4"/>
      <c r="JET158" s="4"/>
      <c r="JEU158" s="4"/>
      <c r="JEV158" s="4"/>
      <c r="JEW158" s="4"/>
      <c r="JEX158" s="4"/>
      <c r="JEY158" s="4"/>
      <c r="JEZ158" s="4"/>
      <c r="JFA158" s="4"/>
      <c r="JFB158" s="4"/>
      <c r="JFC158" s="4"/>
      <c r="JFD158" s="4"/>
      <c r="JFE158" s="4"/>
      <c r="JFF158" s="4"/>
      <c r="JFG158" s="4"/>
      <c r="JFH158" s="4"/>
      <c r="JFI158" s="4"/>
      <c r="JFJ158" s="4"/>
      <c r="JFK158" s="4"/>
      <c r="JFL158" s="4"/>
      <c r="JFM158" s="4"/>
      <c r="JFN158" s="4"/>
      <c r="JFO158" s="4"/>
      <c r="JFP158" s="4"/>
      <c r="JFQ158" s="4"/>
      <c r="JFR158" s="4"/>
      <c r="JFS158" s="4"/>
      <c r="JFT158" s="4"/>
      <c r="JFU158" s="4"/>
      <c r="JFV158" s="4"/>
      <c r="JFW158" s="4"/>
      <c r="JFX158" s="4"/>
      <c r="JFY158" s="4"/>
      <c r="JFZ158" s="4"/>
      <c r="JGA158" s="4"/>
      <c r="JGB158" s="4"/>
      <c r="JGC158" s="4"/>
      <c r="JGD158" s="4"/>
      <c r="JGE158" s="4"/>
      <c r="JGF158" s="4"/>
      <c r="JGG158" s="4"/>
      <c r="JGH158" s="4"/>
      <c r="JGI158" s="4"/>
      <c r="JGJ158" s="4"/>
      <c r="JGK158" s="4"/>
      <c r="JGL158" s="4"/>
      <c r="JGM158" s="4"/>
      <c r="JGN158" s="4"/>
      <c r="JGO158" s="4"/>
      <c r="JGP158" s="4"/>
      <c r="JGQ158" s="4"/>
      <c r="JGR158" s="4"/>
      <c r="JGS158" s="4"/>
      <c r="JGT158" s="4"/>
      <c r="JGU158" s="4"/>
      <c r="JGV158" s="4"/>
      <c r="JGW158" s="4"/>
      <c r="JGX158" s="4"/>
      <c r="JGY158" s="4"/>
      <c r="JGZ158" s="4"/>
      <c r="JHA158" s="4"/>
      <c r="JHB158" s="4"/>
      <c r="JHC158" s="4"/>
      <c r="JHD158" s="4"/>
      <c r="JHE158" s="4"/>
      <c r="JHF158" s="4"/>
      <c r="JHG158" s="4"/>
      <c r="JHH158" s="4"/>
      <c r="JHI158" s="4"/>
      <c r="JHJ158" s="4"/>
      <c r="JHK158" s="4"/>
      <c r="JHL158" s="4"/>
      <c r="JHM158" s="4"/>
      <c r="JHN158" s="4"/>
      <c r="JHO158" s="4"/>
      <c r="JHP158" s="4"/>
      <c r="JHQ158" s="4"/>
      <c r="JHR158" s="4"/>
      <c r="JHS158" s="4"/>
      <c r="JHT158" s="4"/>
      <c r="JHU158" s="4"/>
      <c r="JHV158" s="4"/>
      <c r="JHW158" s="4"/>
      <c r="JHX158" s="4"/>
      <c r="JHY158" s="4"/>
      <c r="JHZ158" s="4"/>
      <c r="JIA158" s="4"/>
      <c r="JIB158" s="4"/>
      <c r="JIC158" s="4"/>
      <c r="JID158" s="4"/>
      <c r="JIE158" s="4"/>
      <c r="JIF158" s="4"/>
      <c r="JIG158" s="4"/>
      <c r="JIH158" s="4"/>
      <c r="JII158" s="4"/>
      <c r="JIJ158" s="4"/>
      <c r="JIK158" s="4"/>
      <c r="JIL158" s="4"/>
      <c r="JIM158" s="4"/>
      <c r="JIN158" s="4"/>
      <c r="JIO158" s="4"/>
      <c r="JIP158" s="4"/>
      <c r="JIQ158" s="4"/>
      <c r="JIR158" s="4"/>
      <c r="JIS158" s="4"/>
      <c r="JIT158" s="4"/>
      <c r="JIU158" s="4"/>
      <c r="JIV158" s="4"/>
      <c r="JIW158" s="4"/>
      <c r="JIX158" s="4"/>
      <c r="JIY158" s="4"/>
      <c r="JIZ158" s="4"/>
      <c r="JJA158" s="4"/>
      <c r="JJB158" s="4"/>
      <c r="JJC158" s="4"/>
      <c r="JJD158" s="4"/>
      <c r="JJE158" s="4"/>
      <c r="JJF158" s="4"/>
      <c r="JJG158" s="4"/>
      <c r="JJH158" s="4"/>
      <c r="JJI158" s="4"/>
      <c r="JJJ158" s="4"/>
      <c r="JJK158" s="4"/>
      <c r="JJL158" s="4"/>
      <c r="JJM158" s="4"/>
      <c r="JJN158" s="4"/>
      <c r="JJO158" s="4"/>
      <c r="JJP158" s="4"/>
      <c r="JJQ158" s="4"/>
      <c r="JJR158" s="4"/>
      <c r="JJS158" s="4"/>
      <c r="JJT158" s="4"/>
      <c r="JJU158" s="4"/>
      <c r="JJV158" s="4"/>
      <c r="JJW158" s="4"/>
      <c r="JJX158" s="4"/>
      <c r="JJY158" s="4"/>
      <c r="JJZ158" s="4"/>
      <c r="JKA158" s="4"/>
      <c r="JKB158" s="4"/>
      <c r="JKC158" s="4"/>
      <c r="JKD158" s="4"/>
      <c r="JKE158" s="4"/>
      <c r="JKF158" s="4"/>
      <c r="JKG158" s="4"/>
      <c r="JKH158" s="4"/>
      <c r="JKI158" s="4"/>
      <c r="JKJ158" s="4"/>
      <c r="JKK158" s="4"/>
      <c r="JKL158" s="4"/>
      <c r="JKM158" s="4"/>
      <c r="JKN158" s="4"/>
      <c r="JKO158" s="4"/>
      <c r="JKP158" s="4"/>
      <c r="JKQ158" s="4"/>
      <c r="JKR158" s="4"/>
      <c r="JKS158" s="4"/>
      <c r="JKT158" s="4"/>
      <c r="JKU158" s="4"/>
      <c r="JKV158" s="4"/>
      <c r="JKW158" s="4"/>
      <c r="JKX158" s="4"/>
      <c r="JKY158" s="4"/>
      <c r="JKZ158" s="4"/>
      <c r="JLA158" s="4"/>
      <c r="JLB158" s="4"/>
      <c r="JLC158" s="4"/>
      <c r="JLD158" s="4"/>
      <c r="JLE158" s="4"/>
      <c r="JLF158" s="4"/>
      <c r="JLG158" s="4"/>
      <c r="JLH158" s="4"/>
      <c r="JLI158" s="4"/>
      <c r="JLJ158" s="4"/>
      <c r="JLK158" s="4"/>
      <c r="JLL158" s="4"/>
      <c r="JLM158" s="4"/>
      <c r="JLN158" s="4"/>
      <c r="JLO158" s="4"/>
      <c r="JLP158" s="4"/>
      <c r="JLQ158" s="4"/>
      <c r="JLR158" s="4"/>
      <c r="JLS158" s="4"/>
      <c r="JLT158" s="4"/>
      <c r="JLU158" s="4"/>
      <c r="JLV158" s="4"/>
      <c r="JLW158" s="4"/>
      <c r="JLX158" s="4"/>
      <c r="JLY158" s="4"/>
      <c r="JLZ158" s="4"/>
      <c r="JMA158" s="4"/>
      <c r="JMB158" s="4"/>
      <c r="JMC158" s="4"/>
      <c r="JMD158" s="4"/>
      <c r="JME158" s="4"/>
      <c r="JMF158" s="4"/>
      <c r="JMG158" s="4"/>
      <c r="JMH158" s="4"/>
      <c r="JMI158" s="4"/>
      <c r="JMJ158" s="4"/>
      <c r="JMK158" s="4"/>
      <c r="JML158" s="4"/>
      <c r="JMM158" s="4"/>
      <c r="JMN158" s="4"/>
      <c r="JMO158" s="4"/>
      <c r="JMP158" s="4"/>
      <c r="JMQ158" s="4"/>
      <c r="JMR158" s="4"/>
      <c r="JMS158" s="4"/>
      <c r="JMT158" s="4"/>
      <c r="JMU158" s="4"/>
      <c r="JMV158" s="4"/>
      <c r="JMW158" s="4"/>
      <c r="JMX158" s="4"/>
      <c r="JMY158" s="4"/>
      <c r="JMZ158" s="4"/>
      <c r="JNA158" s="4"/>
      <c r="JNB158" s="4"/>
      <c r="JNC158" s="4"/>
      <c r="JND158" s="4"/>
      <c r="JNE158" s="4"/>
      <c r="JNF158" s="4"/>
      <c r="JNG158" s="4"/>
      <c r="JNH158" s="4"/>
      <c r="JNI158" s="4"/>
      <c r="JNJ158" s="4"/>
      <c r="JNK158" s="4"/>
      <c r="JNL158" s="4"/>
      <c r="JNM158" s="4"/>
      <c r="JNN158" s="4"/>
      <c r="JNO158" s="4"/>
      <c r="JNP158" s="4"/>
      <c r="JNQ158" s="4"/>
      <c r="JNR158" s="4"/>
      <c r="JNS158" s="4"/>
      <c r="JNT158" s="4"/>
      <c r="JNU158" s="4"/>
      <c r="JNV158" s="4"/>
      <c r="JNW158" s="4"/>
      <c r="JNX158" s="4"/>
      <c r="JNY158" s="4"/>
      <c r="JNZ158" s="4"/>
      <c r="JOA158" s="4"/>
      <c r="JOB158" s="4"/>
      <c r="JOC158" s="4"/>
      <c r="JOD158" s="4"/>
      <c r="JOE158" s="4"/>
      <c r="JOF158" s="4"/>
      <c r="JOG158" s="4"/>
      <c r="JOH158" s="4"/>
      <c r="JOI158" s="4"/>
      <c r="JOJ158" s="4"/>
      <c r="JOK158" s="4"/>
      <c r="JOL158" s="4"/>
      <c r="JOM158" s="4"/>
      <c r="JON158" s="4"/>
      <c r="JOO158" s="4"/>
      <c r="JOP158" s="4"/>
      <c r="JOQ158" s="4"/>
      <c r="JOR158" s="4"/>
      <c r="JOS158" s="4"/>
      <c r="JOT158" s="4"/>
      <c r="JOU158" s="4"/>
      <c r="JOV158" s="4"/>
      <c r="JOW158" s="4"/>
      <c r="JOX158" s="4"/>
      <c r="JOY158" s="4"/>
      <c r="JOZ158" s="4"/>
      <c r="JPA158" s="4"/>
      <c r="JPB158" s="4"/>
      <c r="JPC158" s="4"/>
      <c r="JPD158" s="4"/>
      <c r="JPE158" s="4"/>
      <c r="JPF158" s="4"/>
      <c r="JPG158" s="4"/>
      <c r="JPH158" s="4"/>
      <c r="JPI158" s="4"/>
      <c r="JPJ158" s="4"/>
      <c r="JPK158" s="4"/>
      <c r="JPL158" s="4"/>
      <c r="JPM158" s="4"/>
      <c r="JPN158" s="4"/>
      <c r="JPO158" s="4"/>
      <c r="JPP158" s="4"/>
      <c r="JPQ158" s="4"/>
      <c r="JPR158" s="4"/>
      <c r="JPS158" s="4"/>
      <c r="JPT158" s="4"/>
      <c r="JPU158" s="4"/>
      <c r="JPV158" s="4"/>
      <c r="JPW158" s="4"/>
      <c r="JPX158" s="4"/>
      <c r="JPY158" s="4"/>
      <c r="JPZ158" s="4"/>
      <c r="JQA158" s="4"/>
      <c r="JQB158" s="4"/>
      <c r="JQC158" s="4"/>
      <c r="JQD158" s="4"/>
      <c r="JQE158" s="4"/>
      <c r="JQF158" s="4"/>
      <c r="JQG158" s="4"/>
      <c r="JQH158" s="4"/>
      <c r="JQI158" s="4"/>
      <c r="JQJ158" s="4"/>
      <c r="JQK158" s="4"/>
      <c r="JQL158" s="4"/>
      <c r="JQM158" s="4"/>
      <c r="JQN158" s="4"/>
      <c r="JQO158" s="4"/>
      <c r="JQP158" s="4"/>
      <c r="JQQ158" s="4"/>
      <c r="JQR158" s="4"/>
      <c r="JQS158" s="4"/>
      <c r="JQT158" s="4"/>
      <c r="JQU158" s="4"/>
      <c r="JQV158" s="4"/>
      <c r="JQW158" s="4"/>
      <c r="JQX158" s="4"/>
      <c r="JQY158" s="4"/>
      <c r="JQZ158" s="4"/>
      <c r="JRA158" s="4"/>
      <c r="JRB158" s="4"/>
      <c r="JRC158" s="4"/>
      <c r="JRD158" s="4"/>
      <c r="JRE158" s="4"/>
      <c r="JRF158" s="4"/>
      <c r="JRG158" s="4"/>
      <c r="JRH158" s="4"/>
      <c r="JRI158" s="4"/>
      <c r="JRJ158" s="4"/>
      <c r="JRK158" s="4"/>
      <c r="JRL158" s="4"/>
      <c r="JRM158" s="4"/>
      <c r="JRN158" s="4"/>
      <c r="JRO158" s="4"/>
      <c r="JRP158" s="4"/>
      <c r="JRQ158" s="4"/>
      <c r="JRR158" s="4"/>
      <c r="JRS158" s="4"/>
      <c r="JRT158" s="4"/>
      <c r="JRU158" s="4"/>
      <c r="JRV158" s="4"/>
      <c r="JRW158" s="4"/>
      <c r="JRX158" s="4"/>
      <c r="JRY158" s="4"/>
      <c r="JRZ158" s="4"/>
      <c r="JSA158" s="4"/>
      <c r="JSB158" s="4"/>
      <c r="JSC158" s="4"/>
      <c r="JSD158" s="4"/>
      <c r="JSE158" s="4"/>
      <c r="JSF158" s="4"/>
      <c r="JSG158" s="4"/>
      <c r="JSH158" s="4"/>
      <c r="JSI158" s="4"/>
      <c r="JSJ158" s="4"/>
      <c r="JSK158" s="4"/>
      <c r="JSL158" s="4"/>
      <c r="JSM158" s="4"/>
      <c r="JSN158" s="4"/>
      <c r="JSO158" s="4"/>
      <c r="JSP158" s="4"/>
      <c r="JSQ158" s="4"/>
      <c r="JSR158" s="4"/>
      <c r="JSS158" s="4"/>
      <c r="JST158" s="4"/>
      <c r="JSU158" s="4"/>
      <c r="JSV158" s="4"/>
      <c r="JSW158" s="4"/>
      <c r="JSX158" s="4"/>
      <c r="JSY158" s="4"/>
      <c r="JSZ158" s="4"/>
      <c r="JTA158" s="4"/>
      <c r="JTB158" s="4"/>
      <c r="JTC158" s="4"/>
      <c r="JTD158" s="4"/>
      <c r="JTE158" s="4"/>
      <c r="JTF158" s="4"/>
      <c r="JTG158" s="4"/>
      <c r="JTH158" s="4"/>
      <c r="JTI158" s="4"/>
      <c r="JTJ158" s="4"/>
      <c r="JTK158" s="4"/>
      <c r="JTL158" s="4"/>
      <c r="JTM158" s="4"/>
      <c r="JTN158" s="4"/>
      <c r="JTO158" s="4"/>
      <c r="JTP158" s="4"/>
      <c r="JTQ158" s="4"/>
      <c r="JTR158" s="4"/>
      <c r="JTS158" s="4"/>
      <c r="JTT158" s="4"/>
      <c r="JTU158" s="4"/>
      <c r="JTV158" s="4"/>
      <c r="JTW158" s="4"/>
      <c r="JTX158" s="4"/>
      <c r="JTY158" s="4"/>
      <c r="JTZ158" s="4"/>
      <c r="JUA158" s="4"/>
      <c r="JUB158" s="4"/>
      <c r="JUC158" s="4"/>
      <c r="JUD158" s="4"/>
      <c r="JUE158" s="4"/>
      <c r="JUF158" s="4"/>
      <c r="JUG158" s="4"/>
      <c r="JUH158" s="4"/>
      <c r="JUI158" s="4"/>
      <c r="JUJ158" s="4"/>
      <c r="JUK158" s="4"/>
      <c r="JUL158" s="4"/>
      <c r="JUM158" s="4"/>
      <c r="JUN158" s="4"/>
      <c r="JUO158" s="4"/>
      <c r="JUP158" s="4"/>
      <c r="JUQ158" s="4"/>
      <c r="JUR158" s="4"/>
      <c r="JUS158" s="4"/>
      <c r="JUT158" s="4"/>
      <c r="JUU158" s="4"/>
      <c r="JUV158" s="4"/>
      <c r="JUW158" s="4"/>
      <c r="JUX158" s="4"/>
      <c r="JUY158" s="4"/>
      <c r="JUZ158" s="4"/>
      <c r="JVA158" s="4"/>
      <c r="JVB158" s="4"/>
      <c r="JVC158" s="4"/>
      <c r="JVD158" s="4"/>
      <c r="JVE158" s="4"/>
      <c r="JVF158" s="4"/>
      <c r="JVG158" s="4"/>
      <c r="JVH158" s="4"/>
      <c r="JVI158" s="4"/>
      <c r="JVJ158" s="4"/>
      <c r="JVK158" s="4"/>
      <c r="JVL158" s="4"/>
      <c r="JVM158" s="4"/>
      <c r="JVN158" s="4"/>
      <c r="JVO158" s="4"/>
      <c r="JVP158" s="4"/>
      <c r="JVQ158" s="4"/>
      <c r="JVR158" s="4"/>
      <c r="JVS158" s="4"/>
      <c r="JVT158" s="4"/>
      <c r="JVU158" s="4"/>
      <c r="JVV158" s="4"/>
      <c r="JVW158" s="4"/>
      <c r="JVX158" s="4"/>
      <c r="JVY158" s="4"/>
      <c r="JVZ158" s="4"/>
      <c r="JWA158" s="4"/>
      <c r="JWB158" s="4"/>
      <c r="JWC158" s="4"/>
      <c r="JWD158" s="4"/>
      <c r="JWE158" s="4"/>
      <c r="JWF158" s="4"/>
      <c r="JWG158" s="4"/>
      <c r="JWH158" s="4"/>
      <c r="JWI158" s="4"/>
      <c r="JWJ158" s="4"/>
      <c r="JWK158" s="4"/>
      <c r="JWL158" s="4"/>
      <c r="JWM158" s="4"/>
      <c r="JWN158" s="4"/>
      <c r="JWO158" s="4"/>
      <c r="JWP158" s="4"/>
      <c r="JWQ158" s="4"/>
      <c r="JWR158" s="4"/>
      <c r="JWS158" s="4"/>
      <c r="JWT158" s="4"/>
      <c r="JWU158" s="4"/>
      <c r="JWV158" s="4"/>
      <c r="JWW158" s="4"/>
      <c r="JWX158" s="4"/>
      <c r="JWY158" s="4"/>
      <c r="JWZ158" s="4"/>
      <c r="JXA158" s="4"/>
      <c r="JXB158" s="4"/>
      <c r="JXC158" s="4"/>
      <c r="JXD158" s="4"/>
      <c r="JXE158" s="4"/>
      <c r="JXF158" s="4"/>
      <c r="JXG158" s="4"/>
      <c r="JXH158" s="4"/>
      <c r="JXI158" s="4"/>
      <c r="JXJ158" s="4"/>
      <c r="JXK158" s="4"/>
      <c r="JXL158" s="4"/>
      <c r="JXM158" s="4"/>
      <c r="JXN158" s="4"/>
      <c r="JXO158" s="4"/>
      <c r="JXP158" s="4"/>
      <c r="JXQ158" s="4"/>
      <c r="JXR158" s="4"/>
      <c r="JXS158" s="4"/>
      <c r="JXT158" s="4"/>
      <c r="JXU158" s="4"/>
      <c r="JXV158" s="4"/>
      <c r="JXW158" s="4"/>
      <c r="JXX158" s="4"/>
      <c r="JXY158" s="4"/>
      <c r="JXZ158" s="4"/>
      <c r="JYA158" s="4"/>
      <c r="JYB158" s="4"/>
      <c r="JYC158" s="4"/>
      <c r="JYD158" s="4"/>
      <c r="JYE158" s="4"/>
      <c r="JYF158" s="4"/>
      <c r="JYG158" s="4"/>
      <c r="JYH158" s="4"/>
      <c r="JYI158" s="4"/>
      <c r="JYJ158" s="4"/>
      <c r="JYK158" s="4"/>
      <c r="JYL158" s="4"/>
      <c r="JYM158" s="4"/>
      <c r="JYN158" s="4"/>
      <c r="JYO158" s="4"/>
      <c r="JYP158" s="4"/>
      <c r="JYQ158" s="4"/>
      <c r="JYR158" s="4"/>
      <c r="JYS158" s="4"/>
      <c r="JYT158" s="4"/>
      <c r="JYU158" s="4"/>
      <c r="JYV158" s="4"/>
      <c r="JYW158" s="4"/>
      <c r="JYX158" s="4"/>
      <c r="JYY158" s="4"/>
      <c r="JYZ158" s="4"/>
      <c r="JZA158" s="4"/>
      <c r="JZB158" s="4"/>
      <c r="JZC158" s="4"/>
      <c r="JZD158" s="4"/>
      <c r="JZE158" s="4"/>
      <c r="JZF158" s="4"/>
      <c r="JZG158" s="4"/>
      <c r="JZH158" s="4"/>
      <c r="JZI158" s="4"/>
      <c r="JZJ158" s="4"/>
      <c r="JZK158" s="4"/>
      <c r="JZL158" s="4"/>
      <c r="JZM158" s="4"/>
      <c r="JZN158" s="4"/>
      <c r="JZO158" s="4"/>
      <c r="JZP158" s="4"/>
      <c r="JZQ158" s="4"/>
      <c r="JZR158" s="4"/>
      <c r="JZS158" s="4"/>
      <c r="JZT158" s="4"/>
      <c r="JZU158" s="4"/>
      <c r="JZV158" s="4"/>
      <c r="JZW158" s="4"/>
      <c r="JZX158" s="4"/>
      <c r="JZY158" s="4"/>
      <c r="JZZ158" s="4"/>
      <c r="KAA158" s="4"/>
      <c r="KAB158" s="4"/>
      <c r="KAC158" s="4"/>
      <c r="KAD158" s="4"/>
      <c r="KAE158" s="4"/>
      <c r="KAF158" s="4"/>
      <c r="KAG158" s="4"/>
      <c r="KAH158" s="4"/>
      <c r="KAI158" s="4"/>
      <c r="KAJ158" s="4"/>
      <c r="KAK158" s="4"/>
      <c r="KAL158" s="4"/>
      <c r="KAM158" s="4"/>
      <c r="KAN158" s="4"/>
      <c r="KAO158" s="4"/>
      <c r="KAP158" s="4"/>
      <c r="KAQ158" s="4"/>
      <c r="KAR158" s="4"/>
      <c r="KAS158" s="4"/>
      <c r="KAT158" s="4"/>
      <c r="KAU158" s="4"/>
      <c r="KAV158" s="4"/>
      <c r="KAW158" s="4"/>
      <c r="KAX158" s="4"/>
      <c r="KAY158" s="4"/>
      <c r="KAZ158" s="4"/>
      <c r="KBA158" s="4"/>
      <c r="KBB158" s="4"/>
      <c r="KBC158" s="4"/>
      <c r="KBD158" s="4"/>
      <c r="KBE158" s="4"/>
      <c r="KBF158" s="4"/>
      <c r="KBG158" s="4"/>
      <c r="KBH158" s="4"/>
      <c r="KBI158" s="4"/>
      <c r="KBJ158" s="4"/>
      <c r="KBK158" s="4"/>
      <c r="KBL158" s="4"/>
      <c r="KBM158" s="4"/>
      <c r="KBN158" s="4"/>
      <c r="KBO158" s="4"/>
      <c r="KBP158" s="4"/>
      <c r="KBQ158" s="4"/>
      <c r="KBR158" s="4"/>
      <c r="KBS158" s="4"/>
      <c r="KBT158" s="4"/>
      <c r="KBU158" s="4"/>
      <c r="KBV158" s="4"/>
      <c r="KBW158" s="4"/>
      <c r="KBX158" s="4"/>
      <c r="KBY158" s="4"/>
      <c r="KBZ158" s="4"/>
      <c r="KCA158" s="4"/>
      <c r="KCB158" s="4"/>
      <c r="KCC158" s="4"/>
      <c r="KCD158" s="4"/>
      <c r="KCE158" s="4"/>
      <c r="KCF158" s="4"/>
      <c r="KCG158" s="4"/>
      <c r="KCH158" s="4"/>
      <c r="KCI158" s="4"/>
      <c r="KCJ158" s="4"/>
      <c r="KCK158" s="4"/>
      <c r="KCL158" s="4"/>
      <c r="KCM158" s="4"/>
      <c r="KCN158" s="4"/>
      <c r="KCO158" s="4"/>
      <c r="KCP158" s="4"/>
      <c r="KCQ158" s="4"/>
      <c r="KCR158" s="4"/>
      <c r="KCS158" s="4"/>
      <c r="KCT158" s="4"/>
      <c r="KCU158" s="4"/>
      <c r="KCV158" s="4"/>
      <c r="KCW158" s="4"/>
      <c r="KCX158" s="4"/>
      <c r="KCY158" s="4"/>
      <c r="KCZ158" s="4"/>
      <c r="KDA158" s="4"/>
      <c r="KDB158" s="4"/>
      <c r="KDC158" s="4"/>
      <c r="KDD158" s="4"/>
      <c r="KDE158" s="4"/>
      <c r="KDF158" s="4"/>
      <c r="KDG158" s="4"/>
      <c r="KDH158" s="4"/>
      <c r="KDI158" s="4"/>
      <c r="KDJ158" s="4"/>
      <c r="KDK158" s="4"/>
      <c r="KDL158" s="4"/>
      <c r="KDM158" s="4"/>
      <c r="KDN158" s="4"/>
      <c r="KDO158" s="4"/>
      <c r="KDP158" s="4"/>
      <c r="KDQ158" s="4"/>
      <c r="KDR158" s="4"/>
      <c r="KDS158" s="4"/>
      <c r="KDT158" s="4"/>
      <c r="KDU158" s="4"/>
      <c r="KDV158" s="4"/>
      <c r="KDW158" s="4"/>
      <c r="KDX158" s="4"/>
      <c r="KDY158" s="4"/>
      <c r="KDZ158" s="4"/>
      <c r="KEA158" s="4"/>
      <c r="KEB158" s="4"/>
      <c r="KEC158" s="4"/>
      <c r="KED158" s="4"/>
      <c r="KEE158" s="4"/>
      <c r="KEF158" s="4"/>
      <c r="KEG158" s="4"/>
      <c r="KEH158" s="4"/>
      <c r="KEI158" s="4"/>
      <c r="KEJ158" s="4"/>
      <c r="KEK158" s="4"/>
      <c r="KEL158" s="4"/>
      <c r="KEM158" s="4"/>
      <c r="KEN158" s="4"/>
      <c r="KEO158" s="4"/>
      <c r="KEP158" s="4"/>
      <c r="KEQ158" s="4"/>
      <c r="KER158" s="4"/>
      <c r="KES158" s="4"/>
      <c r="KET158" s="4"/>
      <c r="KEU158" s="4"/>
      <c r="KEV158" s="4"/>
      <c r="KEW158" s="4"/>
      <c r="KEX158" s="4"/>
      <c r="KEY158" s="4"/>
      <c r="KEZ158" s="4"/>
      <c r="KFA158" s="4"/>
      <c r="KFB158" s="4"/>
      <c r="KFC158" s="4"/>
      <c r="KFD158" s="4"/>
      <c r="KFE158" s="4"/>
      <c r="KFF158" s="4"/>
      <c r="KFG158" s="4"/>
      <c r="KFH158" s="4"/>
      <c r="KFI158" s="4"/>
      <c r="KFJ158" s="4"/>
      <c r="KFK158" s="4"/>
      <c r="KFL158" s="4"/>
      <c r="KFM158" s="4"/>
      <c r="KFN158" s="4"/>
      <c r="KFO158" s="4"/>
      <c r="KFP158" s="4"/>
      <c r="KFQ158" s="4"/>
      <c r="KFR158" s="4"/>
      <c r="KFS158" s="4"/>
      <c r="KFT158" s="4"/>
      <c r="KFU158" s="4"/>
      <c r="KFV158" s="4"/>
      <c r="KFW158" s="4"/>
      <c r="KFX158" s="4"/>
      <c r="KFY158" s="4"/>
      <c r="KFZ158" s="4"/>
      <c r="KGA158" s="4"/>
      <c r="KGB158" s="4"/>
      <c r="KGC158" s="4"/>
      <c r="KGD158" s="4"/>
      <c r="KGE158" s="4"/>
      <c r="KGF158" s="4"/>
      <c r="KGG158" s="4"/>
      <c r="KGH158" s="4"/>
      <c r="KGI158" s="4"/>
      <c r="KGJ158" s="4"/>
      <c r="KGK158" s="4"/>
      <c r="KGL158" s="4"/>
      <c r="KGM158" s="4"/>
      <c r="KGN158" s="4"/>
      <c r="KGO158" s="4"/>
      <c r="KGP158" s="4"/>
      <c r="KGQ158" s="4"/>
      <c r="KGR158" s="4"/>
      <c r="KGS158" s="4"/>
      <c r="KGT158" s="4"/>
      <c r="KGU158" s="4"/>
      <c r="KGV158" s="4"/>
      <c r="KGW158" s="4"/>
      <c r="KGX158" s="4"/>
      <c r="KGY158" s="4"/>
      <c r="KGZ158" s="4"/>
      <c r="KHA158" s="4"/>
      <c r="KHB158" s="4"/>
      <c r="KHC158" s="4"/>
      <c r="KHD158" s="4"/>
      <c r="KHE158" s="4"/>
      <c r="KHF158" s="4"/>
      <c r="KHG158" s="4"/>
      <c r="KHH158" s="4"/>
      <c r="KHI158" s="4"/>
      <c r="KHJ158" s="4"/>
      <c r="KHK158" s="4"/>
      <c r="KHL158" s="4"/>
      <c r="KHM158" s="4"/>
      <c r="KHN158" s="4"/>
      <c r="KHO158" s="4"/>
      <c r="KHP158" s="4"/>
      <c r="KHQ158" s="4"/>
      <c r="KHR158" s="4"/>
      <c r="KHS158" s="4"/>
      <c r="KHT158" s="4"/>
      <c r="KHU158" s="4"/>
      <c r="KHV158" s="4"/>
      <c r="KHW158" s="4"/>
      <c r="KHX158" s="4"/>
      <c r="KHY158" s="4"/>
      <c r="KHZ158" s="4"/>
      <c r="KIA158" s="4"/>
      <c r="KIB158" s="4"/>
      <c r="KIC158" s="4"/>
      <c r="KID158" s="4"/>
      <c r="KIE158" s="4"/>
      <c r="KIF158" s="4"/>
      <c r="KIG158" s="4"/>
      <c r="KIH158" s="4"/>
      <c r="KII158" s="4"/>
      <c r="KIJ158" s="4"/>
      <c r="KIK158" s="4"/>
      <c r="KIL158" s="4"/>
      <c r="KIM158" s="4"/>
      <c r="KIN158" s="4"/>
      <c r="KIO158" s="4"/>
      <c r="KIP158" s="4"/>
      <c r="KIQ158" s="4"/>
      <c r="KIR158" s="4"/>
      <c r="KIS158" s="4"/>
      <c r="KIT158" s="4"/>
      <c r="KIU158" s="4"/>
      <c r="KIV158" s="4"/>
      <c r="KIW158" s="4"/>
      <c r="KIX158" s="4"/>
      <c r="KIY158" s="4"/>
      <c r="KIZ158" s="4"/>
      <c r="KJA158" s="4"/>
      <c r="KJB158" s="4"/>
      <c r="KJC158" s="4"/>
      <c r="KJD158" s="4"/>
      <c r="KJE158" s="4"/>
      <c r="KJF158" s="4"/>
      <c r="KJG158" s="4"/>
      <c r="KJH158" s="4"/>
      <c r="KJI158" s="4"/>
      <c r="KJJ158" s="4"/>
      <c r="KJK158" s="4"/>
      <c r="KJL158" s="4"/>
      <c r="KJM158" s="4"/>
      <c r="KJN158" s="4"/>
      <c r="KJO158" s="4"/>
      <c r="KJP158" s="4"/>
      <c r="KJQ158" s="4"/>
      <c r="KJR158" s="4"/>
      <c r="KJS158" s="4"/>
      <c r="KJT158" s="4"/>
      <c r="KJU158" s="4"/>
      <c r="KJV158" s="4"/>
      <c r="KJW158" s="4"/>
      <c r="KJX158" s="4"/>
      <c r="KJY158" s="4"/>
      <c r="KJZ158" s="4"/>
      <c r="KKA158" s="4"/>
      <c r="KKB158" s="4"/>
      <c r="KKC158" s="4"/>
      <c r="KKD158" s="4"/>
      <c r="KKE158" s="4"/>
      <c r="KKF158" s="4"/>
      <c r="KKG158" s="4"/>
      <c r="KKH158" s="4"/>
      <c r="KKI158" s="4"/>
      <c r="KKJ158" s="4"/>
      <c r="KKK158" s="4"/>
      <c r="KKL158" s="4"/>
      <c r="KKM158" s="4"/>
      <c r="KKN158" s="4"/>
      <c r="KKO158" s="4"/>
      <c r="KKP158" s="4"/>
      <c r="KKQ158" s="4"/>
      <c r="KKR158" s="4"/>
      <c r="KKS158" s="4"/>
      <c r="KKT158" s="4"/>
      <c r="KKU158" s="4"/>
      <c r="KKV158" s="4"/>
      <c r="KKW158" s="4"/>
      <c r="KKX158" s="4"/>
      <c r="KKY158" s="4"/>
      <c r="KKZ158" s="4"/>
      <c r="KLA158" s="4"/>
      <c r="KLB158" s="4"/>
      <c r="KLC158" s="4"/>
      <c r="KLD158" s="4"/>
      <c r="KLE158" s="4"/>
      <c r="KLF158" s="4"/>
      <c r="KLG158" s="4"/>
      <c r="KLH158" s="4"/>
      <c r="KLI158" s="4"/>
      <c r="KLJ158" s="4"/>
      <c r="KLK158" s="4"/>
      <c r="KLL158" s="4"/>
      <c r="KLM158" s="4"/>
      <c r="KLN158" s="4"/>
      <c r="KLO158" s="4"/>
      <c r="KLP158" s="4"/>
      <c r="KLQ158" s="4"/>
      <c r="KLR158" s="4"/>
      <c r="KLS158" s="4"/>
      <c r="KLT158" s="4"/>
      <c r="KLU158" s="4"/>
      <c r="KLV158" s="4"/>
      <c r="KLW158" s="4"/>
      <c r="KLX158" s="4"/>
      <c r="KLY158" s="4"/>
      <c r="KLZ158" s="4"/>
      <c r="KMA158" s="4"/>
      <c r="KMB158" s="4"/>
      <c r="KMC158" s="4"/>
      <c r="KMD158" s="4"/>
      <c r="KME158" s="4"/>
      <c r="KMF158" s="4"/>
      <c r="KMG158" s="4"/>
      <c r="KMH158" s="4"/>
      <c r="KMI158" s="4"/>
      <c r="KMJ158" s="4"/>
      <c r="KMK158" s="4"/>
      <c r="KML158" s="4"/>
      <c r="KMM158" s="4"/>
      <c r="KMN158" s="4"/>
      <c r="KMO158" s="4"/>
      <c r="KMP158" s="4"/>
      <c r="KMQ158" s="4"/>
      <c r="KMR158" s="4"/>
      <c r="KMS158" s="4"/>
      <c r="KMT158" s="4"/>
      <c r="KMU158" s="4"/>
      <c r="KMV158" s="4"/>
      <c r="KMW158" s="4"/>
      <c r="KMX158" s="4"/>
      <c r="KMY158" s="4"/>
      <c r="KMZ158" s="4"/>
      <c r="KNA158" s="4"/>
      <c r="KNB158" s="4"/>
      <c r="KNC158" s="4"/>
      <c r="KND158" s="4"/>
      <c r="KNE158" s="4"/>
      <c r="KNF158" s="4"/>
      <c r="KNG158" s="4"/>
      <c r="KNH158" s="4"/>
      <c r="KNI158" s="4"/>
      <c r="KNJ158" s="4"/>
      <c r="KNK158" s="4"/>
      <c r="KNL158" s="4"/>
      <c r="KNM158" s="4"/>
      <c r="KNN158" s="4"/>
      <c r="KNO158" s="4"/>
      <c r="KNP158" s="4"/>
      <c r="KNQ158" s="4"/>
      <c r="KNR158" s="4"/>
      <c r="KNS158" s="4"/>
      <c r="KNT158" s="4"/>
      <c r="KNU158" s="4"/>
      <c r="KNV158" s="4"/>
      <c r="KNW158" s="4"/>
      <c r="KNX158" s="4"/>
      <c r="KNY158" s="4"/>
      <c r="KNZ158" s="4"/>
      <c r="KOA158" s="4"/>
      <c r="KOB158" s="4"/>
      <c r="KOC158" s="4"/>
      <c r="KOD158" s="4"/>
      <c r="KOE158" s="4"/>
      <c r="KOF158" s="4"/>
      <c r="KOG158" s="4"/>
      <c r="KOH158" s="4"/>
      <c r="KOI158" s="4"/>
      <c r="KOJ158" s="4"/>
      <c r="KOK158" s="4"/>
      <c r="KOL158" s="4"/>
      <c r="KOM158" s="4"/>
      <c r="KON158" s="4"/>
      <c r="KOO158" s="4"/>
      <c r="KOP158" s="4"/>
      <c r="KOQ158" s="4"/>
      <c r="KOR158" s="4"/>
      <c r="KOS158" s="4"/>
      <c r="KOT158" s="4"/>
      <c r="KOU158" s="4"/>
      <c r="KOV158" s="4"/>
      <c r="KOW158" s="4"/>
      <c r="KOX158" s="4"/>
      <c r="KOY158" s="4"/>
      <c r="KOZ158" s="4"/>
      <c r="KPA158" s="4"/>
      <c r="KPB158" s="4"/>
      <c r="KPC158" s="4"/>
      <c r="KPD158" s="4"/>
      <c r="KPE158" s="4"/>
      <c r="KPF158" s="4"/>
      <c r="KPG158" s="4"/>
      <c r="KPH158" s="4"/>
      <c r="KPI158" s="4"/>
      <c r="KPJ158" s="4"/>
      <c r="KPK158" s="4"/>
      <c r="KPL158" s="4"/>
      <c r="KPM158" s="4"/>
      <c r="KPN158" s="4"/>
      <c r="KPO158" s="4"/>
      <c r="KPP158" s="4"/>
      <c r="KPQ158" s="4"/>
      <c r="KPR158" s="4"/>
      <c r="KPS158" s="4"/>
      <c r="KPT158" s="4"/>
      <c r="KPU158" s="4"/>
      <c r="KPV158" s="4"/>
      <c r="KPW158" s="4"/>
      <c r="KPX158" s="4"/>
      <c r="KPY158" s="4"/>
      <c r="KPZ158" s="4"/>
      <c r="KQA158" s="4"/>
      <c r="KQB158" s="4"/>
      <c r="KQC158" s="4"/>
      <c r="KQD158" s="4"/>
      <c r="KQE158" s="4"/>
      <c r="KQF158" s="4"/>
      <c r="KQG158" s="4"/>
      <c r="KQH158" s="4"/>
      <c r="KQI158" s="4"/>
      <c r="KQJ158" s="4"/>
      <c r="KQK158" s="4"/>
      <c r="KQL158" s="4"/>
      <c r="KQM158" s="4"/>
      <c r="KQN158" s="4"/>
      <c r="KQO158" s="4"/>
      <c r="KQP158" s="4"/>
      <c r="KQQ158" s="4"/>
      <c r="KQR158" s="4"/>
      <c r="KQS158" s="4"/>
      <c r="KQT158" s="4"/>
      <c r="KQU158" s="4"/>
      <c r="KQV158" s="4"/>
      <c r="KQW158" s="4"/>
      <c r="KQX158" s="4"/>
      <c r="KQY158" s="4"/>
      <c r="KQZ158" s="4"/>
      <c r="KRA158" s="4"/>
      <c r="KRB158" s="4"/>
      <c r="KRC158" s="4"/>
      <c r="KRD158" s="4"/>
      <c r="KRE158" s="4"/>
      <c r="KRF158" s="4"/>
      <c r="KRG158" s="4"/>
      <c r="KRH158" s="4"/>
      <c r="KRI158" s="4"/>
      <c r="KRJ158" s="4"/>
      <c r="KRK158" s="4"/>
      <c r="KRL158" s="4"/>
      <c r="KRM158" s="4"/>
      <c r="KRN158" s="4"/>
      <c r="KRO158" s="4"/>
      <c r="KRP158" s="4"/>
      <c r="KRQ158" s="4"/>
      <c r="KRR158" s="4"/>
      <c r="KRS158" s="4"/>
      <c r="KRT158" s="4"/>
      <c r="KRU158" s="4"/>
      <c r="KRV158" s="4"/>
      <c r="KRW158" s="4"/>
      <c r="KRX158" s="4"/>
      <c r="KRY158" s="4"/>
      <c r="KRZ158" s="4"/>
      <c r="KSA158" s="4"/>
      <c r="KSB158" s="4"/>
      <c r="KSC158" s="4"/>
      <c r="KSD158" s="4"/>
      <c r="KSE158" s="4"/>
      <c r="KSF158" s="4"/>
      <c r="KSG158" s="4"/>
      <c r="KSH158" s="4"/>
      <c r="KSI158" s="4"/>
      <c r="KSJ158" s="4"/>
      <c r="KSK158" s="4"/>
      <c r="KSL158" s="4"/>
      <c r="KSM158" s="4"/>
      <c r="KSN158" s="4"/>
      <c r="KSO158" s="4"/>
      <c r="KSP158" s="4"/>
      <c r="KSQ158" s="4"/>
      <c r="KSR158" s="4"/>
      <c r="KSS158" s="4"/>
      <c r="KST158" s="4"/>
      <c r="KSU158" s="4"/>
      <c r="KSV158" s="4"/>
      <c r="KSW158" s="4"/>
      <c r="KSX158" s="4"/>
      <c r="KSY158" s="4"/>
      <c r="KSZ158" s="4"/>
      <c r="KTA158" s="4"/>
      <c r="KTB158" s="4"/>
      <c r="KTC158" s="4"/>
      <c r="KTD158" s="4"/>
      <c r="KTE158" s="4"/>
      <c r="KTF158" s="4"/>
      <c r="KTG158" s="4"/>
      <c r="KTH158" s="4"/>
      <c r="KTI158" s="4"/>
      <c r="KTJ158" s="4"/>
      <c r="KTK158" s="4"/>
      <c r="KTL158" s="4"/>
      <c r="KTM158" s="4"/>
      <c r="KTN158" s="4"/>
      <c r="KTO158" s="4"/>
      <c r="KTP158" s="4"/>
      <c r="KTQ158" s="4"/>
      <c r="KTR158" s="4"/>
      <c r="KTS158" s="4"/>
      <c r="KTT158" s="4"/>
      <c r="KTU158" s="4"/>
      <c r="KTV158" s="4"/>
      <c r="KTW158" s="4"/>
      <c r="KTX158" s="4"/>
      <c r="KTY158" s="4"/>
      <c r="KTZ158" s="4"/>
      <c r="KUA158" s="4"/>
      <c r="KUB158" s="4"/>
      <c r="KUC158" s="4"/>
      <c r="KUD158" s="4"/>
      <c r="KUE158" s="4"/>
      <c r="KUF158" s="4"/>
      <c r="KUG158" s="4"/>
      <c r="KUH158" s="4"/>
      <c r="KUI158" s="4"/>
      <c r="KUJ158" s="4"/>
      <c r="KUK158" s="4"/>
      <c r="KUL158" s="4"/>
      <c r="KUM158" s="4"/>
      <c r="KUN158" s="4"/>
      <c r="KUO158" s="4"/>
      <c r="KUP158" s="4"/>
      <c r="KUQ158" s="4"/>
      <c r="KUR158" s="4"/>
      <c r="KUS158" s="4"/>
      <c r="KUT158" s="4"/>
      <c r="KUU158" s="4"/>
      <c r="KUV158" s="4"/>
      <c r="KUW158" s="4"/>
      <c r="KUX158" s="4"/>
      <c r="KUY158" s="4"/>
      <c r="KUZ158" s="4"/>
      <c r="KVA158" s="4"/>
      <c r="KVB158" s="4"/>
      <c r="KVC158" s="4"/>
      <c r="KVD158" s="4"/>
      <c r="KVE158" s="4"/>
      <c r="KVF158" s="4"/>
      <c r="KVG158" s="4"/>
      <c r="KVH158" s="4"/>
      <c r="KVI158" s="4"/>
      <c r="KVJ158" s="4"/>
      <c r="KVK158" s="4"/>
      <c r="KVL158" s="4"/>
      <c r="KVM158" s="4"/>
      <c r="KVN158" s="4"/>
      <c r="KVO158" s="4"/>
      <c r="KVP158" s="4"/>
      <c r="KVQ158" s="4"/>
      <c r="KVR158" s="4"/>
      <c r="KVS158" s="4"/>
      <c r="KVT158" s="4"/>
      <c r="KVU158" s="4"/>
      <c r="KVV158" s="4"/>
      <c r="KVW158" s="4"/>
      <c r="KVX158" s="4"/>
      <c r="KVY158" s="4"/>
      <c r="KVZ158" s="4"/>
      <c r="KWA158" s="4"/>
      <c r="KWB158" s="4"/>
      <c r="KWC158" s="4"/>
      <c r="KWD158" s="4"/>
      <c r="KWE158" s="4"/>
      <c r="KWF158" s="4"/>
      <c r="KWG158" s="4"/>
      <c r="KWH158" s="4"/>
      <c r="KWI158" s="4"/>
      <c r="KWJ158" s="4"/>
      <c r="KWK158" s="4"/>
      <c r="KWL158" s="4"/>
      <c r="KWM158" s="4"/>
      <c r="KWN158" s="4"/>
      <c r="KWO158" s="4"/>
      <c r="KWP158" s="4"/>
      <c r="KWQ158" s="4"/>
      <c r="KWR158" s="4"/>
      <c r="KWS158" s="4"/>
      <c r="KWT158" s="4"/>
      <c r="KWU158" s="4"/>
      <c r="KWV158" s="4"/>
      <c r="KWW158" s="4"/>
      <c r="KWX158" s="4"/>
      <c r="KWY158" s="4"/>
      <c r="KWZ158" s="4"/>
      <c r="KXA158" s="4"/>
      <c r="KXB158" s="4"/>
      <c r="KXC158" s="4"/>
      <c r="KXD158" s="4"/>
      <c r="KXE158" s="4"/>
      <c r="KXF158" s="4"/>
      <c r="KXG158" s="4"/>
      <c r="KXH158" s="4"/>
      <c r="KXI158" s="4"/>
      <c r="KXJ158" s="4"/>
      <c r="KXK158" s="4"/>
      <c r="KXL158" s="4"/>
      <c r="KXM158" s="4"/>
      <c r="KXN158" s="4"/>
      <c r="KXO158" s="4"/>
      <c r="KXP158" s="4"/>
      <c r="KXQ158" s="4"/>
      <c r="KXR158" s="4"/>
      <c r="KXS158" s="4"/>
      <c r="KXT158" s="4"/>
      <c r="KXU158" s="4"/>
      <c r="KXV158" s="4"/>
      <c r="KXW158" s="4"/>
      <c r="KXX158" s="4"/>
      <c r="KXY158" s="4"/>
      <c r="KXZ158" s="4"/>
      <c r="KYA158" s="4"/>
      <c r="KYB158" s="4"/>
      <c r="KYC158" s="4"/>
      <c r="KYD158" s="4"/>
      <c r="KYE158" s="4"/>
      <c r="KYF158" s="4"/>
      <c r="KYG158" s="4"/>
      <c r="KYH158" s="4"/>
      <c r="KYI158" s="4"/>
      <c r="KYJ158" s="4"/>
      <c r="KYK158" s="4"/>
      <c r="KYL158" s="4"/>
      <c r="KYM158" s="4"/>
      <c r="KYN158" s="4"/>
      <c r="KYO158" s="4"/>
      <c r="KYP158" s="4"/>
      <c r="KYQ158" s="4"/>
      <c r="KYR158" s="4"/>
      <c r="KYS158" s="4"/>
      <c r="KYT158" s="4"/>
      <c r="KYU158" s="4"/>
      <c r="KYV158" s="4"/>
      <c r="KYW158" s="4"/>
      <c r="KYX158" s="4"/>
      <c r="KYY158" s="4"/>
      <c r="KYZ158" s="4"/>
      <c r="KZA158" s="4"/>
      <c r="KZB158" s="4"/>
      <c r="KZC158" s="4"/>
      <c r="KZD158" s="4"/>
      <c r="KZE158" s="4"/>
      <c r="KZF158" s="4"/>
      <c r="KZG158" s="4"/>
      <c r="KZH158" s="4"/>
      <c r="KZI158" s="4"/>
      <c r="KZJ158" s="4"/>
      <c r="KZK158" s="4"/>
      <c r="KZL158" s="4"/>
      <c r="KZM158" s="4"/>
      <c r="KZN158" s="4"/>
      <c r="KZO158" s="4"/>
      <c r="KZP158" s="4"/>
      <c r="KZQ158" s="4"/>
      <c r="KZR158" s="4"/>
      <c r="KZS158" s="4"/>
      <c r="KZT158" s="4"/>
      <c r="KZU158" s="4"/>
      <c r="KZV158" s="4"/>
      <c r="KZW158" s="4"/>
      <c r="KZX158" s="4"/>
      <c r="KZY158" s="4"/>
      <c r="KZZ158" s="4"/>
      <c r="LAA158" s="4"/>
      <c r="LAB158" s="4"/>
      <c r="LAC158" s="4"/>
      <c r="LAD158" s="4"/>
      <c r="LAE158" s="4"/>
      <c r="LAF158" s="4"/>
      <c r="LAG158" s="4"/>
      <c r="LAH158" s="4"/>
      <c r="LAI158" s="4"/>
      <c r="LAJ158" s="4"/>
      <c r="LAK158" s="4"/>
      <c r="LAL158" s="4"/>
      <c r="LAM158" s="4"/>
      <c r="LAN158" s="4"/>
      <c r="LAO158" s="4"/>
      <c r="LAP158" s="4"/>
      <c r="LAQ158" s="4"/>
      <c r="LAR158" s="4"/>
      <c r="LAS158" s="4"/>
      <c r="LAT158" s="4"/>
      <c r="LAU158" s="4"/>
      <c r="LAV158" s="4"/>
      <c r="LAW158" s="4"/>
      <c r="LAX158" s="4"/>
      <c r="LAY158" s="4"/>
      <c r="LAZ158" s="4"/>
      <c r="LBA158" s="4"/>
      <c r="LBB158" s="4"/>
      <c r="LBC158" s="4"/>
      <c r="LBD158" s="4"/>
      <c r="LBE158" s="4"/>
      <c r="LBF158" s="4"/>
      <c r="LBG158" s="4"/>
      <c r="LBH158" s="4"/>
      <c r="LBI158" s="4"/>
      <c r="LBJ158" s="4"/>
      <c r="LBK158" s="4"/>
      <c r="LBL158" s="4"/>
      <c r="LBM158" s="4"/>
      <c r="LBN158" s="4"/>
      <c r="LBO158" s="4"/>
      <c r="LBP158" s="4"/>
      <c r="LBQ158" s="4"/>
      <c r="LBR158" s="4"/>
      <c r="LBS158" s="4"/>
      <c r="LBT158" s="4"/>
      <c r="LBU158" s="4"/>
      <c r="LBV158" s="4"/>
      <c r="LBW158" s="4"/>
      <c r="LBX158" s="4"/>
      <c r="LBY158" s="4"/>
      <c r="LBZ158" s="4"/>
      <c r="LCA158" s="4"/>
      <c r="LCB158" s="4"/>
      <c r="LCC158" s="4"/>
      <c r="LCD158" s="4"/>
      <c r="LCE158" s="4"/>
      <c r="LCF158" s="4"/>
      <c r="LCG158" s="4"/>
      <c r="LCH158" s="4"/>
      <c r="LCI158" s="4"/>
      <c r="LCJ158" s="4"/>
      <c r="LCK158" s="4"/>
      <c r="LCL158" s="4"/>
      <c r="LCM158" s="4"/>
      <c r="LCN158" s="4"/>
      <c r="LCO158" s="4"/>
      <c r="LCP158" s="4"/>
      <c r="LCQ158" s="4"/>
      <c r="LCR158" s="4"/>
      <c r="LCS158" s="4"/>
      <c r="LCT158" s="4"/>
      <c r="LCU158" s="4"/>
      <c r="LCV158" s="4"/>
      <c r="LCW158" s="4"/>
      <c r="LCX158" s="4"/>
      <c r="LCY158" s="4"/>
      <c r="LCZ158" s="4"/>
      <c r="LDA158" s="4"/>
      <c r="LDB158" s="4"/>
      <c r="LDC158" s="4"/>
      <c r="LDD158" s="4"/>
      <c r="LDE158" s="4"/>
      <c r="LDF158" s="4"/>
      <c r="LDG158" s="4"/>
      <c r="LDH158" s="4"/>
      <c r="LDI158" s="4"/>
      <c r="LDJ158" s="4"/>
      <c r="LDK158" s="4"/>
      <c r="LDL158" s="4"/>
      <c r="LDM158" s="4"/>
      <c r="LDN158" s="4"/>
      <c r="LDO158" s="4"/>
      <c r="LDP158" s="4"/>
      <c r="LDQ158" s="4"/>
      <c r="LDR158" s="4"/>
      <c r="LDS158" s="4"/>
      <c r="LDT158" s="4"/>
      <c r="LDU158" s="4"/>
      <c r="LDV158" s="4"/>
      <c r="LDW158" s="4"/>
      <c r="LDX158" s="4"/>
      <c r="LDY158" s="4"/>
      <c r="LDZ158" s="4"/>
      <c r="LEA158" s="4"/>
      <c r="LEB158" s="4"/>
      <c r="LEC158" s="4"/>
      <c r="LED158" s="4"/>
      <c r="LEE158" s="4"/>
      <c r="LEF158" s="4"/>
      <c r="LEG158" s="4"/>
      <c r="LEH158" s="4"/>
      <c r="LEI158" s="4"/>
      <c r="LEJ158" s="4"/>
      <c r="LEK158" s="4"/>
      <c r="LEL158" s="4"/>
      <c r="LEM158" s="4"/>
      <c r="LEN158" s="4"/>
      <c r="LEO158" s="4"/>
      <c r="LEP158" s="4"/>
      <c r="LEQ158" s="4"/>
      <c r="LER158" s="4"/>
      <c r="LES158" s="4"/>
      <c r="LET158" s="4"/>
      <c r="LEU158" s="4"/>
      <c r="LEV158" s="4"/>
      <c r="LEW158" s="4"/>
      <c r="LEX158" s="4"/>
      <c r="LEY158" s="4"/>
      <c r="LEZ158" s="4"/>
      <c r="LFA158" s="4"/>
      <c r="LFB158" s="4"/>
      <c r="LFC158" s="4"/>
      <c r="LFD158" s="4"/>
      <c r="LFE158" s="4"/>
      <c r="LFF158" s="4"/>
      <c r="LFG158" s="4"/>
      <c r="LFH158" s="4"/>
      <c r="LFI158" s="4"/>
      <c r="LFJ158" s="4"/>
      <c r="LFK158" s="4"/>
      <c r="LFL158" s="4"/>
      <c r="LFM158" s="4"/>
      <c r="LFN158" s="4"/>
      <c r="LFO158" s="4"/>
      <c r="LFP158" s="4"/>
      <c r="LFQ158" s="4"/>
      <c r="LFR158" s="4"/>
      <c r="LFS158" s="4"/>
      <c r="LFT158" s="4"/>
      <c r="LFU158" s="4"/>
      <c r="LFV158" s="4"/>
      <c r="LFW158" s="4"/>
      <c r="LFX158" s="4"/>
      <c r="LFY158" s="4"/>
      <c r="LFZ158" s="4"/>
      <c r="LGA158" s="4"/>
      <c r="LGB158" s="4"/>
      <c r="LGC158" s="4"/>
      <c r="LGD158" s="4"/>
      <c r="LGE158" s="4"/>
      <c r="LGF158" s="4"/>
      <c r="LGG158" s="4"/>
      <c r="LGH158" s="4"/>
      <c r="LGI158" s="4"/>
      <c r="LGJ158" s="4"/>
      <c r="LGK158" s="4"/>
      <c r="LGL158" s="4"/>
      <c r="LGM158" s="4"/>
      <c r="LGN158" s="4"/>
      <c r="LGO158" s="4"/>
      <c r="LGP158" s="4"/>
      <c r="LGQ158" s="4"/>
      <c r="LGR158" s="4"/>
      <c r="LGS158" s="4"/>
      <c r="LGT158" s="4"/>
      <c r="LGU158" s="4"/>
      <c r="LGV158" s="4"/>
      <c r="LGW158" s="4"/>
      <c r="LGX158" s="4"/>
      <c r="LGY158" s="4"/>
      <c r="LGZ158" s="4"/>
      <c r="LHA158" s="4"/>
      <c r="LHB158" s="4"/>
      <c r="LHC158" s="4"/>
      <c r="LHD158" s="4"/>
      <c r="LHE158" s="4"/>
      <c r="LHF158" s="4"/>
      <c r="LHG158" s="4"/>
      <c r="LHH158" s="4"/>
      <c r="LHI158" s="4"/>
      <c r="LHJ158" s="4"/>
      <c r="LHK158" s="4"/>
      <c r="LHL158" s="4"/>
      <c r="LHM158" s="4"/>
      <c r="LHN158" s="4"/>
      <c r="LHO158" s="4"/>
      <c r="LHP158" s="4"/>
      <c r="LHQ158" s="4"/>
      <c r="LHR158" s="4"/>
      <c r="LHS158" s="4"/>
      <c r="LHT158" s="4"/>
      <c r="LHU158" s="4"/>
      <c r="LHV158" s="4"/>
      <c r="LHW158" s="4"/>
      <c r="LHX158" s="4"/>
      <c r="LHY158" s="4"/>
      <c r="LHZ158" s="4"/>
      <c r="LIA158" s="4"/>
      <c r="LIB158" s="4"/>
      <c r="LIC158" s="4"/>
      <c r="LID158" s="4"/>
      <c r="LIE158" s="4"/>
      <c r="LIF158" s="4"/>
      <c r="LIG158" s="4"/>
      <c r="LIH158" s="4"/>
      <c r="LII158" s="4"/>
      <c r="LIJ158" s="4"/>
      <c r="LIK158" s="4"/>
      <c r="LIL158" s="4"/>
      <c r="LIM158" s="4"/>
      <c r="LIN158" s="4"/>
      <c r="LIO158" s="4"/>
      <c r="LIP158" s="4"/>
      <c r="LIQ158" s="4"/>
      <c r="LIR158" s="4"/>
      <c r="LIS158" s="4"/>
      <c r="LIT158" s="4"/>
      <c r="LIU158" s="4"/>
      <c r="LIV158" s="4"/>
      <c r="LIW158" s="4"/>
      <c r="LIX158" s="4"/>
      <c r="LIY158" s="4"/>
      <c r="LIZ158" s="4"/>
      <c r="LJA158" s="4"/>
      <c r="LJB158" s="4"/>
      <c r="LJC158" s="4"/>
      <c r="LJD158" s="4"/>
      <c r="LJE158" s="4"/>
      <c r="LJF158" s="4"/>
      <c r="LJG158" s="4"/>
      <c r="LJH158" s="4"/>
      <c r="LJI158" s="4"/>
      <c r="LJJ158" s="4"/>
      <c r="LJK158" s="4"/>
      <c r="LJL158" s="4"/>
      <c r="LJM158" s="4"/>
      <c r="LJN158" s="4"/>
      <c r="LJO158" s="4"/>
      <c r="LJP158" s="4"/>
      <c r="LJQ158" s="4"/>
      <c r="LJR158" s="4"/>
      <c r="LJS158" s="4"/>
      <c r="LJT158" s="4"/>
      <c r="LJU158" s="4"/>
      <c r="LJV158" s="4"/>
      <c r="LJW158" s="4"/>
      <c r="LJX158" s="4"/>
      <c r="LJY158" s="4"/>
      <c r="LJZ158" s="4"/>
      <c r="LKA158" s="4"/>
      <c r="LKB158" s="4"/>
      <c r="LKC158" s="4"/>
      <c r="LKD158" s="4"/>
      <c r="LKE158" s="4"/>
      <c r="LKF158" s="4"/>
      <c r="LKG158" s="4"/>
      <c r="LKH158" s="4"/>
      <c r="LKI158" s="4"/>
      <c r="LKJ158" s="4"/>
      <c r="LKK158" s="4"/>
      <c r="LKL158" s="4"/>
      <c r="LKM158" s="4"/>
      <c r="LKN158" s="4"/>
      <c r="LKO158" s="4"/>
      <c r="LKP158" s="4"/>
      <c r="LKQ158" s="4"/>
      <c r="LKR158" s="4"/>
      <c r="LKS158" s="4"/>
      <c r="LKT158" s="4"/>
      <c r="LKU158" s="4"/>
      <c r="LKV158" s="4"/>
      <c r="LKW158" s="4"/>
      <c r="LKX158" s="4"/>
      <c r="LKY158" s="4"/>
      <c r="LKZ158" s="4"/>
      <c r="LLA158" s="4"/>
      <c r="LLB158" s="4"/>
      <c r="LLC158" s="4"/>
      <c r="LLD158" s="4"/>
      <c r="LLE158" s="4"/>
      <c r="LLF158" s="4"/>
      <c r="LLG158" s="4"/>
      <c r="LLH158" s="4"/>
      <c r="LLI158" s="4"/>
      <c r="LLJ158" s="4"/>
      <c r="LLK158" s="4"/>
      <c r="LLL158" s="4"/>
      <c r="LLM158" s="4"/>
      <c r="LLN158" s="4"/>
      <c r="LLO158" s="4"/>
      <c r="LLP158" s="4"/>
      <c r="LLQ158" s="4"/>
      <c r="LLR158" s="4"/>
      <c r="LLS158" s="4"/>
      <c r="LLT158" s="4"/>
      <c r="LLU158" s="4"/>
      <c r="LLV158" s="4"/>
      <c r="LLW158" s="4"/>
      <c r="LLX158" s="4"/>
      <c r="LLY158" s="4"/>
      <c r="LLZ158" s="4"/>
      <c r="LMA158" s="4"/>
      <c r="LMB158" s="4"/>
      <c r="LMC158" s="4"/>
      <c r="LMD158" s="4"/>
      <c r="LME158" s="4"/>
      <c r="LMF158" s="4"/>
      <c r="LMG158" s="4"/>
      <c r="LMH158" s="4"/>
      <c r="LMI158" s="4"/>
      <c r="LMJ158" s="4"/>
      <c r="LMK158" s="4"/>
      <c r="LML158" s="4"/>
      <c r="LMM158" s="4"/>
      <c r="LMN158" s="4"/>
      <c r="LMO158" s="4"/>
      <c r="LMP158" s="4"/>
      <c r="LMQ158" s="4"/>
      <c r="LMR158" s="4"/>
      <c r="LMS158" s="4"/>
      <c r="LMT158" s="4"/>
      <c r="LMU158" s="4"/>
      <c r="LMV158" s="4"/>
      <c r="LMW158" s="4"/>
      <c r="LMX158" s="4"/>
      <c r="LMY158" s="4"/>
      <c r="LMZ158" s="4"/>
      <c r="LNA158" s="4"/>
      <c r="LNB158" s="4"/>
      <c r="LNC158" s="4"/>
      <c r="LND158" s="4"/>
      <c r="LNE158" s="4"/>
      <c r="LNF158" s="4"/>
      <c r="LNG158" s="4"/>
      <c r="LNH158" s="4"/>
      <c r="LNI158" s="4"/>
      <c r="LNJ158" s="4"/>
      <c r="LNK158" s="4"/>
      <c r="LNL158" s="4"/>
      <c r="LNM158" s="4"/>
      <c r="LNN158" s="4"/>
      <c r="LNO158" s="4"/>
      <c r="LNP158" s="4"/>
      <c r="LNQ158" s="4"/>
      <c r="LNR158" s="4"/>
      <c r="LNS158" s="4"/>
      <c r="LNT158" s="4"/>
      <c r="LNU158" s="4"/>
      <c r="LNV158" s="4"/>
      <c r="LNW158" s="4"/>
      <c r="LNX158" s="4"/>
      <c r="LNY158" s="4"/>
      <c r="LNZ158" s="4"/>
      <c r="LOA158" s="4"/>
      <c r="LOB158" s="4"/>
      <c r="LOC158" s="4"/>
      <c r="LOD158" s="4"/>
      <c r="LOE158" s="4"/>
      <c r="LOF158" s="4"/>
      <c r="LOG158" s="4"/>
      <c r="LOH158" s="4"/>
      <c r="LOI158" s="4"/>
      <c r="LOJ158" s="4"/>
      <c r="LOK158" s="4"/>
      <c r="LOL158" s="4"/>
      <c r="LOM158" s="4"/>
      <c r="LON158" s="4"/>
      <c r="LOO158" s="4"/>
      <c r="LOP158" s="4"/>
      <c r="LOQ158" s="4"/>
      <c r="LOR158" s="4"/>
      <c r="LOS158" s="4"/>
      <c r="LOT158" s="4"/>
      <c r="LOU158" s="4"/>
      <c r="LOV158" s="4"/>
      <c r="LOW158" s="4"/>
      <c r="LOX158" s="4"/>
      <c r="LOY158" s="4"/>
      <c r="LOZ158" s="4"/>
      <c r="LPA158" s="4"/>
      <c r="LPB158" s="4"/>
      <c r="LPC158" s="4"/>
      <c r="LPD158" s="4"/>
      <c r="LPE158" s="4"/>
      <c r="LPF158" s="4"/>
      <c r="LPG158" s="4"/>
      <c r="LPH158" s="4"/>
      <c r="LPI158" s="4"/>
      <c r="LPJ158" s="4"/>
      <c r="LPK158" s="4"/>
      <c r="LPL158" s="4"/>
      <c r="LPM158" s="4"/>
      <c r="LPN158" s="4"/>
      <c r="LPO158" s="4"/>
      <c r="LPP158" s="4"/>
      <c r="LPQ158" s="4"/>
      <c r="LPR158" s="4"/>
      <c r="LPS158" s="4"/>
      <c r="LPT158" s="4"/>
      <c r="LPU158" s="4"/>
      <c r="LPV158" s="4"/>
      <c r="LPW158" s="4"/>
      <c r="LPX158" s="4"/>
      <c r="LPY158" s="4"/>
      <c r="LPZ158" s="4"/>
      <c r="LQA158" s="4"/>
      <c r="LQB158" s="4"/>
      <c r="LQC158" s="4"/>
      <c r="LQD158" s="4"/>
      <c r="LQE158" s="4"/>
      <c r="LQF158" s="4"/>
      <c r="LQG158" s="4"/>
      <c r="LQH158" s="4"/>
      <c r="LQI158" s="4"/>
      <c r="LQJ158" s="4"/>
      <c r="LQK158" s="4"/>
      <c r="LQL158" s="4"/>
      <c r="LQM158" s="4"/>
      <c r="LQN158" s="4"/>
      <c r="LQO158" s="4"/>
      <c r="LQP158" s="4"/>
      <c r="LQQ158" s="4"/>
      <c r="LQR158" s="4"/>
      <c r="LQS158" s="4"/>
      <c r="LQT158" s="4"/>
      <c r="LQU158" s="4"/>
      <c r="LQV158" s="4"/>
      <c r="LQW158" s="4"/>
      <c r="LQX158" s="4"/>
      <c r="LQY158" s="4"/>
      <c r="LQZ158" s="4"/>
      <c r="LRA158" s="4"/>
      <c r="LRB158" s="4"/>
      <c r="LRC158" s="4"/>
      <c r="LRD158" s="4"/>
      <c r="LRE158" s="4"/>
      <c r="LRF158" s="4"/>
      <c r="LRG158" s="4"/>
      <c r="LRH158" s="4"/>
      <c r="LRI158" s="4"/>
      <c r="LRJ158" s="4"/>
      <c r="LRK158" s="4"/>
      <c r="LRL158" s="4"/>
      <c r="LRM158" s="4"/>
      <c r="LRN158" s="4"/>
      <c r="LRO158" s="4"/>
      <c r="LRP158" s="4"/>
      <c r="LRQ158" s="4"/>
      <c r="LRR158" s="4"/>
      <c r="LRS158" s="4"/>
      <c r="LRT158" s="4"/>
      <c r="LRU158" s="4"/>
      <c r="LRV158" s="4"/>
      <c r="LRW158" s="4"/>
      <c r="LRX158" s="4"/>
      <c r="LRY158" s="4"/>
      <c r="LRZ158" s="4"/>
      <c r="LSA158" s="4"/>
      <c r="LSB158" s="4"/>
      <c r="LSC158" s="4"/>
      <c r="LSD158" s="4"/>
      <c r="LSE158" s="4"/>
      <c r="LSF158" s="4"/>
      <c r="LSG158" s="4"/>
      <c r="LSH158" s="4"/>
      <c r="LSI158" s="4"/>
      <c r="LSJ158" s="4"/>
      <c r="LSK158" s="4"/>
      <c r="LSL158" s="4"/>
      <c r="LSM158" s="4"/>
      <c r="LSN158" s="4"/>
      <c r="LSO158" s="4"/>
      <c r="LSP158" s="4"/>
      <c r="LSQ158" s="4"/>
      <c r="LSR158" s="4"/>
      <c r="LSS158" s="4"/>
      <c r="LST158" s="4"/>
      <c r="LSU158" s="4"/>
      <c r="LSV158" s="4"/>
      <c r="LSW158" s="4"/>
      <c r="LSX158" s="4"/>
      <c r="LSY158" s="4"/>
      <c r="LSZ158" s="4"/>
      <c r="LTA158" s="4"/>
      <c r="LTB158" s="4"/>
      <c r="LTC158" s="4"/>
      <c r="LTD158" s="4"/>
      <c r="LTE158" s="4"/>
      <c r="LTF158" s="4"/>
      <c r="LTG158" s="4"/>
      <c r="LTH158" s="4"/>
      <c r="LTI158" s="4"/>
      <c r="LTJ158" s="4"/>
      <c r="LTK158" s="4"/>
      <c r="LTL158" s="4"/>
      <c r="LTM158" s="4"/>
      <c r="LTN158" s="4"/>
      <c r="LTO158" s="4"/>
      <c r="LTP158" s="4"/>
      <c r="LTQ158" s="4"/>
      <c r="LTR158" s="4"/>
      <c r="LTS158" s="4"/>
      <c r="LTT158" s="4"/>
      <c r="LTU158" s="4"/>
      <c r="LTV158" s="4"/>
      <c r="LTW158" s="4"/>
      <c r="LTX158" s="4"/>
      <c r="LTY158" s="4"/>
      <c r="LTZ158" s="4"/>
      <c r="LUA158" s="4"/>
      <c r="LUB158" s="4"/>
      <c r="LUC158" s="4"/>
      <c r="LUD158" s="4"/>
      <c r="LUE158" s="4"/>
      <c r="LUF158" s="4"/>
      <c r="LUG158" s="4"/>
      <c r="LUH158" s="4"/>
      <c r="LUI158" s="4"/>
      <c r="LUJ158" s="4"/>
      <c r="LUK158" s="4"/>
      <c r="LUL158" s="4"/>
      <c r="LUM158" s="4"/>
      <c r="LUN158" s="4"/>
      <c r="LUO158" s="4"/>
      <c r="LUP158" s="4"/>
      <c r="LUQ158" s="4"/>
      <c r="LUR158" s="4"/>
      <c r="LUS158" s="4"/>
      <c r="LUT158" s="4"/>
      <c r="LUU158" s="4"/>
      <c r="LUV158" s="4"/>
      <c r="LUW158" s="4"/>
      <c r="LUX158" s="4"/>
      <c r="LUY158" s="4"/>
      <c r="LUZ158" s="4"/>
      <c r="LVA158" s="4"/>
      <c r="LVB158" s="4"/>
      <c r="LVC158" s="4"/>
      <c r="LVD158" s="4"/>
      <c r="LVE158" s="4"/>
      <c r="LVF158" s="4"/>
      <c r="LVG158" s="4"/>
      <c r="LVH158" s="4"/>
      <c r="LVI158" s="4"/>
      <c r="LVJ158" s="4"/>
      <c r="LVK158" s="4"/>
      <c r="LVL158" s="4"/>
      <c r="LVM158" s="4"/>
      <c r="LVN158" s="4"/>
      <c r="LVO158" s="4"/>
      <c r="LVP158" s="4"/>
      <c r="LVQ158" s="4"/>
      <c r="LVR158" s="4"/>
      <c r="LVS158" s="4"/>
      <c r="LVT158" s="4"/>
      <c r="LVU158" s="4"/>
      <c r="LVV158" s="4"/>
      <c r="LVW158" s="4"/>
      <c r="LVX158" s="4"/>
      <c r="LVY158" s="4"/>
      <c r="LVZ158" s="4"/>
      <c r="LWA158" s="4"/>
      <c r="LWB158" s="4"/>
      <c r="LWC158" s="4"/>
      <c r="LWD158" s="4"/>
      <c r="LWE158" s="4"/>
      <c r="LWF158" s="4"/>
      <c r="LWG158" s="4"/>
      <c r="LWH158" s="4"/>
      <c r="LWI158" s="4"/>
      <c r="LWJ158" s="4"/>
      <c r="LWK158" s="4"/>
      <c r="LWL158" s="4"/>
      <c r="LWM158" s="4"/>
      <c r="LWN158" s="4"/>
      <c r="LWO158" s="4"/>
      <c r="LWP158" s="4"/>
      <c r="LWQ158" s="4"/>
      <c r="LWR158" s="4"/>
      <c r="LWS158" s="4"/>
      <c r="LWT158" s="4"/>
      <c r="LWU158" s="4"/>
      <c r="LWV158" s="4"/>
      <c r="LWW158" s="4"/>
      <c r="LWX158" s="4"/>
      <c r="LWY158" s="4"/>
      <c r="LWZ158" s="4"/>
      <c r="LXA158" s="4"/>
      <c r="LXB158" s="4"/>
      <c r="LXC158" s="4"/>
      <c r="LXD158" s="4"/>
      <c r="LXE158" s="4"/>
      <c r="LXF158" s="4"/>
      <c r="LXG158" s="4"/>
      <c r="LXH158" s="4"/>
      <c r="LXI158" s="4"/>
      <c r="LXJ158" s="4"/>
      <c r="LXK158" s="4"/>
      <c r="LXL158" s="4"/>
      <c r="LXM158" s="4"/>
      <c r="LXN158" s="4"/>
      <c r="LXO158" s="4"/>
      <c r="LXP158" s="4"/>
      <c r="LXQ158" s="4"/>
      <c r="LXR158" s="4"/>
      <c r="LXS158" s="4"/>
      <c r="LXT158" s="4"/>
      <c r="LXU158" s="4"/>
      <c r="LXV158" s="4"/>
      <c r="LXW158" s="4"/>
      <c r="LXX158" s="4"/>
      <c r="LXY158" s="4"/>
      <c r="LXZ158" s="4"/>
      <c r="LYA158" s="4"/>
      <c r="LYB158" s="4"/>
      <c r="LYC158" s="4"/>
      <c r="LYD158" s="4"/>
      <c r="LYE158" s="4"/>
      <c r="LYF158" s="4"/>
      <c r="LYG158" s="4"/>
      <c r="LYH158" s="4"/>
      <c r="LYI158" s="4"/>
      <c r="LYJ158" s="4"/>
      <c r="LYK158" s="4"/>
      <c r="LYL158" s="4"/>
      <c r="LYM158" s="4"/>
      <c r="LYN158" s="4"/>
      <c r="LYO158" s="4"/>
      <c r="LYP158" s="4"/>
      <c r="LYQ158" s="4"/>
      <c r="LYR158" s="4"/>
      <c r="LYS158" s="4"/>
      <c r="LYT158" s="4"/>
      <c r="LYU158" s="4"/>
      <c r="LYV158" s="4"/>
      <c r="LYW158" s="4"/>
      <c r="LYX158" s="4"/>
      <c r="LYY158" s="4"/>
      <c r="LYZ158" s="4"/>
      <c r="LZA158" s="4"/>
      <c r="LZB158" s="4"/>
      <c r="LZC158" s="4"/>
      <c r="LZD158" s="4"/>
      <c r="LZE158" s="4"/>
      <c r="LZF158" s="4"/>
      <c r="LZG158" s="4"/>
      <c r="LZH158" s="4"/>
      <c r="LZI158" s="4"/>
      <c r="LZJ158" s="4"/>
      <c r="LZK158" s="4"/>
      <c r="LZL158" s="4"/>
      <c r="LZM158" s="4"/>
      <c r="LZN158" s="4"/>
      <c r="LZO158" s="4"/>
      <c r="LZP158" s="4"/>
      <c r="LZQ158" s="4"/>
      <c r="LZR158" s="4"/>
      <c r="LZS158" s="4"/>
      <c r="LZT158" s="4"/>
      <c r="LZU158" s="4"/>
      <c r="LZV158" s="4"/>
      <c r="LZW158" s="4"/>
      <c r="LZX158" s="4"/>
      <c r="LZY158" s="4"/>
      <c r="LZZ158" s="4"/>
      <c r="MAA158" s="4"/>
      <c r="MAB158" s="4"/>
      <c r="MAC158" s="4"/>
      <c r="MAD158" s="4"/>
      <c r="MAE158" s="4"/>
      <c r="MAF158" s="4"/>
      <c r="MAG158" s="4"/>
      <c r="MAH158" s="4"/>
      <c r="MAI158" s="4"/>
      <c r="MAJ158" s="4"/>
      <c r="MAK158" s="4"/>
      <c r="MAL158" s="4"/>
      <c r="MAM158" s="4"/>
      <c r="MAN158" s="4"/>
      <c r="MAO158" s="4"/>
      <c r="MAP158" s="4"/>
      <c r="MAQ158" s="4"/>
      <c r="MAR158" s="4"/>
      <c r="MAS158" s="4"/>
      <c r="MAT158" s="4"/>
      <c r="MAU158" s="4"/>
      <c r="MAV158" s="4"/>
      <c r="MAW158" s="4"/>
      <c r="MAX158" s="4"/>
      <c r="MAY158" s="4"/>
      <c r="MAZ158" s="4"/>
      <c r="MBA158" s="4"/>
      <c r="MBB158" s="4"/>
      <c r="MBC158" s="4"/>
      <c r="MBD158" s="4"/>
      <c r="MBE158" s="4"/>
      <c r="MBF158" s="4"/>
      <c r="MBG158" s="4"/>
      <c r="MBH158" s="4"/>
      <c r="MBI158" s="4"/>
      <c r="MBJ158" s="4"/>
      <c r="MBK158" s="4"/>
      <c r="MBL158" s="4"/>
      <c r="MBM158" s="4"/>
      <c r="MBN158" s="4"/>
      <c r="MBO158" s="4"/>
      <c r="MBP158" s="4"/>
      <c r="MBQ158" s="4"/>
      <c r="MBR158" s="4"/>
      <c r="MBS158" s="4"/>
      <c r="MBT158" s="4"/>
      <c r="MBU158" s="4"/>
      <c r="MBV158" s="4"/>
      <c r="MBW158" s="4"/>
      <c r="MBX158" s="4"/>
      <c r="MBY158" s="4"/>
      <c r="MBZ158" s="4"/>
      <c r="MCA158" s="4"/>
      <c r="MCB158" s="4"/>
      <c r="MCC158" s="4"/>
      <c r="MCD158" s="4"/>
      <c r="MCE158" s="4"/>
      <c r="MCF158" s="4"/>
      <c r="MCG158" s="4"/>
      <c r="MCH158" s="4"/>
      <c r="MCI158" s="4"/>
      <c r="MCJ158" s="4"/>
      <c r="MCK158" s="4"/>
      <c r="MCL158" s="4"/>
      <c r="MCM158" s="4"/>
      <c r="MCN158" s="4"/>
      <c r="MCO158" s="4"/>
      <c r="MCP158" s="4"/>
      <c r="MCQ158" s="4"/>
      <c r="MCR158" s="4"/>
      <c r="MCS158" s="4"/>
      <c r="MCT158" s="4"/>
      <c r="MCU158" s="4"/>
      <c r="MCV158" s="4"/>
      <c r="MCW158" s="4"/>
      <c r="MCX158" s="4"/>
      <c r="MCY158" s="4"/>
      <c r="MCZ158" s="4"/>
      <c r="MDA158" s="4"/>
      <c r="MDB158" s="4"/>
      <c r="MDC158" s="4"/>
      <c r="MDD158" s="4"/>
      <c r="MDE158" s="4"/>
      <c r="MDF158" s="4"/>
      <c r="MDG158" s="4"/>
      <c r="MDH158" s="4"/>
      <c r="MDI158" s="4"/>
      <c r="MDJ158" s="4"/>
      <c r="MDK158" s="4"/>
      <c r="MDL158" s="4"/>
      <c r="MDM158" s="4"/>
      <c r="MDN158" s="4"/>
      <c r="MDO158" s="4"/>
      <c r="MDP158" s="4"/>
      <c r="MDQ158" s="4"/>
      <c r="MDR158" s="4"/>
      <c r="MDS158" s="4"/>
      <c r="MDT158" s="4"/>
      <c r="MDU158" s="4"/>
      <c r="MDV158" s="4"/>
      <c r="MDW158" s="4"/>
      <c r="MDX158" s="4"/>
      <c r="MDY158" s="4"/>
      <c r="MDZ158" s="4"/>
      <c r="MEA158" s="4"/>
      <c r="MEB158" s="4"/>
      <c r="MEC158" s="4"/>
      <c r="MED158" s="4"/>
      <c r="MEE158" s="4"/>
      <c r="MEF158" s="4"/>
      <c r="MEG158" s="4"/>
      <c r="MEH158" s="4"/>
      <c r="MEI158" s="4"/>
      <c r="MEJ158" s="4"/>
      <c r="MEK158" s="4"/>
      <c r="MEL158" s="4"/>
      <c r="MEM158" s="4"/>
      <c r="MEN158" s="4"/>
      <c r="MEO158" s="4"/>
      <c r="MEP158" s="4"/>
      <c r="MEQ158" s="4"/>
      <c r="MER158" s="4"/>
      <c r="MES158" s="4"/>
      <c r="MET158" s="4"/>
      <c r="MEU158" s="4"/>
      <c r="MEV158" s="4"/>
      <c r="MEW158" s="4"/>
      <c r="MEX158" s="4"/>
      <c r="MEY158" s="4"/>
      <c r="MEZ158" s="4"/>
      <c r="MFA158" s="4"/>
      <c r="MFB158" s="4"/>
      <c r="MFC158" s="4"/>
      <c r="MFD158" s="4"/>
      <c r="MFE158" s="4"/>
      <c r="MFF158" s="4"/>
      <c r="MFG158" s="4"/>
      <c r="MFH158" s="4"/>
      <c r="MFI158" s="4"/>
      <c r="MFJ158" s="4"/>
      <c r="MFK158" s="4"/>
      <c r="MFL158" s="4"/>
      <c r="MFM158" s="4"/>
      <c r="MFN158" s="4"/>
      <c r="MFO158" s="4"/>
      <c r="MFP158" s="4"/>
      <c r="MFQ158" s="4"/>
      <c r="MFR158" s="4"/>
      <c r="MFS158" s="4"/>
      <c r="MFT158" s="4"/>
      <c r="MFU158" s="4"/>
      <c r="MFV158" s="4"/>
      <c r="MFW158" s="4"/>
      <c r="MFX158" s="4"/>
      <c r="MFY158" s="4"/>
      <c r="MFZ158" s="4"/>
      <c r="MGA158" s="4"/>
      <c r="MGB158" s="4"/>
      <c r="MGC158" s="4"/>
      <c r="MGD158" s="4"/>
      <c r="MGE158" s="4"/>
      <c r="MGF158" s="4"/>
      <c r="MGG158" s="4"/>
      <c r="MGH158" s="4"/>
      <c r="MGI158" s="4"/>
      <c r="MGJ158" s="4"/>
      <c r="MGK158" s="4"/>
      <c r="MGL158" s="4"/>
      <c r="MGM158" s="4"/>
      <c r="MGN158" s="4"/>
      <c r="MGO158" s="4"/>
      <c r="MGP158" s="4"/>
      <c r="MGQ158" s="4"/>
      <c r="MGR158" s="4"/>
      <c r="MGS158" s="4"/>
      <c r="MGT158" s="4"/>
      <c r="MGU158" s="4"/>
      <c r="MGV158" s="4"/>
      <c r="MGW158" s="4"/>
      <c r="MGX158" s="4"/>
      <c r="MGY158" s="4"/>
      <c r="MGZ158" s="4"/>
      <c r="MHA158" s="4"/>
      <c r="MHB158" s="4"/>
      <c r="MHC158" s="4"/>
      <c r="MHD158" s="4"/>
      <c r="MHE158" s="4"/>
      <c r="MHF158" s="4"/>
      <c r="MHG158" s="4"/>
      <c r="MHH158" s="4"/>
      <c r="MHI158" s="4"/>
      <c r="MHJ158" s="4"/>
      <c r="MHK158" s="4"/>
      <c r="MHL158" s="4"/>
      <c r="MHM158" s="4"/>
      <c r="MHN158" s="4"/>
      <c r="MHO158" s="4"/>
      <c r="MHP158" s="4"/>
      <c r="MHQ158" s="4"/>
      <c r="MHR158" s="4"/>
      <c r="MHS158" s="4"/>
      <c r="MHT158" s="4"/>
      <c r="MHU158" s="4"/>
      <c r="MHV158" s="4"/>
      <c r="MHW158" s="4"/>
      <c r="MHX158" s="4"/>
      <c r="MHY158" s="4"/>
      <c r="MHZ158" s="4"/>
      <c r="MIA158" s="4"/>
      <c r="MIB158" s="4"/>
      <c r="MIC158" s="4"/>
      <c r="MID158" s="4"/>
      <c r="MIE158" s="4"/>
      <c r="MIF158" s="4"/>
      <c r="MIG158" s="4"/>
      <c r="MIH158" s="4"/>
      <c r="MII158" s="4"/>
      <c r="MIJ158" s="4"/>
      <c r="MIK158" s="4"/>
      <c r="MIL158" s="4"/>
      <c r="MIM158" s="4"/>
      <c r="MIN158" s="4"/>
      <c r="MIO158" s="4"/>
      <c r="MIP158" s="4"/>
      <c r="MIQ158" s="4"/>
      <c r="MIR158" s="4"/>
      <c r="MIS158" s="4"/>
      <c r="MIT158" s="4"/>
      <c r="MIU158" s="4"/>
      <c r="MIV158" s="4"/>
      <c r="MIW158" s="4"/>
      <c r="MIX158" s="4"/>
      <c r="MIY158" s="4"/>
      <c r="MIZ158" s="4"/>
      <c r="MJA158" s="4"/>
      <c r="MJB158" s="4"/>
      <c r="MJC158" s="4"/>
      <c r="MJD158" s="4"/>
      <c r="MJE158" s="4"/>
      <c r="MJF158" s="4"/>
      <c r="MJG158" s="4"/>
      <c r="MJH158" s="4"/>
      <c r="MJI158" s="4"/>
      <c r="MJJ158" s="4"/>
      <c r="MJK158" s="4"/>
      <c r="MJL158" s="4"/>
      <c r="MJM158" s="4"/>
      <c r="MJN158" s="4"/>
      <c r="MJO158" s="4"/>
      <c r="MJP158" s="4"/>
      <c r="MJQ158" s="4"/>
      <c r="MJR158" s="4"/>
      <c r="MJS158" s="4"/>
      <c r="MJT158" s="4"/>
      <c r="MJU158" s="4"/>
      <c r="MJV158" s="4"/>
      <c r="MJW158" s="4"/>
      <c r="MJX158" s="4"/>
      <c r="MJY158" s="4"/>
      <c r="MJZ158" s="4"/>
      <c r="MKA158" s="4"/>
      <c r="MKB158" s="4"/>
      <c r="MKC158" s="4"/>
      <c r="MKD158" s="4"/>
      <c r="MKE158" s="4"/>
      <c r="MKF158" s="4"/>
      <c r="MKG158" s="4"/>
      <c r="MKH158" s="4"/>
      <c r="MKI158" s="4"/>
      <c r="MKJ158" s="4"/>
      <c r="MKK158" s="4"/>
      <c r="MKL158" s="4"/>
      <c r="MKM158" s="4"/>
      <c r="MKN158" s="4"/>
      <c r="MKO158" s="4"/>
      <c r="MKP158" s="4"/>
      <c r="MKQ158" s="4"/>
      <c r="MKR158" s="4"/>
      <c r="MKS158" s="4"/>
      <c r="MKT158" s="4"/>
      <c r="MKU158" s="4"/>
      <c r="MKV158" s="4"/>
      <c r="MKW158" s="4"/>
      <c r="MKX158" s="4"/>
      <c r="MKY158" s="4"/>
      <c r="MKZ158" s="4"/>
      <c r="MLA158" s="4"/>
      <c r="MLB158" s="4"/>
      <c r="MLC158" s="4"/>
      <c r="MLD158" s="4"/>
      <c r="MLE158" s="4"/>
      <c r="MLF158" s="4"/>
      <c r="MLG158" s="4"/>
      <c r="MLH158" s="4"/>
      <c r="MLI158" s="4"/>
      <c r="MLJ158" s="4"/>
      <c r="MLK158" s="4"/>
      <c r="MLL158" s="4"/>
      <c r="MLM158" s="4"/>
      <c r="MLN158" s="4"/>
      <c r="MLO158" s="4"/>
      <c r="MLP158" s="4"/>
      <c r="MLQ158" s="4"/>
      <c r="MLR158" s="4"/>
      <c r="MLS158" s="4"/>
      <c r="MLT158" s="4"/>
      <c r="MLU158" s="4"/>
      <c r="MLV158" s="4"/>
      <c r="MLW158" s="4"/>
      <c r="MLX158" s="4"/>
      <c r="MLY158" s="4"/>
      <c r="MLZ158" s="4"/>
      <c r="MMA158" s="4"/>
      <c r="MMB158" s="4"/>
      <c r="MMC158" s="4"/>
      <c r="MMD158" s="4"/>
      <c r="MME158" s="4"/>
      <c r="MMF158" s="4"/>
      <c r="MMG158" s="4"/>
      <c r="MMH158" s="4"/>
      <c r="MMI158" s="4"/>
      <c r="MMJ158" s="4"/>
      <c r="MMK158" s="4"/>
      <c r="MML158" s="4"/>
      <c r="MMM158" s="4"/>
      <c r="MMN158" s="4"/>
      <c r="MMO158" s="4"/>
      <c r="MMP158" s="4"/>
      <c r="MMQ158" s="4"/>
      <c r="MMR158" s="4"/>
      <c r="MMS158" s="4"/>
      <c r="MMT158" s="4"/>
      <c r="MMU158" s="4"/>
      <c r="MMV158" s="4"/>
      <c r="MMW158" s="4"/>
      <c r="MMX158" s="4"/>
      <c r="MMY158" s="4"/>
      <c r="MMZ158" s="4"/>
      <c r="MNA158" s="4"/>
      <c r="MNB158" s="4"/>
      <c r="MNC158" s="4"/>
      <c r="MND158" s="4"/>
      <c r="MNE158" s="4"/>
      <c r="MNF158" s="4"/>
      <c r="MNG158" s="4"/>
      <c r="MNH158" s="4"/>
      <c r="MNI158" s="4"/>
      <c r="MNJ158" s="4"/>
      <c r="MNK158" s="4"/>
      <c r="MNL158" s="4"/>
      <c r="MNM158" s="4"/>
      <c r="MNN158" s="4"/>
      <c r="MNO158" s="4"/>
      <c r="MNP158" s="4"/>
      <c r="MNQ158" s="4"/>
      <c r="MNR158" s="4"/>
      <c r="MNS158" s="4"/>
      <c r="MNT158" s="4"/>
      <c r="MNU158" s="4"/>
      <c r="MNV158" s="4"/>
      <c r="MNW158" s="4"/>
      <c r="MNX158" s="4"/>
      <c r="MNY158" s="4"/>
      <c r="MNZ158" s="4"/>
      <c r="MOA158" s="4"/>
      <c r="MOB158" s="4"/>
      <c r="MOC158" s="4"/>
      <c r="MOD158" s="4"/>
      <c r="MOE158" s="4"/>
      <c r="MOF158" s="4"/>
      <c r="MOG158" s="4"/>
      <c r="MOH158" s="4"/>
      <c r="MOI158" s="4"/>
      <c r="MOJ158" s="4"/>
      <c r="MOK158" s="4"/>
      <c r="MOL158" s="4"/>
      <c r="MOM158" s="4"/>
      <c r="MON158" s="4"/>
      <c r="MOO158" s="4"/>
      <c r="MOP158" s="4"/>
      <c r="MOQ158" s="4"/>
      <c r="MOR158" s="4"/>
      <c r="MOS158" s="4"/>
      <c r="MOT158" s="4"/>
      <c r="MOU158" s="4"/>
      <c r="MOV158" s="4"/>
      <c r="MOW158" s="4"/>
      <c r="MOX158" s="4"/>
      <c r="MOY158" s="4"/>
      <c r="MOZ158" s="4"/>
      <c r="MPA158" s="4"/>
      <c r="MPB158" s="4"/>
      <c r="MPC158" s="4"/>
      <c r="MPD158" s="4"/>
      <c r="MPE158" s="4"/>
      <c r="MPF158" s="4"/>
      <c r="MPG158" s="4"/>
      <c r="MPH158" s="4"/>
      <c r="MPI158" s="4"/>
      <c r="MPJ158" s="4"/>
      <c r="MPK158" s="4"/>
      <c r="MPL158" s="4"/>
      <c r="MPM158" s="4"/>
      <c r="MPN158" s="4"/>
      <c r="MPO158" s="4"/>
      <c r="MPP158" s="4"/>
      <c r="MPQ158" s="4"/>
      <c r="MPR158" s="4"/>
      <c r="MPS158" s="4"/>
      <c r="MPT158" s="4"/>
      <c r="MPU158" s="4"/>
      <c r="MPV158" s="4"/>
      <c r="MPW158" s="4"/>
      <c r="MPX158" s="4"/>
      <c r="MPY158" s="4"/>
      <c r="MPZ158" s="4"/>
      <c r="MQA158" s="4"/>
      <c r="MQB158" s="4"/>
      <c r="MQC158" s="4"/>
      <c r="MQD158" s="4"/>
      <c r="MQE158" s="4"/>
      <c r="MQF158" s="4"/>
      <c r="MQG158" s="4"/>
      <c r="MQH158" s="4"/>
      <c r="MQI158" s="4"/>
      <c r="MQJ158" s="4"/>
      <c r="MQK158" s="4"/>
      <c r="MQL158" s="4"/>
      <c r="MQM158" s="4"/>
      <c r="MQN158" s="4"/>
      <c r="MQO158" s="4"/>
      <c r="MQP158" s="4"/>
      <c r="MQQ158" s="4"/>
      <c r="MQR158" s="4"/>
      <c r="MQS158" s="4"/>
      <c r="MQT158" s="4"/>
      <c r="MQU158" s="4"/>
      <c r="MQV158" s="4"/>
      <c r="MQW158" s="4"/>
      <c r="MQX158" s="4"/>
      <c r="MQY158" s="4"/>
      <c r="MQZ158" s="4"/>
      <c r="MRA158" s="4"/>
      <c r="MRB158" s="4"/>
      <c r="MRC158" s="4"/>
      <c r="MRD158" s="4"/>
      <c r="MRE158" s="4"/>
      <c r="MRF158" s="4"/>
      <c r="MRG158" s="4"/>
      <c r="MRH158" s="4"/>
      <c r="MRI158" s="4"/>
      <c r="MRJ158" s="4"/>
      <c r="MRK158" s="4"/>
      <c r="MRL158" s="4"/>
      <c r="MRM158" s="4"/>
      <c r="MRN158" s="4"/>
      <c r="MRO158" s="4"/>
      <c r="MRP158" s="4"/>
      <c r="MRQ158" s="4"/>
      <c r="MRR158" s="4"/>
      <c r="MRS158" s="4"/>
      <c r="MRT158" s="4"/>
      <c r="MRU158" s="4"/>
      <c r="MRV158" s="4"/>
      <c r="MRW158" s="4"/>
      <c r="MRX158" s="4"/>
      <c r="MRY158" s="4"/>
      <c r="MRZ158" s="4"/>
      <c r="MSA158" s="4"/>
      <c r="MSB158" s="4"/>
      <c r="MSC158" s="4"/>
      <c r="MSD158" s="4"/>
      <c r="MSE158" s="4"/>
      <c r="MSF158" s="4"/>
      <c r="MSG158" s="4"/>
      <c r="MSH158" s="4"/>
      <c r="MSI158" s="4"/>
      <c r="MSJ158" s="4"/>
      <c r="MSK158" s="4"/>
      <c r="MSL158" s="4"/>
      <c r="MSM158" s="4"/>
      <c r="MSN158" s="4"/>
      <c r="MSO158" s="4"/>
      <c r="MSP158" s="4"/>
      <c r="MSQ158" s="4"/>
      <c r="MSR158" s="4"/>
      <c r="MSS158" s="4"/>
      <c r="MST158" s="4"/>
      <c r="MSU158" s="4"/>
      <c r="MSV158" s="4"/>
      <c r="MSW158" s="4"/>
      <c r="MSX158" s="4"/>
      <c r="MSY158" s="4"/>
      <c r="MSZ158" s="4"/>
      <c r="MTA158" s="4"/>
      <c r="MTB158" s="4"/>
      <c r="MTC158" s="4"/>
      <c r="MTD158" s="4"/>
      <c r="MTE158" s="4"/>
      <c r="MTF158" s="4"/>
      <c r="MTG158" s="4"/>
      <c r="MTH158" s="4"/>
      <c r="MTI158" s="4"/>
      <c r="MTJ158" s="4"/>
      <c r="MTK158" s="4"/>
      <c r="MTL158" s="4"/>
      <c r="MTM158" s="4"/>
      <c r="MTN158" s="4"/>
      <c r="MTO158" s="4"/>
      <c r="MTP158" s="4"/>
      <c r="MTQ158" s="4"/>
      <c r="MTR158" s="4"/>
      <c r="MTS158" s="4"/>
      <c r="MTT158" s="4"/>
      <c r="MTU158" s="4"/>
      <c r="MTV158" s="4"/>
      <c r="MTW158" s="4"/>
      <c r="MTX158" s="4"/>
      <c r="MTY158" s="4"/>
      <c r="MTZ158" s="4"/>
      <c r="MUA158" s="4"/>
      <c r="MUB158" s="4"/>
      <c r="MUC158" s="4"/>
      <c r="MUD158" s="4"/>
      <c r="MUE158" s="4"/>
      <c r="MUF158" s="4"/>
      <c r="MUG158" s="4"/>
      <c r="MUH158" s="4"/>
      <c r="MUI158" s="4"/>
      <c r="MUJ158" s="4"/>
      <c r="MUK158" s="4"/>
      <c r="MUL158" s="4"/>
      <c r="MUM158" s="4"/>
      <c r="MUN158" s="4"/>
      <c r="MUO158" s="4"/>
      <c r="MUP158" s="4"/>
      <c r="MUQ158" s="4"/>
      <c r="MUR158" s="4"/>
      <c r="MUS158" s="4"/>
      <c r="MUT158" s="4"/>
      <c r="MUU158" s="4"/>
      <c r="MUV158" s="4"/>
      <c r="MUW158" s="4"/>
      <c r="MUX158" s="4"/>
      <c r="MUY158" s="4"/>
      <c r="MUZ158" s="4"/>
      <c r="MVA158" s="4"/>
      <c r="MVB158" s="4"/>
      <c r="MVC158" s="4"/>
      <c r="MVD158" s="4"/>
      <c r="MVE158" s="4"/>
      <c r="MVF158" s="4"/>
      <c r="MVG158" s="4"/>
      <c r="MVH158" s="4"/>
      <c r="MVI158" s="4"/>
      <c r="MVJ158" s="4"/>
      <c r="MVK158" s="4"/>
      <c r="MVL158" s="4"/>
      <c r="MVM158" s="4"/>
      <c r="MVN158" s="4"/>
      <c r="MVO158" s="4"/>
      <c r="MVP158" s="4"/>
      <c r="MVQ158" s="4"/>
      <c r="MVR158" s="4"/>
      <c r="MVS158" s="4"/>
      <c r="MVT158" s="4"/>
      <c r="MVU158" s="4"/>
      <c r="MVV158" s="4"/>
      <c r="MVW158" s="4"/>
      <c r="MVX158" s="4"/>
      <c r="MVY158" s="4"/>
      <c r="MVZ158" s="4"/>
      <c r="MWA158" s="4"/>
      <c r="MWB158" s="4"/>
      <c r="MWC158" s="4"/>
      <c r="MWD158" s="4"/>
      <c r="MWE158" s="4"/>
      <c r="MWF158" s="4"/>
      <c r="MWG158" s="4"/>
      <c r="MWH158" s="4"/>
      <c r="MWI158" s="4"/>
      <c r="MWJ158" s="4"/>
      <c r="MWK158" s="4"/>
      <c r="MWL158" s="4"/>
      <c r="MWM158" s="4"/>
      <c r="MWN158" s="4"/>
      <c r="MWO158" s="4"/>
      <c r="MWP158" s="4"/>
      <c r="MWQ158" s="4"/>
      <c r="MWR158" s="4"/>
      <c r="MWS158" s="4"/>
      <c r="MWT158" s="4"/>
      <c r="MWU158" s="4"/>
      <c r="MWV158" s="4"/>
      <c r="MWW158" s="4"/>
      <c r="MWX158" s="4"/>
      <c r="MWY158" s="4"/>
      <c r="MWZ158" s="4"/>
      <c r="MXA158" s="4"/>
      <c r="MXB158" s="4"/>
      <c r="MXC158" s="4"/>
      <c r="MXD158" s="4"/>
      <c r="MXE158" s="4"/>
      <c r="MXF158" s="4"/>
      <c r="MXG158" s="4"/>
      <c r="MXH158" s="4"/>
      <c r="MXI158" s="4"/>
      <c r="MXJ158" s="4"/>
      <c r="MXK158" s="4"/>
      <c r="MXL158" s="4"/>
      <c r="MXM158" s="4"/>
      <c r="MXN158" s="4"/>
      <c r="MXO158" s="4"/>
      <c r="MXP158" s="4"/>
      <c r="MXQ158" s="4"/>
      <c r="MXR158" s="4"/>
      <c r="MXS158" s="4"/>
      <c r="MXT158" s="4"/>
      <c r="MXU158" s="4"/>
      <c r="MXV158" s="4"/>
      <c r="MXW158" s="4"/>
      <c r="MXX158" s="4"/>
      <c r="MXY158" s="4"/>
      <c r="MXZ158" s="4"/>
      <c r="MYA158" s="4"/>
      <c r="MYB158" s="4"/>
      <c r="MYC158" s="4"/>
      <c r="MYD158" s="4"/>
      <c r="MYE158" s="4"/>
      <c r="MYF158" s="4"/>
      <c r="MYG158" s="4"/>
      <c r="MYH158" s="4"/>
      <c r="MYI158" s="4"/>
      <c r="MYJ158" s="4"/>
      <c r="MYK158" s="4"/>
      <c r="MYL158" s="4"/>
      <c r="MYM158" s="4"/>
      <c r="MYN158" s="4"/>
      <c r="MYO158" s="4"/>
      <c r="MYP158" s="4"/>
      <c r="MYQ158" s="4"/>
      <c r="MYR158" s="4"/>
      <c r="MYS158" s="4"/>
      <c r="MYT158" s="4"/>
      <c r="MYU158" s="4"/>
      <c r="MYV158" s="4"/>
      <c r="MYW158" s="4"/>
      <c r="MYX158" s="4"/>
      <c r="MYY158" s="4"/>
      <c r="MYZ158" s="4"/>
      <c r="MZA158" s="4"/>
      <c r="MZB158" s="4"/>
      <c r="MZC158" s="4"/>
      <c r="MZD158" s="4"/>
      <c r="MZE158" s="4"/>
      <c r="MZF158" s="4"/>
      <c r="MZG158" s="4"/>
      <c r="MZH158" s="4"/>
      <c r="MZI158" s="4"/>
      <c r="MZJ158" s="4"/>
      <c r="MZK158" s="4"/>
      <c r="MZL158" s="4"/>
      <c r="MZM158" s="4"/>
      <c r="MZN158" s="4"/>
      <c r="MZO158" s="4"/>
      <c r="MZP158" s="4"/>
      <c r="MZQ158" s="4"/>
      <c r="MZR158" s="4"/>
      <c r="MZS158" s="4"/>
      <c r="MZT158" s="4"/>
      <c r="MZU158" s="4"/>
      <c r="MZV158" s="4"/>
      <c r="MZW158" s="4"/>
      <c r="MZX158" s="4"/>
      <c r="MZY158" s="4"/>
      <c r="MZZ158" s="4"/>
      <c r="NAA158" s="4"/>
      <c r="NAB158" s="4"/>
      <c r="NAC158" s="4"/>
      <c r="NAD158" s="4"/>
      <c r="NAE158" s="4"/>
      <c r="NAF158" s="4"/>
      <c r="NAG158" s="4"/>
      <c r="NAH158" s="4"/>
      <c r="NAI158" s="4"/>
      <c r="NAJ158" s="4"/>
      <c r="NAK158" s="4"/>
      <c r="NAL158" s="4"/>
      <c r="NAM158" s="4"/>
      <c r="NAN158" s="4"/>
      <c r="NAO158" s="4"/>
      <c r="NAP158" s="4"/>
      <c r="NAQ158" s="4"/>
      <c r="NAR158" s="4"/>
      <c r="NAS158" s="4"/>
      <c r="NAT158" s="4"/>
      <c r="NAU158" s="4"/>
      <c r="NAV158" s="4"/>
      <c r="NAW158" s="4"/>
      <c r="NAX158" s="4"/>
      <c r="NAY158" s="4"/>
      <c r="NAZ158" s="4"/>
      <c r="NBA158" s="4"/>
      <c r="NBB158" s="4"/>
      <c r="NBC158" s="4"/>
      <c r="NBD158" s="4"/>
      <c r="NBE158" s="4"/>
      <c r="NBF158" s="4"/>
      <c r="NBG158" s="4"/>
      <c r="NBH158" s="4"/>
      <c r="NBI158" s="4"/>
      <c r="NBJ158" s="4"/>
      <c r="NBK158" s="4"/>
      <c r="NBL158" s="4"/>
      <c r="NBM158" s="4"/>
      <c r="NBN158" s="4"/>
      <c r="NBO158" s="4"/>
      <c r="NBP158" s="4"/>
      <c r="NBQ158" s="4"/>
      <c r="NBR158" s="4"/>
      <c r="NBS158" s="4"/>
      <c r="NBT158" s="4"/>
      <c r="NBU158" s="4"/>
      <c r="NBV158" s="4"/>
      <c r="NBW158" s="4"/>
      <c r="NBX158" s="4"/>
      <c r="NBY158" s="4"/>
      <c r="NBZ158" s="4"/>
      <c r="NCA158" s="4"/>
      <c r="NCB158" s="4"/>
      <c r="NCC158" s="4"/>
      <c r="NCD158" s="4"/>
      <c r="NCE158" s="4"/>
      <c r="NCF158" s="4"/>
      <c r="NCG158" s="4"/>
      <c r="NCH158" s="4"/>
      <c r="NCI158" s="4"/>
      <c r="NCJ158" s="4"/>
      <c r="NCK158" s="4"/>
      <c r="NCL158" s="4"/>
      <c r="NCM158" s="4"/>
      <c r="NCN158" s="4"/>
      <c r="NCO158" s="4"/>
      <c r="NCP158" s="4"/>
      <c r="NCQ158" s="4"/>
      <c r="NCR158" s="4"/>
      <c r="NCS158" s="4"/>
      <c r="NCT158" s="4"/>
      <c r="NCU158" s="4"/>
      <c r="NCV158" s="4"/>
      <c r="NCW158" s="4"/>
      <c r="NCX158" s="4"/>
      <c r="NCY158" s="4"/>
      <c r="NCZ158" s="4"/>
      <c r="NDA158" s="4"/>
      <c r="NDB158" s="4"/>
      <c r="NDC158" s="4"/>
      <c r="NDD158" s="4"/>
      <c r="NDE158" s="4"/>
      <c r="NDF158" s="4"/>
      <c r="NDG158" s="4"/>
      <c r="NDH158" s="4"/>
      <c r="NDI158" s="4"/>
      <c r="NDJ158" s="4"/>
      <c r="NDK158" s="4"/>
      <c r="NDL158" s="4"/>
      <c r="NDM158" s="4"/>
      <c r="NDN158" s="4"/>
      <c r="NDO158" s="4"/>
      <c r="NDP158" s="4"/>
      <c r="NDQ158" s="4"/>
      <c r="NDR158" s="4"/>
      <c r="NDS158" s="4"/>
      <c r="NDT158" s="4"/>
      <c r="NDU158" s="4"/>
      <c r="NDV158" s="4"/>
      <c r="NDW158" s="4"/>
      <c r="NDX158" s="4"/>
      <c r="NDY158" s="4"/>
      <c r="NDZ158" s="4"/>
      <c r="NEA158" s="4"/>
      <c r="NEB158" s="4"/>
      <c r="NEC158" s="4"/>
      <c r="NED158" s="4"/>
      <c r="NEE158" s="4"/>
      <c r="NEF158" s="4"/>
      <c r="NEG158" s="4"/>
      <c r="NEH158" s="4"/>
      <c r="NEI158" s="4"/>
      <c r="NEJ158" s="4"/>
      <c r="NEK158" s="4"/>
      <c r="NEL158" s="4"/>
      <c r="NEM158" s="4"/>
      <c r="NEN158" s="4"/>
      <c r="NEO158" s="4"/>
      <c r="NEP158" s="4"/>
      <c r="NEQ158" s="4"/>
      <c r="NER158" s="4"/>
      <c r="NES158" s="4"/>
      <c r="NET158" s="4"/>
      <c r="NEU158" s="4"/>
      <c r="NEV158" s="4"/>
      <c r="NEW158" s="4"/>
      <c r="NEX158" s="4"/>
      <c r="NEY158" s="4"/>
      <c r="NEZ158" s="4"/>
      <c r="NFA158" s="4"/>
      <c r="NFB158" s="4"/>
      <c r="NFC158" s="4"/>
      <c r="NFD158" s="4"/>
      <c r="NFE158" s="4"/>
      <c r="NFF158" s="4"/>
      <c r="NFG158" s="4"/>
      <c r="NFH158" s="4"/>
      <c r="NFI158" s="4"/>
      <c r="NFJ158" s="4"/>
      <c r="NFK158" s="4"/>
      <c r="NFL158" s="4"/>
      <c r="NFM158" s="4"/>
      <c r="NFN158" s="4"/>
      <c r="NFO158" s="4"/>
      <c r="NFP158" s="4"/>
      <c r="NFQ158" s="4"/>
      <c r="NFR158" s="4"/>
      <c r="NFS158" s="4"/>
      <c r="NFT158" s="4"/>
      <c r="NFU158" s="4"/>
      <c r="NFV158" s="4"/>
      <c r="NFW158" s="4"/>
      <c r="NFX158" s="4"/>
      <c r="NFY158" s="4"/>
      <c r="NFZ158" s="4"/>
      <c r="NGA158" s="4"/>
      <c r="NGB158" s="4"/>
      <c r="NGC158" s="4"/>
      <c r="NGD158" s="4"/>
      <c r="NGE158" s="4"/>
      <c r="NGF158" s="4"/>
      <c r="NGG158" s="4"/>
      <c r="NGH158" s="4"/>
      <c r="NGI158" s="4"/>
      <c r="NGJ158" s="4"/>
      <c r="NGK158" s="4"/>
      <c r="NGL158" s="4"/>
      <c r="NGM158" s="4"/>
      <c r="NGN158" s="4"/>
      <c r="NGO158" s="4"/>
      <c r="NGP158" s="4"/>
      <c r="NGQ158" s="4"/>
      <c r="NGR158" s="4"/>
      <c r="NGS158" s="4"/>
      <c r="NGT158" s="4"/>
      <c r="NGU158" s="4"/>
      <c r="NGV158" s="4"/>
      <c r="NGW158" s="4"/>
      <c r="NGX158" s="4"/>
      <c r="NGY158" s="4"/>
      <c r="NGZ158" s="4"/>
      <c r="NHA158" s="4"/>
      <c r="NHB158" s="4"/>
      <c r="NHC158" s="4"/>
      <c r="NHD158" s="4"/>
      <c r="NHE158" s="4"/>
      <c r="NHF158" s="4"/>
      <c r="NHG158" s="4"/>
      <c r="NHH158" s="4"/>
      <c r="NHI158" s="4"/>
      <c r="NHJ158" s="4"/>
      <c r="NHK158" s="4"/>
      <c r="NHL158" s="4"/>
      <c r="NHM158" s="4"/>
      <c r="NHN158" s="4"/>
      <c r="NHO158" s="4"/>
      <c r="NHP158" s="4"/>
      <c r="NHQ158" s="4"/>
      <c r="NHR158" s="4"/>
      <c r="NHS158" s="4"/>
      <c r="NHT158" s="4"/>
      <c r="NHU158" s="4"/>
      <c r="NHV158" s="4"/>
      <c r="NHW158" s="4"/>
      <c r="NHX158" s="4"/>
      <c r="NHY158" s="4"/>
      <c r="NHZ158" s="4"/>
      <c r="NIA158" s="4"/>
      <c r="NIB158" s="4"/>
      <c r="NIC158" s="4"/>
      <c r="NID158" s="4"/>
      <c r="NIE158" s="4"/>
      <c r="NIF158" s="4"/>
      <c r="NIG158" s="4"/>
      <c r="NIH158" s="4"/>
      <c r="NII158" s="4"/>
      <c r="NIJ158" s="4"/>
      <c r="NIK158" s="4"/>
      <c r="NIL158" s="4"/>
      <c r="NIM158" s="4"/>
      <c r="NIN158" s="4"/>
      <c r="NIO158" s="4"/>
      <c r="NIP158" s="4"/>
      <c r="NIQ158" s="4"/>
      <c r="NIR158" s="4"/>
      <c r="NIS158" s="4"/>
      <c r="NIT158" s="4"/>
      <c r="NIU158" s="4"/>
      <c r="NIV158" s="4"/>
      <c r="NIW158" s="4"/>
      <c r="NIX158" s="4"/>
      <c r="NIY158" s="4"/>
      <c r="NIZ158" s="4"/>
      <c r="NJA158" s="4"/>
      <c r="NJB158" s="4"/>
      <c r="NJC158" s="4"/>
      <c r="NJD158" s="4"/>
      <c r="NJE158" s="4"/>
      <c r="NJF158" s="4"/>
      <c r="NJG158" s="4"/>
      <c r="NJH158" s="4"/>
      <c r="NJI158" s="4"/>
      <c r="NJJ158" s="4"/>
      <c r="NJK158" s="4"/>
      <c r="NJL158" s="4"/>
      <c r="NJM158" s="4"/>
      <c r="NJN158" s="4"/>
      <c r="NJO158" s="4"/>
      <c r="NJP158" s="4"/>
      <c r="NJQ158" s="4"/>
      <c r="NJR158" s="4"/>
      <c r="NJS158" s="4"/>
      <c r="NJT158" s="4"/>
      <c r="NJU158" s="4"/>
      <c r="NJV158" s="4"/>
      <c r="NJW158" s="4"/>
      <c r="NJX158" s="4"/>
      <c r="NJY158" s="4"/>
      <c r="NJZ158" s="4"/>
      <c r="NKA158" s="4"/>
      <c r="NKB158" s="4"/>
      <c r="NKC158" s="4"/>
      <c r="NKD158" s="4"/>
      <c r="NKE158" s="4"/>
      <c r="NKF158" s="4"/>
      <c r="NKG158" s="4"/>
      <c r="NKH158" s="4"/>
      <c r="NKI158" s="4"/>
      <c r="NKJ158" s="4"/>
      <c r="NKK158" s="4"/>
      <c r="NKL158" s="4"/>
      <c r="NKM158" s="4"/>
      <c r="NKN158" s="4"/>
      <c r="NKO158" s="4"/>
      <c r="NKP158" s="4"/>
      <c r="NKQ158" s="4"/>
      <c r="NKR158" s="4"/>
      <c r="NKS158" s="4"/>
      <c r="NKT158" s="4"/>
      <c r="NKU158" s="4"/>
      <c r="NKV158" s="4"/>
      <c r="NKW158" s="4"/>
      <c r="NKX158" s="4"/>
      <c r="NKY158" s="4"/>
      <c r="NKZ158" s="4"/>
      <c r="NLA158" s="4"/>
      <c r="NLB158" s="4"/>
      <c r="NLC158" s="4"/>
      <c r="NLD158" s="4"/>
      <c r="NLE158" s="4"/>
      <c r="NLF158" s="4"/>
      <c r="NLG158" s="4"/>
      <c r="NLH158" s="4"/>
      <c r="NLI158" s="4"/>
      <c r="NLJ158" s="4"/>
      <c r="NLK158" s="4"/>
      <c r="NLL158" s="4"/>
      <c r="NLM158" s="4"/>
      <c r="NLN158" s="4"/>
      <c r="NLO158" s="4"/>
      <c r="NLP158" s="4"/>
      <c r="NLQ158" s="4"/>
      <c r="NLR158" s="4"/>
      <c r="NLS158" s="4"/>
      <c r="NLT158" s="4"/>
      <c r="NLU158" s="4"/>
      <c r="NLV158" s="4"/>
      <c r="NLW158" s="4"/>
      <c r="NLX158" s="4"/>
      <c r="NLY158" s="4"/>
      <c r="NLZ158" s="4"/>
      <c r="NMA158" s="4"/>
      <c r="NMB158" s="4"/>
      <c r="NMC158" s="4"/>
      <c r="NMD158" s="4"/>
      <c r="NME158" s="4"/>
      <c r="NMF158" s="4"/>
      <c r="NMG158" s="4"/>
      <c r="NMH158" s="4"/>
      <c r="NMI158" s="4"/>
      <c r="NMJ158" s="4"/>
      <c r="NMK158" s="4"/>
      <c r="NML158" s="4"/>
      <c r="NMM158" s="4"/>
      <c r="NMN158" s="4"/>
      <c r="NMO158" s="4"/>
      <c r="NMP158" s="4"/>
      <c r="NMQ158" s="4"/>
      <c r="NMR158" s="4"/>
      <c r="NMS158" s="4"/>
      <c r="NMT158" s="4"/>
      <c r="NMU158" s="4"/>
      <c r="NMV158" s="4"/>
      <c r="NMW158" s="4"/>
      <c r="NMX158" s="4"/>
      <c r="NMY158" s="4"/>
      <c r="NMZ158" s="4"/>
      <c r="NNA158" s="4"/>
      <c r="NNB158" s="4"/>
      <c r="NNC158" s="4"/>
      <c r="NND158" s="4"/>
      <c r="NNE158" s="4"/>
      <c r="NNF158" s="4"/>
      <c r="NNG158" s="4"/>
      <c r="NNH158" s="4"/>
      <c r="NNI158" s="4"/>
      <c r="NNJ158" s="4"/>
      <c r="NNK158" s="4"/>
      <c r="NNL158" s="4"/>
      <c r="NNM158" s="4"/>
      <c r="NNN158" s="4"/>
      <c r="NNO158" s="4"/>
      <c r="NNP158" s="4"/>
      <c r="NNQ158" s="4"/>
      <c r="NNR158" s="4"/>
      <c r="NNS158" s="4"/>
      <c r="NNT158" s="4"/>
      <c r="NNU158" s="4"/>
      <c r="NNV158" s="4"/>
      <c r="NNW158" s="4"/>
      <c r="NNX158" s="4"/>
      <c r="NNY158" s="4"/>
      <c r="NNZ158" s="4"/>
      <c r="NOA158" s="4"/>
      <c r="NOB158" s="4"/>
      <c r="NOC158" s="4"/>
      <c r="NOD158" s="4"/>
      <c r="NOE158" s="4"/>
      <c r="NOF158" s="4"/>
      <c r="NOG158" s="4"/>
      <c r="NOH158" s="4"/>
      <c r="NOI158" s="4"/>
      <c r="NOJ158" s="4"/>
      <c r="NOK158" s="4"/>
      <c r="NOL158" s="4"/>
      <c r="NOM158" s="4"/>
      <c r="NON158" s="4"/>
      <c r="NOO158" s="4"/>
      <c r="NOP158" s="4"/>
      <c r="NOQ158" s="4"/>
      <c r="NOR158" s="4"/>
      <c r="NOS158" s="4"/>
      <c r="NOT158" s="4"/>
      <c r="NOU158" s="4"/>
      <c r="NOV158" s="4"/>
      <c r="NOW158" s="4"/>
      <c r="NOX158" s="4"/>
      <c r="NOY158" s="4"/>
      <c r="NOZ158" s="4"/>
      <c r="NPA158" s="4"/>
      <c r="NPB158" s="4"/>
      <c r="NPC158" s="4"/>
      <c r="NPD158" s="4"/>
      <c r="NPE158" s="4"/>
      <c r="NPF158" s="4"/>
      <c r="NPG158" s="4"/>
      <c r="NPH158" s="4"/>
      <c r="NPI158" s="4"/>
      <c r="NPJ158" s="4"/>
      <c r="NPK158" s="4"/>
      <c r="NPL158" s="4"/>
      <c r="NPM158" s="4"/>
      <c r="NPN158" s="4"/>
      <c r="NPO158" s="4"/>
      <c r="NPP158" s="4"/>
      <c r="NPQ158" s="4"/>
      <c r="NPR158" s="4"/>
      <c r="NPS158" s="4"/>
      <c r="NPT158" s="4"/>
      <c r="NPU158" s="4"/>
      <c r="NPV158" s="4"/>
      <c r="NPW158" s="4"/>
      <c r="NPX158" s="4"/>
      <c r="NPY158" s="4"/>
      <c r="NPZ158" s="4"/>
      <c r="NQA158" s="4"/>
      <c r="NQB158" s="4"/>
      <c r="NQC158" s="4"/>
      <c r="NQD158" s="4"/>
      <c r="NQE158" s="4"/>
      <c r="NQF158" s="4"/>
      <c r="NQG158" s="4"/>
      <c r="NQH158" s="4"/>
      <c r="NQI158" s="4"/>
      <c r="NQJ158" s="4"/>
      <c r="NQK158" s="4"/>
      <c r="NQL158" s="4"/>
      <c r="NQM158" s="4"/>
      <c r="NQN158" s="4"/>
      <c r="NQO158" s="4"/>
      <c r="NQP158" s="4"/>
      <c r="NQQ158" s="4"/>
      <c r="NQR158" s="4"/>
      <c r="NQS158" s="4"/>
      <c r="NQT158" s="4"/>
      <c r="NQU158" s="4"/>
      <c r="NQV158" s="4"/>
      <c r="NQW158" s="4"/>
      <c r="NQX158" s="4"/>
      <c r="NQY158" s="4"/>
      <c r="NQZ158" s="4"/>
      <c r="NRA158" s="4"/>
      <c r="NRB158" s="4"/>
      <c r="NRC158" s="4"/>
      <c r="NRD158" s="4"/>
      <c r="NRE158" s="4"/>
      <c r="NRF158" s="4"/>
      <c r="NRG158" s="4"/>
      <c r="NRH158" s="4"/>
      <c r="NRI158" s="4"/>
      <c r="NRJ158" s="4"/>
      <c r="NRK158" s="4"/>
      <c r="NRL158" s="4"/>
      <c r="NRM158" s="4"/>
      <c r="NRN158" s="4"/>
      <c r="NRO158" s="4"/>
      <c r="NRP158" s="4"/>
      <c r="NRQ158" s="4"/>
      <c r="NRR158" s="4"/>
      <c r="NRS158" s="4"/>
      <c r="NRT158" s="4"/>
      <c r="NRU158" s="4"/>
      <c r="NRV158" s="4"/>
      <c r="NRW158" s="4"/>
      <c r="NRX158" s="4"/>
      <c r="NRY158" s="4"/>
      <c r="NRZ158" s="4"/>
      <c r="NSA158" s="4"/>
      <c r="NSB158" s="4"/>
      <c r="NSC158" s="4"/>
      <c r="NSD158" s="4"/>
      <c r="NSE158" s="4"/>
      <c r="NSF158" s="4"/>
      <c r="NSG158" s="4"/>
      <c r="NSH158" s="4"/>
      <c r="NSI158" s="4"/>
      <c r="NSJ158" s="4"/>
      <c r="NSK158" s="4"/>
      <c r="NSL158" s="4"/>
      <c r="NSM158" s="4"/>
      <c r="NSN158" s="4"/>
      <c r="NSO158" s="4"/>
      <c r="NSP158" s="4"/>
      <c r="NSQ158" s="4"/>
      <c r="NSR158" s="4"/>
      <c r="NSS158" s="4"/>
      <c r="NST158" s="4"/>
      <c r="NSU158" s="4"/>
      <c r="NSV158" s="4"/>
      <c r="NSW158" s="4"/>
      <c r="NSX158" s="4"/>
      <c r="NSY158" s="4"/>
      <c r="NSZ158" s="4"/>
      <c r="NTA158" s="4"/>
      <c r="NTB158" s="4"/>
      <c r="NTC158" s="4"/>
      <c r="NTD158" s="4"/>
      <c r="NTE158" s="4"/>
      <c r="NTF158" s="4"/>
      <c r="NTG158" s="4"/>
      <c r="NTH158" s="4"/>
      <c r="NTI158" s="4"/>
      <c r="NTJ158" s="4"/>
      <c r="NTK158" s="4"/>
      <c r="NTL158" s="4"/>
      <c r="NTM158" s="4"/>
      <c r="NTN158" s="4"/>
      <c r="NTO158" s="4"/>
      <c r="NTP158" s="4"/>
      <c r="NTQ158" s="4"/>
      <c r="NTR158" s="4"/>
      <c r="NTS158" s="4"/>
      <c r="NTT158" s="4"/>
      <c r="NTU158" s="4"/>
      <c r="NTV158" s="4"/>
      <c r="NTW158" s="4"/>
      <c r="NTX158" s="4"/>
      <c r="NTY158" s="4"/>
      <c r="NTZ158" s="4"/>
      <c r="NUA158" s="4"/>
      <c r="NUB158" s="4"/>
      <c r="NUC158" s="4"/>
      <c r="NUD158" s="4"/>
      <c r="NUE158" s="4"/>
      <c r="NUF158" s="4"/>
      <c r="NUG158" s="4"/>
      <c r="NUH158" s="4"/>
      <c r="NUI158" s="4"/>
      <c r="NUJ158" s="4"/>
      <c r="NUK158" s="4"/>
      <c r="NUL158" s="4"/>
      <c r="NUM158" s="4"/>
      <c r="NUN158" s="4"/>
      <c r="NUO158" s="4"/>
      <c r="NUP158" s="4"/>
      <c r="NUQ158" s="4"/>
      <c r="NUR158" s="4"/>
      <c r="NUS158" s="4"/>
      <c r="NUT158" s="4"/>
      <c r="NUU158" s="4"/>
      <c r="NUV158" s="4"/>
      <c r="NUW158" s="4"/>
      <c r="NUX158" s="4"/>
      <c r="NUY158" s="4"/>
      <c r="NUZ158" s="4"/>
      <c r="NVA158" s="4"/>
      <c r="NVB158" s="4"/>
      <c r="NVC158" s="4"/>
      <c r="NVD158" s="4"/>
      <c r="NVE158" s="4"/>
      <c r="NVF158" s="4"/>
      <c r="NVG158" s="4"/>
      <c r="NVH158" s="4"/>
      <c r="NVI158" s="4"/>
      <c r="NVJ158" s="4"/>
      <c r="NVK158" s="4"/>
      <c r="NVL158" s="4"/>
      <c r="NVM158" s="4"/>
      <c r="NVN158" s="4"/>
      <c r="NVO158" s="4"/>
      <c r="NVP158" s="4"/>
      <c r="NVQ158" s="4"/>
      <c r="NVR158" s="4"/>
      <c r="NVS158" s="4"/>
      <c r="NVT158" s="4"/>
      <c r="NVU158" s="4"/>
      <c r="NVV158" s="4"/>
      <c r="NVW158" s="4"/>
      <c r="NVX158" s="4"/>
      <c r="NVY158" s="4"/>
      <c r="NVZ158" s="4"/>
      <c r="NWA158" s="4"/>
      <c r="NWB158" s="4"/>
      <c r="NWC158" s="4"/>
      <c r="NWD158" s="4"/>
      <c r="NWE158" s="4"/>
      <c r="NWF158" s="4"/>
      <c r="NWG158" s="4"/>
      <c r="NWH158" s="4"/>
      <c r="NWI158" s="4"/>
      <c r="NWJ158" s="4"/>
      <c r="NWK158" s="4"/>
      <c r="NWL158" s="4"/>
      <c r="NWM158" s="4"/>
      <c r="NWN158" s="4"/>
      <c r="NWO158" s="4"/>
      <c r="NWP158" s="4"/>
      <c r="NWQ158" s="4"/>
      <c r="NWR158" s="4"/>
      <c r="NWS158" s="4"/>
      <c r="NWT158" s="4"/>
      <c r="NWU158" s="4"/>
      <c r="NWV158" s="4"/>
      <c r="NWW158" s="4"/>
      <c r="NWX158" s="4"/>
      <c r="NWY158" s="4"/>
      <c r="NWZ158" s="4"/>
      <c r="NXA158" s="4"/>
      <c r="NXB158" s="4"/>
      <c r="NXC158" s="4"/>
      <c r="NXD158" s="4"/>
      <c r="NXE158" s="4"/>
      <c r="NXF158" s="4"/>
      <c r="NXG158" s="4"/>
      <c r="NXH158" s="4"/>
      <c r="NXI158" s="4"/>
      <c r="NXJ158" s="4"/>
      <c r="NXK158" s="4"/>
      <c r="NXL158" s="4"/>
      <c r="NXM158" s="4"/>
      <c r="NXN158" s="4"/>
      <c r="NXO158" s="4"/>
      <c r="NXP158" s="4"/>
      <c r="NXQ158" s="4"/>
      <c r="NXR158" s="4"/>
      <c r="NXS158" s="4"/>
      <c r="NXT158" s="4"/>
      <c r="NXU158" s="4"/>
      <c r="NXV158" s="4"/>
      <c r="NXW158" s="4"/>
      <c r="NXX158" s="4"/>
      <c r="NXY158" s="4"/>
      <c r="NXZ158" s="4"/>
      <c r="NYA158" s="4"/>
      <c r="NYB158" s="4"/>
      <c r="NYC158" s="4"/>
      <c r="NYD158" s="4"/>
      <c r="NYE158" s="4"/>
      <c r="NYF158" s="4"/>
      <c r="NYG158" s="4"/>
      <c r="NYH158" s="4"/>
      <c r="NYI158" s="4"/>
      <c r="NYJ158" s="4"/>
      <c r="NYK158" s="4"/>
      <c r="NYL158" s="4"/>
      <c r="NYM158" s="4"/>
      <c r="NYN158" s="4"/>
      <c r="NYO158" s="4"/>
      <c r="NYP158" s="4"/>
      <c r="NYQ158" s="4"/>
      <c r="NYR158" s="4"/>
      <c r="NYS158" s="4"/>
      <c r="NYT158" s="4"/>
      <c r="NYU158" s="4"/>
      <c r="NYV158" s="4"/>
      <c r="NYW158" s="4"/>
      <c r="NYX158" s="4"/>
      <c r="NYY158" s="4"/>
      <c r="NYZ158" s="4"/>
      <c r="NZA158" s="4"/>
      <c r="NZB158" s="4"/>
      <c r="NZC158" s="4"/>
      <c r="NZD158" s="4"/>
      <c r="NZE158" s="4"/>
      <c r="NZF158" s="4"/>
      <c r="NZG158" s="4"/>
      <c r="NZH158" s="4"/>
      <c r="NZI158" s="4"/>
      <c r="NZJ158" s="4"/>
      <c r="NZK158" s="4"/>
      <c r="NZL158" s="4"/>
      <c r="NZM158" s="4"/>
      <c r="NZN158" s="4"/>
      <c r="NZO158" s="4"/>
      <c r="NZP158" s="4"/>
      <c r="NZQ158" s="4"/>
      <c r="NZR158" s="4"/>
      <c r="NZS158" s="4"/>
      <c r="NZT158" s="4"/>
      <c r="NZU158" s="4"/>
      <c r="NZV158" s="4"/>
      <c r="NZW158" s="4"/>
      <c r="NZX158" s="4"/>
      <c r="NZY158" s="4"/>
      <c r="NZZ158" s="4"/>
      <c r="OAA158" s="4"/>
      <c r="OAB158" s="4"/>
      <c r="OAC158" s="4"/>
      <c r="OAD158" s="4"/>
      <c r="OAE158" s="4"/>
      <c r="OAF158" s="4"/>
      <c r="OAG158" s="4"/>
      <c r="OAH158" s="4"/>
      <c r="OAI158" s="4"/>
      <c r="OAJ158" s="4"/>
      <c r="OAK158" s="4"/>
      <c r="OAL158" s="4"/>
      <c r="OAM158" s="4"/>
      <c r="OAN158" s="4"/>
      <c r="OAO158" s="4"/>
      <c r="OAP158" s="4"/>
      <c r="OAQ158" s="4"/>
      <c r="OAR158" s="4"/>
      <c r="OAS158" s="4"/>
      <c r="OAT158" s="4"/>
      <c r="OAU158" s="4"/>
      <c r="OAV158" s="4"/>
      <c r="OAW158" s="4"/>
      <c r="OAX158" s="4"/>
      <c r="OAY158" s="4"/>
      <c r="OAZ158" s="4"/>
      <c r="OBA158" s="4"/>
      <c r="OBB158" s="4"/>
      <c r="OBC158" s="4"/>
      <c r="OBD158" s="4"/>
      <c r="OBE158" s="4"/>
      <c r="OBF158" s="4"/>
      <c r="OBG158" s="4"/>
      <c r="OBH158" s="4"/>
      <c r="OBI158" s="4"/>
      <c r="OBJ158" s="4"/>
      <c r="OBK158" s="4"/>
      <c r="OBL158" s="4"/>
      <c r="OBM158" s="4"/>
      <c r="OBN158" s="4"/>
      <c r="OBO158" s="4"/>
      <c r="OBP158" s="4"/>
      <c r="OBQ158" s="4"/>
      <c r="OBR158" s="4"/>
      <c r="OBS158" s="4"/>
      <c r="OBT158" s="4"/>
      <c r="OBU158" s="4"/>
      <c r="OBV158" s="4"/>
      <c r="OBW158" s="4"/>
      <c r="OBX158" s="4"/>
      <c r="OBY158" s="4"/>
      <c r="OBZ158" s="4"/>
      <c r="OCA158" s="4"/>
      <c r="OCB158" s="4"/>
      <c r="OCC158" s="4"/>
      <c r="OCD158" s="4"/>
      <c r="OCE158" s="4"/>
      <c r="OCF158" s="4"/>
      <c r="OCG158" s="4"/>
      <c r="OCH158" s="4"/>
      <c r="OCI158" s="4"/>
      <c r="OCJ158" s="4"/>
      <c r="OCK158" s="4"/>
      <c r="OCL158" s="4"/>
      <c r="OCM158" s="4"/>
      <c r="OCN158" s="4"/>
      <c r="OCO158" s="4"/>
      <c r="OCP158" s="4"/>
      <c r="OCQ158" s="4"/>
      <c r="OCR158" s="4"/>
      <c r="OCS158" s="4"/>
      <c r="OCT158" s="4"/>
      <c r="OCU158" s="4"/>
      <c r="OCV158" s="4"/>
      <c r="OCW158" s="4"/>
      <c r="OCX158" s="4"/>
      <c r="OCY158" s="4"/>
      <c r="OCZ158" s="4"/>
      <c r="ODA158" s="4"/>
      <c r="ODB158" s="4"/>
      <c r="ODC158" s="4"/>
      <c r="ODD158" s="4"/>
      <c r="ODE158" s="4"/>
      <c r="ODF158" s="4"/>
      <c r="ODG158" s="4"/>
      <c r="ODH158" s="4"/>
      <c r="ODI158" s="4"/>
      <c r="ODJ158" s="4"/>
      <c r="ODK158" s="4"/>
      <c r="ODL158" s="4"/>
      <c r="ODM158" s="4"/>
      <c r="ODN158" s="4"/>
      <c r="ODO158" s="4"/>
      <c r="ODP158" s="4"/>
      <c r="ODQ158" s="4"/>
      <c r="ODR158" s="4"/>
      <c r="ODS158" s="4"/>
      <c r="ODT158" s="4"/>
      <c r="ODU158" s="4"/>
      <c r="ODV158" s="4"/>
      <c r="ODW158" s="4"/>
      <c r="ODX158" s="4"/>
      <c r="ODY158" s="4"/>
      <c r="ODZ158" s="4"/>
      <c r="OEA158" s="4"/>
      <c r="OEB158" s="4"/>
      <c r="OEC158" s="4"/>
      <c r="OED158" s="4"/>
      <c r="OEE158" s="4"/>
      <c r="OEF158" s="4"/>
      <c r="OEG158" s="4"/>
      <c r="OEH158" s="4"/>
      <c r="OEI158" s="4"/>
      <c r="OEJ158" s="4"/>
      <c r="OEK158" s="4"/>
      <c r="OEL158" s="4"/>
      <c r="OEM158" s="4"/>
      <c r="OEN158" s="4"/>
      <c r="OEO158" s="4"/>
      <c r="OEP158" s="4"/>
      <c r="OEQ158" s="4"/>
      <c r="OER158" s="4"/>
      <c r="OES158" s="4"/>
      <c r="OET158" s="4"/>
      <c r="OEU158" s="4"/>
      <c r="OEV158" s="4"/>
      <c r="OEW158" s="4"/>
      <c r="OEX158" s="4"/>
      <c r="OEY158" s="4"/>
      <c r="OEZ158" s="4"/>
      <c r="OFA158" s="4"/>
      <c r="OFB158" s="4"/>
      <c r="OFC158" s="4"/>
      <c r="OFD158" s="4"/>
      <c r="OFE158" s="4"/>
      <c r="OFF158" s="4"/>
      <c r="OFG158" s="4"/>
      <c r="OFH158" s="4"/>
      <c r="OFI158" s="4"/>
      <c r="OFJ158" s="4"/>
      <c r="OFK158" s="4"/>
      <c r="OFL158" s="4"/>
      <c r="OFM158" s="4"/>
      <c r="OFN158" s="4"/>
      <c r="OFO158" s="4"/>
      <c r="OFP158" s="4"/>
      <c r="OFQ158" s="4"/>
      <c r="OFR158" s="4"/>
      <c r="OFS158" s="4"/>
      <c r="OFT158" s="4"/>
      <c r="OFU158" s="4"/>
      <c r="OFV158" s="4"/>
      <c r="OFW158" s="4"/>
      <c r="OFX158" s="4"/>
      <c r="OFY158" s="4"/>
      <c r="OFZ158" s="4"/>
      <c r="OGA158" s="4"/>
      <c r="OGB158" s="4"/>
      <c r="OGC158" s="4"/>
      <c r="OGD158" s="4"/>
      <c r="OGE158" s="4"/>
      <c r="OGF158" s="4"/>
      <c r="OGG158" s="4"/>
      <c r="OGH158" s="4"/>
      <c r="OGI158" s="4"/>
      <c r="OGJ158" s="4"/>
      <c r="OGK158" s="4"/>
      <c r="OGL158" s="4"/>
      <c r="OGM158" s="4"/>
      <c r="OGN158" s="4"/>
      <c r="OGO158" s="4"/>
      <c r="OGP158" s="4"/>
      <c r="OGQ158" s="4"/>
      <c r="OGR158" s="4"/>
      <c r="OGS158" s="4"/>
      <c r="OGT158" s="4"/>
      <c r="OGU158" s="4"/>
      <c r="OGV158" s="4"/>
      <c r="OGW158" s="4"/>
      <c r="OGX158" s="4"/>
      <c r="OGY158" s="4"/>
      <c r="OGZ158" s="4"/>
      <c r="OHA158" s="4"/>
      <c r="OHB158" s="4"/>
      <c r="OHC158" s="4"/>
      <c r="OHD158" s="4"/>
      <c r="OHE158" s="4"/>
      <c r="OHF158" s="4"/>
      <c r="OHG158" s="4"/>
      <c r="OHH158" s="4"/>
      <c r="OHI158" s="4"/>
      <c r="OHJ158" s="4"/>
      <c r="OHK158" s="4"/>
      <c r="OHL158" s="4"/>
      <c r="OHM158" s="4"/>
      <c r="OHN158" s="4"/>
      <c r="OHO158" s="4"/>
      <c r="OHP158" s="4"/>
      <c r="OHQ158" s="4"/>
      <c r="OHR158" s="4"/>
      <c r="OHS158" s="4"/>
      <c r="OHT158" s="4"/>
      <c r="OHU158" s="4"/>
      <c r="OHV158" s="4"/>
      <c r="OHW158" s="4"/>
      <c r="OHX158" s="4"/>
      <c r="OHY158" s="4"/>
      <c r="OHZ158" s="4"/>
      <c r="OIA158" s="4"/>
      <c r="OIB158" s="4"/>
      <c r="OIC158" s="4"/>
      <c r="OID158" s="4"/>
      <c r="OIE158" s="4"/>
      <c r="OIF158" s="4"/>
      <c r="OIG158" s="4"/>
      <c r="OIH158" s="4"/>
      <c r="OII158" s="4"/>
      <c r="OIJ158" s="4"/>
      <c r="OIK158" s="4"/>
      <c r="OIL158" s="4"/>
      <c r="OIM158" s="4"/>
      <c r="OIN158" s="4"/>
      <c r="OIO158" s="4"/>
      <c r="OIP158" s="4"/>
      <c r="OIQ158" s="4"/>
      <c r="OIR158" s="4"/>
      <c r="OIS158" s="4"/>
      <c r="OIT158" s="4"/>
      <c r="OIU158" s="4"/>
      <c r="OIV158" s="4"/>
      <c r="OIW158" s="4"/>
      <c r="OIX158" s="4"/>
      <c r="OIY158" s="4"/>
      <c r="OIZ158" s="4"/>
      <c r="OJA158" s="4"/>
      <c r="OJB158" s="4"/>
      <c r="OJC158" s="4"/>
      <c r="OJD158" s="4"/>
      <c r="OJE158" s="4"/>
      <c r="OJF158" s="4"/>
      <c r="OJG158" s="4"/>
      <c r="OJH158" s="4"/>
      <c r="OJI158" s="4"/>
      <c r="OJJ158" s="4"/>
      <c r="OJK158" s="4"/>
      <c r="OJL158" s="4"/>
      <c r="OJM158" s="4"/>
      <c r="OJN158" s="4"/>
      <c r="OJO158" s="4"/>
      <c r="OJP158" s="4"/>
      <c r="OJQ158" s="4"/>
      <c r="OJR158" s="4"/>
      <c r="OJS158" s="4"/>
      <c r="OJT158" s="4"/>
      <c r="OJU158" s="4"/>
      <c r="OJV158" s="4"/>
      <c r="OJW158" s="4"/>
      <c r="OJX158" s="4"/>
      <c r="OJY158" s="4"/>
      <c r="OJZ158" s="4"/>
      <c r="OKA158" s="4"/>
      <c r="OKB158" s="4"/>
      <c r="OKC158" s="4"/>
      <c r="OKD158" s="4"/>
      <c r="OKE158" s="4"/>
      <c r="OKF158" s="4"/>
      <c r="OKG158" s="4"/>
      <c r="OKH158" s="4"/>
      <c r="OKI158" s="4"/>
      <c r="OKJ158" s="4"/>
      <c r="OKK158" s="4"/>
      <c r="OKL158" s="4"/>
      <c r="OKM158" s="4"/>
      <c r="OKN158" s="4"/>
      <c r="OKO158" s="4"/>
      <c r="OKP158" s="4"/>
      <c r="OKQ158" s="4"/>
      <c r="OKR158" s="4"/>
      <c r="OKS158" s="4"/>
      <c r="OKT158" s="4"/>
      <c r="OKU158" s="4"/>
      <c r="OKV158" s="4"/>
      <c r="OKW158" s="4"/>
      <c r="OKX158" s="4"/>
      <c r="OKY158" s="4"/>
      <c r="OKZ158" s="4"/>
      <c r="OLA158" s="4"/>
      <c r="OLB158" s="4"/>
      <c r="OLC158" s="4"/>
      <c r="OLD158" s="4"/>
      <c r="OLE158" s="4"/>
      <c r="OLF158" s="4"/>
      <c r="OLG158" s="4"/>
      <c r="OLH158" s="4"/>
      <c r="OLI158" s="4"/>
      <c r="OLJ158" s="4"/>
      <c r="OLK158" s="4"/>
      <c r="OLL158" s="4"/>
      <c r="OLM158" s="4"/>
      <c r="OLN158" s="4"/>
      <c r="OLO158" s="4"/>
      <c r="OLP158" s="4"/>
      <c r="OLQ158" s="4"/>
      <c r="OLR158" s="4"/>
      <c r="OLS158" s="4"/>
      <c r="OLT158" s="4"/>
      <c r="OLU158" s="4"/>
      <c r="OLV158" s="4"/>
      <c r="OLW158" s="4"/>
      <c r="OLX158" s="4"/>
      <c r="OLY158" s="4"/>
      <c r="OLZ158" s="4"/>
      <c r="OMA158" s="4"/>
      <c r="OMB158" s="4"/>
      <c r="OMC158" s="4"/>
      <c r="OMD158" s="4"/>
      <c r="OME158" s="4"/>
      <c r="OMF158" s="4"/>
      <c r="OMG158" s="4"/>
      <c r="OMH158" s="4"/>
      <c r="OMI158" s="4"/>
      <c r="OMJ158" s="4"/>
      <c r="OMK158" s="4"/>
      <c r="OML158" s="4"/>
      <c r="OMM158" s="4"/>
      <c r="OMN158" s="4"/>
      <c r="OMO158" s="4"/>
      <c r="OMP158" s="4"/>
      <c r="OMQ158" s="4"/>
      <c r="OMR158" s="4"/>
      <c r="OMS158" s="4"/>
      <c r="OMT158" s="4"/>
      <c r="OMU158" s="4"/>
      <c r="OMV158" s="4"/>
      <c r="OMW158" s="4"/>
      <c r="OMX158" s="4"/>
      <c r="OMY158" s="4"/>
      <c r="OMZ158" s="4"/>
      <c r="ONA158" s="4"/>
      <c r="ONB158" s="4"/>
      <c r="ONC158" s="4"/>
      <c r="OND158" s="4"/>
      <c r="ONE158" s="4"/>
      <c r="ONF158" s="4"/>
      <c r="ONG158" s="4"/>
      <c r="ONH158" s="4"/>
      <c r="ONI158" s="4"/>
      <c r="ONJ158" s="4"/>
      <c r="ONK158" s="4"/>
      <c r="ONL158" s="4"/>
      <c r="ONM158" s="4"/>
      <c r="ONN158" s="4"/>
      <c r="ONO158" s="4"/>
      <c r="ONP158" s="4"/>
      <c r="ONQ158" s="4"/>
      <c r="ONR158" s="4"/>
      <c r="ONS158" s="4"/>
      <c r="ONT158" s="4"/>
      <c r="ONU158" s="4"/>
      <c r="ONV158" s="4"/>
      <c r="ONW158" s="4"/>
      <c r="ONX158" s="4"/>
      <c r="ONY158" s="4"/>
      <c r="ONZ158" s="4"/>
      <c r="OOA158" s="4"/>
      <c r="OOB158" s="4"/>
      <c r="OOC158" s="4"/>
      <c r="OOD158" s="4"/>
      <c r="OOE158" s="4"/>
      <c r="OOF158" s="4"/>
      <c r="OOG158" s="4"/>
      <c r="OOH158" s="4"/>
      <c r="OOI158" s="4"/>
      <c r="OOJ158" s="4"/>
      <c r="OOK158" s="4"/>
      <c r="OOL158" s="4"/>
      <c r="OOM158" s="4"/>
      <c r="OON158" s="4"/>
      <c r="OOO158" s="4"/>
      <c r="OOP158" s="4"/>
      <c r="OOQ158" s="4"/>
      <c r="OOR158" s="4"/>
      <c r="OOS158" s="4"/>
      <c r="OOT158" s="4"/>
      <c r="OOU158" s="4"/>
      <c r="OOV158" s="4"/>
      <c r="OOW158" s="4"/>
      <c r="OOX158" s="4"/>
      <c r="OOY158" s="4"/>
      <c r="OOZ158" s="4"/>
      <c r="OPA158" s="4"/>
      <c r="OPB158" s="4"/>
      <c r="OPC158" s="4"/>
      <c r="OPD158" s="4"/>
      <c r="OPE158" s="4"/>
      <c r="OPF158" s="4"/>
      <c r="OPG158" s="4"/>
      <c r="OPH158" s="4"/>
      <c r="OPI158" s="4"/>
      <c r="OPJ158" s="4"/>
      <c r="OPK158" s="4"/>
      <c r="OPL158" s="4"/>
      <c r="OPM158" s="4"/>
      <c r="OPN158" s="4"/>
      <c r="OPO158" s="4"/>
      <c r="OPP158" s="4"/>
      <c r="OPQ158" s="4"/>
      <c r="OPR158" s="4"/>
      <c r="OPS158" s="4"/>
      <c r="OPT158" s="4"/>
      <c r="OPU158" s="4"/>
      <c r="OPV158" s="4"/>
      <c r="OPW158" s="4"/>
      <c r="OPX158" s="4"/>
      <c r="OPY158" s="4"/>
      <c r="OPZ158" s="4"/>
      <c r="OQA158" s="4"/>
      <c r="OQB158" s="4"/>
      <c r="OQC158" s="4"/>
      <c r="OQD158" s="4"/>
      <c r="OQE158" s="4"/>
      <c r="OQF158" s="4"/>
      <c r="OQG158" s="4"/>
      <c r="OQH158" s="4"/>
      <c r="OQI158" s="4"/>
      <c r="OQJ158" s="4"/>
      <c r="OQK158" s="4"/>
      <c r="OQL158" s="4"/>
      <c r="OQM158" s="4"/>
      <c r="OQN158" s="4"/>
      <c r="OQO158" s="4"/>
      <c r="OQP158" s="4"/>
      <c r="OQQ158" s="4"/>
      <c r="OQR158" s="4"/>
      <c r="OQS158" s="4"/>
      <c r="OQT158" s="4"/>
      <c r="OQU158" s="4"/>
      <c r="OQV158" s="4"/>
      <c r="OQW158" s="4"/>
      <c r="OQX158" s="4"/>
      <c r="OQY158" s="4"/>
      <c r="OQZ158" s="4"/>
      <c r="ORA158" s="4"/>
      <c r="ORB158" s="4"/>
      <c r="ORC158" s="4"/>
      <c r="ORD158" s="4"/>
      <c r="ORE158" s="4"/>
      <c r="ORF158" s="4"/>
      <c r="ORG158" s="4"/>
      <c r="ORH158" s="4"/>
      <c r="ORI158" s="4"/>
      <c r="ORJ158" s="4"/>
      <c r="ORK158" s="4"/>
      <c r="ORL158" s="4"/>
      <c r="ORM158" s="4"/>
      <c r="ORN158" s="4"/>
      <c r="ORO158" s="4"/>
      <c r="ORP158" s="4"/>
      <c r="ORQ158" s="4"/>
      <c r="ORR158" s="4"/>
      <c r="ORS158" s="4"/>
      <c r="ORT158" s="4"/>
      <c r="ORU158" s="4"/>
      <c r="ORV158" s="4"/>
      <c r="ORW158" s="4"/>
      <c r="ORX158" s="4"/>
      <c r="ORY158" s="4"/>
      <c r="ORZ158" s="4"/>
      <c r="OSA158" s="4"/>
      <c r="OSB158" s="4"/>
      <c r="OSC158" s="4"/>
      <c r="OSD158" s="4"/>
      <c r="OSE158" s="4"/>
      <c r="OSF158" s="4"/>
      <c r="OSG158" s="4"/>
      <c r="OSH158" s="4"/>
      <c r="OSI158" s="4"/>
      <c r="OSJ158" s="4"/>
      <c r="OSK158" s="4"/>
      <c r="OSL158" s="4"/>
      <c r="OSM158" s="4"/>
      <c r="OSN158" s="4"/>
      <c r="OSO158" s="4"/>
      <c r="OSP158" s="4"/>
      <c r="OSQ158" s="4"/>
      <c r="OSR158" s="4"/>
      <c r="OSS158" s="4"/>
      <c r="OST158" s="4"/>
      <c r="OSU158" s="4"/>
      <c r="OSV158" s="4"/>
      <c r="OSW158" s="4"/>
      <c r="OSX158" s="4"/>
      <c r="OSY158" s="4"/>
      <c r="OSZ158" s="4"/>
      <c r="OTA158" s="4"/>
      <c r="OTB158" s="4"/>
      <c r="OTC158" s="4"/>
      <c r="OTD158" s="4"/>
      <c r="OTE158" s="4"/>
      <c r="OTF158" s="4"/>
      <c r="OTG158" s="4"/>
      <c r="OTH158" s="4"/>
      <c r="OTI158" s="4"/>
      <c r="OTJ158" s="4"/>
      <c r="OTK158" s="4"/>
      <c r="OTL158" s="4"/>
      <c r="OTM158" s="4"/>
      <c r="OTN158" s="4"/>
      <c r="OTO158" s="4"/>
      <c r="OTP158" s="4"/>
      <c r="OTQ158" s="4"/>
      <c r="OTR158" s="4"/>
      <c r="OTS158" s="4"/>
      <c r="OTT158" s="4"/>
      <c r="OTU158" s="4"/>
      <c r="OTV158" s="4"/>
      <c r="OTW158" s="4"/>
      <c r="OTX158" s="4"/>
      <c r="OTY158" s="4"/>
      <c r="OTZ158" s="4"/>
      <c r="OUA158" s="4"/>
      <c r="OUB158" s="4"/>
      <c r="OUC158" s="4"/>
      <c r="OUD158" s="4"/>
      <c r="OUE158" s="4"/>
      <c r="OUF158" s="4"/>
      <c r="OUG158" s="4"/>
      <c r="OUH158" s="4"/>
      <c r="OUI158" s="4"/>
      <c r="OUJ158" s="4"/>
      <c r="OUK158" s="4"/>
      <c r="OUL158" s="4"/>
      <c r="OUM158" s="4"/>
      <c r="OUN158" s="4"/>
      <c r="OUO158" s="4"/>
      <c r="OUP158" s="4"/>
      <c r="OUQ158" s="4"/>
      <c r="OUR158" s="4"/>
      <c r="OUS158" s="4"/>
      <c r="OUT158" s="4"/>
      <c r="OUU158" s="4"/>
      <c r="OUV158" s="4"/>
      <c r="OUW158" s="4"/>
      <c r="OUX158" s="4"/>
      <c r="OUY158" s="4"/>
      <c r="OUZ158" s="4"/>
      <c r="OVA158" s="4"/>
      <c r="OVB158" s="4"/>
      <c r="OVC158" s="4"/>
      <c r="OVD158" s="4"/>
      <c r="OVE158" s="4"/>
      <c r="OVF158" s="4"/>
      <c r="OVG158" s="4"/>
      <c r="OVH158" s="4"/>
      <c r="OVI158" s="4"/>
      <c r="OVJ158" s="4"/>
      <c r="OVK158" s="4"/>
      <c r="OVL158" s="4"/>
      <c r="OVM158" s="4"/>
      <c r="OVN158" s="4"/>
      <c r="OVO158" s="4"/>
      <c r="OVP158" s="4"/>
      <c r="OVQ158" s="4"/>
      <c r="OVR158" s="4"/>
      <c r="OVS158" s="4"/>
      <c r="OVT158" s="4"/>
      <c r="OVU158" s="4"/>
      <c r="OVV158" s="4"/>
      <c r="OVW158" s="4"/>
      <c r="OVX158" s="4"/>
      <c r="OVY158" s="4"/>
      <c r="OVZ158" s="4"/>
      <c r="OWA158" s="4"/>
      <c r="OWB158" s="4"/>
      <c r="OWC158" s="4"/>
      <c r="OWD158" s="4"/>
      <c r="OWE158" s="4"/>
      <c r="OWF158" s="4"/>
      <c r="OWG158" s="4"/>
      <c r="OWH158" s="4"/>
      <c r="OWI158" s="4"/>
      <c r="OWJ158" s="4"/>
      <c r="OWK158" s="4"/>
      <c r="OWL158" s="4"/>
      <c r="OWM158" s="4"/>
      <c r="OWN158" s="4"/>
      <c r="OWO158" s="4"/>
      <c r="OWP158" s="4"/>
      <c r="OWQ158" s="4"/>
      <c r="OWR158" s="4"/>
      <c r="OWS158" s="4"/>
      <c r="OWT158" s="4"/>
      <c r="OWU158" s="4"/>
      <c r="OWV158" s="4"/>
      <c r="OWW158" s="4"/>
      <c r="OWX158" s="4"/>
      <c r="OWY158" s="4"/>
      <c r="OWZ158" s="4"/>
      <c r="OXA158" s="4"/>
      <c r="OXB158" s="4"/>
      <c r="OXC158" s="4"/>
      <c r="OXD158" s="4"/>
      <c r="OXE158" s="4"/>
      <c r="OXF158" s="4"/>
      <c r="OXG158" s="4"/>
      <c r="OXH158" s="4"/>
      <c r="OXI158" s="4"/>
      <c r="OXJ158" s="4"/>
      <c r="OXK158" s="4"/>
      <c r="OXL158" s="4"/>
      <c r="OXM158" s="4"/>
      <c r="OXN158" s="4"/>
      <c r="OXO158" s="4"/>
      <c r="OXP158" s="4"/>
      <c r="OXQ158" s="4"/>
      <c r="OXR158" s="4"/>
      <c r="OXS158" s="4"/>
      <c r="OXT158" s="4"/>
      <c r="OXU158" s="4"/>
      <c r="OXV158" s="4"/>
      <c r="OXW158" s="4"/>
      <c r="OXX158" s="4"/>
      <c r="OXY158" s="4"/>
      <c r="OXZ158" s="4"/>
      <c r="OYA158" s="4"/>
      <c r="OYB158" s="4"/>
      <c r="OYC158" s="4"/>
      <c r="OYD158" s="4"/>
      <c r="OYE158" s="4"/>
      <c r="OYF158" s="4"/>
      <c r="OYG158" s="4"/>
      <c r="OYH158" s="4"/>
      <c r="OYI158" s="4"/>
      <c r="OYJ158" s="4"/>
      <c r="OYK158" s="4"/>
      <c r="OYL158" s="4"/>
      <c r="OYM158" s="4"/>
      <c r="OYN158" s="4"/>
      <c r="OYO158" s="4"/>
      <c r="OYP158" s="4"/>
      <c r="OYQ158" s="4"/>
      <c r="OYR158" s="4"/>
      <c r="OYS158" s="4"/>
      <c r="OYT158" s="4"/>
      <c r="OYU158" s="4"/>
      <c r="OYV158" s="4"/>
      <c r="OYW158" s="4"/>
      <c r="OYX158" s="4"/>
      <c r="OYY158" s="4"/>
      <c r="OYZ158" s="4"/>
      <c r="OZA158" s="4"/>
      <c r="OZB158" s="4"/>
      <c r="OZC158" s="4"/>
      <c r="OZD158" s="4"/>
      <c r="OZE158" s="4"/>
      <c r="OZF158" s="4"/>
      <c r="OZG158" s="4"/>
      <c r="OZH158" s="4"/>
      <c r="OZI158" s="4"/>
      <c r="OZJ158" s="4"/>
      <c r="OZK158" s="4"/>
      <c r="OZL158" s="4"/>
      <c r="OZM158" s="4"/>
      <c r="OZN158" s="4"/>
      <c r="OZO158" s="4"/>
      <c r="OZP158" s="4"/>
      <c r="OZQ158" s="4"/>
      <c r="OZR158" s="4"/>
      <c r="OZS158" s="4"/>
      <c r="OZT158" s="4"/>
      <c r="OZU158" s="4"/>
      <c r="OZV158" s="4"/>
      <c r="OZW158" s="4"/>
      <c r="OZX158" s="4"/>
      <c r="OZY158" s="4"/>
      <c r="OZZ158" s="4"/>
      <c r="PAA158" s="4"/>
      <c r="PAB158" s="4"/>
      <c r="PAC158" s="4"/>
      <c r="PAD158" s="4"/>
      <c r="PAE158" s="4"/>
      <c r="PAF158" s="4"/>
      <c r="PAG158" s="4"/>
      <c r="PAH158" s="4"/>
      <c r="PAI158" s="4"/>
      <c r="PAJ158" s="4"/>
      <c r="PAK158" s="4"/>
      <c r="PAL158" s="4"/>
      <c r="PAM158" s="4"/>
      <c r="PAN158" s="4"/>
      <c r="PAO158" s="4"/>
      <c r="PAP158" s="4"/>
      <c r="PAQ158" s="4"/>
      <c r="PAR158" s="4"/>
      <c r="PAS158" s="4"/>
      <c r="PAT158" s="4"/>
      <c r="PAU158" s="4"/>
      <c r="PAV158" s="4"/>
      <c r="PAW158" s="4"/>
      <c r="PAX158" s="4"/>
      <c r="PAY158" s="4"/>
      <c r="PAZ158" s="4"/>
      <c r="PBA158" s="4"/>
      <c r="PBB158" s="4"/>
      <c r="PBC158" s="4"/>
      <c r="PBD158" s="4"/>
      <c r="PBE158" s="4"/>
      <c r="PBF158" s="4"/>
      <c r="PBG158" s="4"/>
      <c r="PBH158" s="4"/>
      <c r="PBI158" s="4"/>
      <c r="PBJ158" s="4"/>
      <c r="PBK158" s="4"/>
      <c r="PBL158" s="4"/>
      <c r="PBM158" s="4"/>
      <c r="PBN158" s="4"/>
      <c r="PBO158" s="4"/>
      <c r="PBP158" s="4"/>
      <c r="PBQ158" s="4"/>
      <c r="PBR158" s="4"/>
      <c r="PBS158" s="4"/>
      <c r="PBT158" s="4"/>
      <c r="PBU158" s="4"/>
      <c r="PBV158" s="4"/>
      <c r="PBW158" s="4"/>
      <c r="PBX158" s="4"/>
      <c r="PBY158" s="4"/>
      <c r="PBZ158" s="4"/>
      <c r="PCA158" s="4"/>
      <c r="PCB158" s="4"/>
      <c r="PCC158" s="4"/>
      <c r="PCD158" s="4"/>
      <c r="PCE158" s="4"/>
      <c r="PCF158" s="4"/>
      <c r="PCG158" s="4"/>
      <c r="PCH158" s="4"/>
      <c r="PCI158" s="4"/>
      <c r="PCJ158" s="4"/>
      <c r="PCK158" s="4"/>
      <c r="PCL158" s="4"/>
      <c r="PCM158" s="4"/>
      <c r="PCN158" s="4"/>
      <c r="PCO158" s="4"/>
      <c r="PCP158" s="4"/>
      <c r="PCQ158" s="4"/>
      <c r="PCR158" s="4"/>
      <c r="PCS158" s="4"/>
      <c r="PCT158" s="4"/>
      <c r="PCU158" s="4"/>
      <c r="PCV158" s="4"/>
      <c r="PCW158" s="4"/>
      <c r="PCX158" s="4"/>
      <c r="PCY158" s="4"/>
      <c r="PCZ158" s="4"/>
      <c r="PDA158" s="4"/>
      <c r="PDB158" s="4"/>
      <c r="PDC158" s="4"/>
      <c r="PDD158" s="4"/>
      <c r="PDE158" s="4"/>
      <c r="PDF158" s="4"/>
      <c r="PDG158" s="4"/>
      <c r="PDH158" s="4"/>
      <c r="PDI158" s="4"/>
      <c r="PDJ158" s="4"/>
      <c r="PDK158" s="4"/>
      <c r="PDL158" s="4"/>
      <c r="PDM158" s="4"/>
      <c r="PDN158" s="4"/>
      <c r="PDO158" s="4"/>
      <c r="PDP158" s="4"/>
      <c r="PDQ158" s="4"/>
      <c r="PDR158" s="4"/>
      <c r="PDS158" s="4"/>
      <c r="PDT158" s="4"/>
      <c r="PDU158" s="4"/>
      <c r="PDV158" s="4"/>
      <c r="PDW158" s="4"/>
      <c r="PDX158" s="4"/>
      <c r="PDY158" s="4"/>
      <c r="PDZ158" s="4"/>
      <c r="PEA158" s="4"/>
      <c r="PEB158" s="4"/>
      <c r="PEC158" s="4"/>
      <c r="PED158" s="4"/>
      <c r="PEE158" s="4"/>
      <c r="PEF158" s="4"/>
      <c r="PEG158" s="4"/>
      <c r="PEH158" s="4"/>
      <c r="PEI158" s="4"/>
      <c r="PEJ158" s="4"/>
      <c r="PEK158" s="4"/>
      <c r="PEL158" s="4"/>
      <c r="PEM158" s="4"/>
      <c r="PEN158" s="4"/>
      <c r="PEO158" s="4"/>
      <c r="PEP158" s="4"/>
      <c r="PEQ158" s="4"/>
      <c r="PER158" s="4"/>
      <c r="PES158" s="4"/>
      <c r="PET158" s="4"/>
      <c r="PEU158" s="4"/>
      <c r="PEV158" s="4"/>
      <c r="PEW158" s="4"/>
      <c r="PEX158" s="4"/>
      <c r="PEY158" s="4"/>
      <c r="PEZ158" s="4"/>
      <c r="PFA158" s="4"/>
      <c r="PFB158" s="4"/>
      <c r="PFC158" s="4"/>
      <c r="PFD158" s="4"/>
      <c r="PFE158" s="4"/>
      <c r="PFF158" s="4"/>
      <c r="PFG158" s="4"/>
      <c r="PFH158" s="4"/>
      <c r="PFI158" s="4"/>
      <c r="PFJ158" s="4"/>
      <c r="PFK158" s="4"/>
      <c r="PFL158" s="4"/>
      <c r="PFM158" s="4"/>
      <c r="PFN158" s="4"/>
      <c r="PFO158" s="4"/>
      <c r="PFP158" s="4"/>
      <c r="PFQ158" s="4"/>
      <c r="PFR158" s="4"/>
      <c r="PFS158" s="4"/>
      <c r="PFT158" s="4"/>
      <c r="PFU158" s="4"/>
      <c r="PFV158" s="4"/>
      <c r="PFW158" s="4"/>
      <c r="PFX158" s="4"/>
      <c r="PFY158" s="4"/>
      <c r="PFZ158" s="4"/>
      <c r="PGA158" s="4"/>
      <c r="PGB158" s="4"/>
      <c r="PGC158" s="4"/>
      <c r="PGD158" s="4"/>
      <c r="PGE158" s="4"/>
      <c r="PGF158" s="4"/>
      <c r="PGG158" s="4"/>
      <c r="PGH158" s="4"/>
      <c r="PGI158" s="4"/>
      <c r="PGJ158" s="4"/>
      <c r="PGK158" s="4"/>
      <c r="PGL158" s="4"/>
      <c r="PGM158" s="4"/>
      <c r="PGN158" s="4"/>
      <c r="PGO158" s="4"/>
      <c r="PGP158" s="4"/>
      <c r="PGQ158" s="4"/>
      <c r="PGR158" s="4"/>
      <c r="PGS158" s="4"/>
      <c r="PGT158" s="4"/>
      <c r="PGU158" s="4"/>
      <c r="PGV158" s="4"/>
      <c r="PGW158" s="4"/>
      <c r="PGX158" s="4"/>
      <c r="PGY158" s="4"/>
      <c r="PGZ158" s="4"/>
      <c r="PHA158" s="4"/>
      <c r="PHB158" s="4"/>
      <c r="PHC158" s="4"/>
      <c r="PHD158" s="4"/>
      <c r="PHE158" s="4"/>
      <c r="PHF158" s="4"/>
      <c r="PHG158" s="4"/>
      <c r="PHH158" s="4"/>
      <c r="PHI158" s="4"/>
      <c r="PHJ158" s="4"/>
      <c r="PHK158" s="4"/>
      <c r="PHL158" s="4"/>
      <c r="PHM158" s="4"/>
      <c r="PHN158" s="4"/>
      <c r="PHO158" s="4"/>
      <c r="PHP158" s="4"/>
      <c r="PHQ158" s="4"/>
      <c r="PHR158" s="4"/>
      <c r="PHS158" s="4"/>
      <c r="PHT158" s="4"/>
      <c r="PHU158" s="4"/>
      <c r="PHV158" s="4"/>
      <c r="PHW158" s="4"/>
      <c r="PHX158" s="4"/>
      <c r="PHY158" s="4"/>
      <c r="PHZ158" s="4"/>
      <c r="PIA158" s="4"/>
      <c r="PIB158" s="4"/>
      <c r="PIC158" s="4"/>
      <c r="PID158" s="4"/>
      <c r="PIE158" s="4"/>
      <c r="PIF158" s="4"/>
      <c r="PIG158" s="4"/>
      <c r="PIH158" s="4"/>
      <c r="PII158" s="4"/>
      <c r="PIJ158" s="4"/>
      <c r="PIK158" s="4"/>
      <c r="PIL158" s="4"/>
      <c r="PIM158" s="4"/>
      <c r="PIN158" s="4"/>
      <c r="PIO158" s="4"/>
      <c r="PIP158" s="4"/>
      <c r="PIQ158" s="4"/>
      <c r="PIR158" s="4"/>
      <c r="PIS158" s="4"/>
      <c r="PIT158" s="4"/>
      <c r="PIU158" s="4"/>
      <c r="PIV158" s="4"/>
      <c r="PIW158" s="4"/>
      <c r="PIX158" s="4"/>
      <c r="PIY158" s="4"/>
      <c r="PIZ158" s="4"/>
      <c r="PJA158" s="4"/>
      <c r="PJB158" s="4"/>
      <c r="PJC158" s="4"/>
      <c r="PJD158" s="4"/>
      <c r="PJE158" s="4"/>
      <c r="PJF158" s="4"/>
      <c r="PJG158" s="4"/>
      <c r="PJH158" s="4"/>
      <c r="PJI158" s="4"/>
      <c r="PJJ158" s="4"/>
      <c r="PJK158" s="4"/>
      <c r="PJL158" s="4"/>
      <c r="PJM158" s="4"/>
      <c r="PJN158" s="4"/>
      <c r="PJO158" s="4"/>
      <c r="PJP158" s="4"/>
      <c r="PJQ158" s="4"/>
      <c r="PJR158" s="4"/>
      <c r="PJS158" s="4"/>
      <c r="PJT158" s="4"/>
      <c r="PJU158" s="4"/>
      <c r="PJV158" s="4"/>
      <c r="PJW158" s="4"/>
      <c r="PJX158" s="4"/>
      <c r="PJY158" s="4"/>
      <c r="PJZ158" s="4"/>
      <c r="PKA158" s="4"/>
      <c r="PKB158" s="4"/>
      <c r="PKC158" s="4"/>
      <c r="PKD158" s="4"/>
      <c r="PKE158" s="4"/>
      <c r="PKF158" s="4"/>
      <c r="PKG158" s="4"/>
      <c r="PKH158" s="4"/>
      <c r="PKI158" s="4"/>
      <c r="PKJ158" s="4"/>
      <c r="PKK158" s="4"/>
      <c r="PKL158" s="4"/>
      <c r="PKM158" s="4"/>
      <c r="PKN158" s="4"/>
      <c r="PKO158" s="4"/>
      <c r="PKP158" s="4"/>
      <c r="PKQ158" s="4"/>
      <c r="PKR158" s="4"/>
      <c r="PKS158" s="4"/>
      <c r="PKT158" s="4"/>
      <c r="PKU158" s="4"/>
      <c r="PKV158" s="4"/>
      <c r="PKW158" s="4"/>
      <c r="PKX158" s="4"/>
      <c r="PKY158" s="4"/>
      <c r="PKZ158" s="4"/>
      <c r="PLA158" s="4"/>
      <c r="PLB158" s="4"/>
      <c r="PLC158" s="4"/>
      <c r="PLD158" s="4"/>
      <c r="PLE158" s="4"/>
      <c r="PLF158" s="4"/>
      <c r="PLG158" s="4"/>
      <c r="PLH158" s="4"/>
      <c r="PLI158" s="4"/>
      <c r="PLJ158" s="4"/>
      <c r="PLK158" s="4"/>
      <c r="PLL158" s="4"/>
      <c r="PLM158" s="4"/>
      <c r="PLN158" s="4"/>
      <c r="PLO158" s="4"/>
      <c r="PLP158" s="4"/>
      <c r="PLQ158" s="4"/>
      <c r="PLR158" s="4"/>
      <c r="PLS158" s="4"/>
      <c r="PLT158" s="4"/>
      <c r="PLU158" s="4"/>
      <c r="PLV158" s="4"/>
      <c r="PLW158" s="4"/>
      <c r="PLX158" s="4"/>
      <c r="PLY158" s="4"/>
      <c r="PLZ158" s="4"/>
      <c r="PMA158" s="4"/>
      <c r="PMB158" s="4"/>
      <c r="PMC158" s="4"/>
      <c r="PMD158" s="4"/>
      <c r="PME158" s="4"/>
      <c r="PMF158" s="4"/>
      <c r="PMG158" s="4"/>
      <c r="PMH158" s="4"/>
      <c r="PMI158" s="4"/>
      <c r="PMJ158" s="4"/>
      <c r="PMK158" s="4"/>
      <c r="PML158" s="4"/>
      <c r="PMM158" s="4"/>
      <c r="PMN158" s="4"/>
      <c r="PMO158" s="4"/>
      <c r="PMP158" s="4"/>
      <c r="PMQ158" s="4"/>
      <c r="PMR158" s="4"/>
      <c r="PMS158" s="4"/>
      <c r="PMT158" s="4"/>
      <c r="PMU158" s="4"/>
      <c r="PMV158" s="4"/>
      <c r="PMW158" s="4"/>
      <c r="PMX158" s="4"/>
      <c r="PMY158" s="4"/>
      <c r="PMZ158" s="4"/>
      <c r="PNA158" s="4"/>
      <c r="PNB158" s="4"/>
      <c r="PNC158" s="4"/>
      <c r="PND158" s="4"/>
      <c r="PNE158" s="4"/>
      <c r="PNF158" s="4"/>
      <c r="PNG158" s="4"/>
      <c r="PNH158" s="4"/>
      <c r="PNI158" s="4"/>
      <c r="PNJ158" s="4"/>
      <c r="PNK158" s="4"/>
      <c r="PNL158" s="4"/>
      <c r="PNM158" s="4"/>
      <c r="PNN158" s="4"/>
      <c r="PNO158" s="4"/>
      <c r="PNP158" s="4"/>
      <c r="PNQ158" s="4"/>
      <c r="PNR158" s="4"/>
      <c r="PNS158" s="4"/>
      <c r="PNT158" s="4"/>
      <c r="PNU158" s="4"/>
      <c r="PNV158" s="4"/>
      <c r="PNW158" s="4"/>
      <c r="PNX158" s="4"/>
      <c r="PNY158" s="4"/>
      <c r="PNZ158" s="4"/>
      <c r="POA158" s="4"/>
      <c r="POB158" s="4"/>
      <c r="POC158" s="4"/>
      <c r="POD158" s="4"/>
      <c r="POE158" s="4"/>
      <c r="POF158" s="4"/>
      <c r="POG158" s="4"/>
      <c r="POH158" s="4"/>
      <c r="POI158" s="4"/>
      <c r="POJ158" s="4"/>
      <c r="POK158" s="4"/>
      <c r="POL158" s="4"/>
      <c r="POM158" s="4"/>
      <c r="PON158" s="4"/>
      <c r="POO158" s="4"/>
      <c r="POP158" s="4"/>
      <c r="POQ158" s="4"/>
      <c r="POR158" s="4"/>
      <c r="POS158" s="4"/>
      <c r="POT158" s="4"/>
      <c r="POU158" s="4"/>
      <c r="POV158" s="4"/>
      <c r="POW158" s="4"/>
      <c r="POX158" s="4"/>
      <c r="POY158" s="4"/>
      <c r="POZ158" s="4"/>
      <c r="PPA158" s="4"/>
      <c r="PPB158" s="4"/>
      <c r="PPC158" s="4"/>
      <c r="PPD158" s="4"/>
      <c r="PPE158" s="4"/>
      <c r="PPF158" s="4"/>
      <c r="PPG158" s="4"/>
      <c r="PPH158" s="4"/>
      <c r="PPI158" s="4"/>
      <c r="PPJ158" s="4"/>
      <c r="PPK158" s="4"/>
      <c r="PPL158" s="4"/>
      <c r="PPM158" s="4"/>
      <c r="PPN158" s="4"/>
      <c r="PPO158" s="4"/>
      <c r="PPP158" s="4"/>
      <c r="PPQ158" s="4"/>
      <c r="PPR158" s="4"/>
      <c r="PPS158" s="4"/>
      <c r="PPT158" s="4"/>
      <c r="PPU158" s="4"/>
      <c r="PPV158" s="4"/>
      <c r="PPW158" s="4"/>
      <c r="PPX158" s="4"/>
      <c r="PPY158" s="4"/>
      <c r="PPZ158" s="4"/>
      <c r="PQA158" s="4"/>
      <c r="PQB158" s="4"/>
      <c r="PQC158" s="4"/>
      <c r="PQD158" s="4"/>
      <c r="PQE158" s="4"/>
      <c r="PQF158" s="4"/>
      <c r="PQG158" s="4"/>
      <c r="PQH158" s="4"/>
      <c r="PQI158" s="4"/>
      <c r="PQJ158" s="4"/>
      <c r="PQK158" s="4"/>
      <c r="PQL158" s="4"/>
      <c r="PQM158" s="4"/>
      <c r="PQN158" s="4"/>
      <c r="PQO158" s="4"/>
      <c r="PQP158" s="4"/>
      <c r="PQQ158" s="4"/>
      <c r="PQR158" s="4"/>
      <c r="PQS158" s="4"/>
      <c r="PQT158" s="4"/>
      <c r="PQU158" s="4"/>
      <c r="PQV158" s="4"/>
      <c r="PQW158" s="4"/>
      <c r="PQX158" s="4"/>
      <c r="PQY158" s="4"/>
      <c r="PQZ158" s="4"/>
      <c r="PRA158" s="4"/>
      <c r="PRB158" s="4"/>
      <c r="PRC158" s="4"/>
      <c r="PRD158" s="4"/>
      <c r="PRE158" s="4"/>
      <c r="PRF158" s="4"/>
      <c r="PRG158" s="4"/>
      <c r="PRH158" s="4"/>
      <c r="PRI158" s="4"/>
      <c r="PRJ158" s="4"/>
      <c r="PRK158" s="4"/>
      <c r="PRL158" s="4"/>
      <c r="PRM158" s="4"/>
      <c r="PRN158" s="4"/>
      <c r="PRO158" s="4"/>
      <c r="PRP158" s="4"/>
      <c r="PRQ158" s="4"/>
      <c r="PRR158" s="4"/>
      <c r="PRS158" s="4"/>
      <c r="PRT158" s="4"/>
      <c r="PRU158" s="4"/>
      <c r="PRV158" s="4"/>
      <c r="PRW158" s="4"/>
      <c r="PRX158" s="4"/>
      <c r="PRY158" s="4"/>
      <c r="PRZ158" s="4"/>
      <c r="PSA158" s="4"/>
      <c r="PSB158" s="4"/>
      <c r="PSC158" s="4"/>
      <c r="PSD158" s="4"/>
      <c r="PSE158" s="4"/>
      <c r="PSF158" s="4"/>
      <c r="PSG158" s="4"/>
      <c r="PSH158" s="4"/>
      <c r="PSI158" s="4"/>
      <c r="PSJ158" s="4"/>
      <c r="PSK158" s="4"/>
      <c r="PSL158" s="4"/>
      <c r="PSM158" s="4"/>
      <c r="PSN158" s="4"/>
      <c r="PSO158" s="4"/>
      <c r="PSP158" s="4"/>
      <c r="PSQ158" s="4"/>
      <c r="PSR158" s="4"/>
      <c r="PSS158" s="4"/>
      <c r="PST158" s="4"/>
      <c r="PSU158" s="4"/>
      <c r="PSV158" s="4"/>
      <c r="PSW158" s="4"/>
      <c r="PSX158" s="4"/>
      <c r="PSY158" s="4"/>
      <c r="PSZ158" s="4"/>
      <c r="PTA158" s="4"/>
      <c r="PTB158" s="4"/>
      <c r="PTC158" s="4"/>
      <c r="PTD158" s="4"/>
      <c r="PTE158" s="4"/>
      <c r="PTF158" s="4"/>
      <c r="PTG158" s="4"/>
      <c r="PTH158" s="4"/>
      <c r="PTI158" s="4"/>
      <c r="PTJ158" s="4"/>
      <c r="PTK158" s="4"/>
      <c r="PTL158" s="4"/>
      <c r="PTM158" s="4"/>
      <c r="PTN158" s="4"/>
      <c r="PTO158" s="4"/>
      <c r="PTP158" s="4"/>
      <c r="PTQ158" s="4"/>
      <c r="PTR158" s="4"/>
      <c r="PTS158" s="4"/>
      <c r="PTT158" s="4"/>
      <c r="PTU158" s="4"/>
      <c r="PTV158" s="4"/>
      <c r="PTW158" s="4"/>
      <c r="PTX158" s="4"/>
      <c r="PTY158" s="4"/>
      <c r="PTZ158" s="4"/>
      <c r="PUA158" s="4"/>
      <c r="PUB158" s="4"/>
      <c r="PUC158" s="4"/>
      <c r="PUD158" s="4"/>
      <c r="PUE158" s="4"/>
      <c r="PUF158" s="4"/>
      <c r="PUG158" s="4"/>
      <c r="PUH158" s="4"/>
      <c r="PUI158" s="4"/>
      <c r="PUJ158" s="4"/>
      <c r="PUK158" s="4"/>
      <c r="PUL158" s="4"/>
      <c r="PUM158" s="4"/>
      <c r="PUN158" s="4"/>
      <c r="PUO158" s="4"/>
      <c r="PUP158" s="4"/>
      <c r="PUQ158" s="4"/>
      <c r="PUR158" s="4"/>
      <c r="PUS158" s="4"/>
      <c r="PUT158" s="4"/>
      <c r="PUU158" s="4"/>
      <c r="PUV158" s="4"/>
      <c r="PUW158" s="4"/>
      <c r="PUX158" s="4"/>
      <c r="PUY158" s="4"/>
      <c r="PUZ158" s="4"/>
      <c r="PVA158" s="4"/>
      <c r="PVB158" s="4"/>
      <c r="PVC158" s="4"/>
      <c r="PVD158" s="4"/>
      <c r="PVE158" s="4"/>
      <c r="PVF158" s="4"/>
      <c r="PVG158" s="4"/>
      <c r="PVH158" s="4"/>
      <c r="PVI158" s="4"/>
      <c r="PVJ158" s="4"/>
      <c r="PVK158" s="4"/>
      <c r="PVL158" s="4"/>
      <c r="PVM158" s="4"/>
      <c r="PVN158" s="4"/>
      <c r="PVO158" s="4"/>
      <c r="PVP158" s="4"/>
      <c r="PVQ158" s="4"/>
      <c r="PVR158" s="4"/>
      <c r="PVS158" s="4"/>
      <c r="PVT158" s="4"/>
      <c r="PVU158" s="4"/>
      <c r="PVV158" s="4"/>
      <c r="PVW158" s="4"/>
      <c r="PVX158" s="4"/>
      <c r="PVY158" s="4"/>
      <c r="PVZ158" s="4"/>
      <c r="PWA158" s="4"/>
      <c r="PWB158" s="4"/>
      <c r="PWC158" s="4"/>
      <c r="PWD158" s="4"/>
      <c r="PWE158" s="4"/>
      <c r="PWF158" s="4"/>
      <c r="PWG158" s="4"/>
      <c r="PWH158" s="4"/>
      <c r="PWI158" s="4"/>
      <c r="PWJ158" s="4"/>
      <c r="PWK158" s="4"/>
      <c r="PWL158" s="4"/>
      <c r="PWM158" s="4"/>
      <c r="PWN158" s="4"/>
      <c r="PWO158" s="4"/>
      <c r="PWP158" s="4"/>
      <c r="PWQ158" s="4"/>
      <c r="PWR158" s="4"/>
      <c r="PWS158" s="4"/>
      <c r="PWT158" s="4"/>
      <c r="PWU158" s="4"/>
      <c r="PWV158" s="4"/>
      <c r="PWW158" s="4"/>
      <c r="PWX158" s="4"/>
      <c r="PWY158" s="4"/>
      <c r="PWZ158" s="4"/>
      <c r="PXA158" s="4"/>
      <c r="PXB158" s="4"/>
      <c r="PXC158" s="4"/>
      <c r="PXD158" s="4"/>
      <c r="PXE158" s="4"/>
      <c r="PXF158" s="4"/>
      <c r="PXG158" s="4"/>
      <c r="PXH158" s="4"/>
      <c r="PXI158" s="4"/>
      <c r="PXJ158" s="4"/>
      <c r="PXK158" s="4"/>
      <c r="PXL158" s="4"/>
      <c r="PXM158" s="4"/>
      <c r="PXN158" s="4"/>
      <c r="PXO158" s="4"/>
      <c r="PXP158" s="4"/>
      <c r="PXQ158" s="4"/>
      <c r="PXR158" s="4"/>
      <c r="PXS158" s="4"/>
      <c r="PXT158" s="4"/>
      <c r="PXU158" s="4"/>
      <c r="PXV158" s="4"/>
      <c r="PXW158" s="4"/>
      <c r="PXX158" s="4"/>
      <c r="PXY158" s="4"/>
      <c r="PXZ158" s="4"/>
      <c r="PYA158" s="4"/>
      <c r="PYB158" s="4"/>
      <c r="PYC158" s="4"/>
      <c r="PYD158" s="4"/>
      <c r="PYE158" s="4"/>
      <c r="PYF158" s="4"/>
      <c r="PYG158" s="4"/>
      <c r="PYH158" s="4"/>
      <c r="PYI158" s="4"/>
      <c r="PYJ158" s="4"/>
      <c r="PYK158" s="4"/>
      <c r="PYL158" s="4"/>
      <c r="PYM158" s="4"/>
      <c r="PYN158" s="4"/>
      <c r="PYO158" s="4"/>
      <c r="PYP158" s="4"/>
      <c r="PYQ158" s="4"/>
      <c r="PYR158" s="4"/>
      <c r="PYS158" s="4"/>
      <c r="PYT158" s="4"/>
      <c r="PYU158" s="4"/>
      <c r="PYV158" s="4"/>
      <c r="PYW158" s="4"/>
      <c r="PYX158" s="4"/>
      <c r="PYY158" s="4"/>
      <c r="PYZ158" s="4"/>
      <c r="PZA158" s="4"/>
      <c r="PZB158" s="4"/>
      <c r="PZC158" s="4"/>
      <c r="PZD158" s="4"/>
      <c r="PZE158" s="4"/>
      <c r="PZF158" s="4"/>
      <c r="PZG158" s="4"/>
      <c r="PZH158" s="4"/>
      <c r="PZI158" s="4"/>
      <c r="PZJ158" s="4"/>
      <c r="PZK158" s="4"/>
      <c r="PZL158" s="4"/>
      <c r="PZM158" s="4"/>
      <c r="PZN158" s="4"/>
      <c r="PZO158" s="4"/>
      <c r="PZP158" s="4"/>
      <c r="PZQ158" s="4"/>
      <c r="PZR158" s="4"/>
      <c r="PZS158" s="4"/>
      <c r="PZT158" s="4"/>
      <c r="PZU158" s="4"/>
      <c r="PZV158" s="4"/>
      <c r="PZW158" s="4"/>
      <c r="PZX158" s="4"/>
      <c r="PZY158" s="4"/>
      <c r="PZZ158" s="4"/>
      <c r="QAA158" s="4"/>
      <c r="QAB158" s="4"/>
      <c r="QAC158" s="4"/>
      <c r="QAD158" s="4"/>
      <c r="QAE158" s="4"/>
      <c r="QAF158" s="4"/>
      <c r="QAG158" s="4"/>
      <c r="QAH158" s="4"/>
      <c r="QAI158" s="4"/>
      <c r="QAJ158" s="4"/>
      <c r="QAK158" s="4"/>
      <c r="QAL158" s="4"/>
      <c r="QAM158" s="4"/>
      <c r="QAN158" s="4"/>
      <c r="QAO158" s="4"/>
      <c r="QAP158" s="4"/>
      <c r="QAQ158" s="4"/>
      <c r="QAR158" s="4"/>
      <c r="QAS158" s="4"/>
      <c r="QAT158" s="4"/>
      <c r="QAU158" s="4"/>
      <c r="QAV158" s="4"/>
      <c r="QAW158" s="4"/>
      <c r="QAX158" s="4"/>
      <c r="QAY158" s="4"/>
      <c r="QAZ158" s="4"/>
      <c r="QBA158" s="4"/>
      <c r="QBB158" s="4"/>
      <c r="QBC158" s="4"/>
      <c r="QBD158" s="4"/>
      <c r="QBE158" s="4"/>
      <c r="QBF158" s="4"/>
      <c r="QBG158" s="4"/>
      <c r="QBH158" s="4"/>
      <c r="QBI158" s="4"/>
      <c r="QBJ158" s="4"/>
      <c r="QBK158" s="4"/>
      <c r="QBL158" s="4"/>
      <c r="QBM158" s="4"/>
      <c r="QBN158" s="4"/>
      <c r="QBO158" s="4"/>
      <c r="QBP158" s="4"/>
      <c r="QBQ158" s="4"/>
      <c r="QBR158" s="4"/>
      <c r="QBS158" s="4"/>
      <c r="QBT158" s="4"/>
      <c r="QBU158" s="4"/>
      <c r="QBV158" s="4"/>
      <c r="QBW158" s="4"/>
      <c r="QBX158" s="4"/>
      <c r="QBY158" s="4"/>
      <c r="QBZ158" s="4"/>
      <c r="QCA158" s="4"/>
      <c r="QCB158" s="4"/>
      <c r="QCC158" s="4"/>
      <c r="QCD158" s="4"/>
      <c r="QCE158" s="4"/>
      <c r="QCF158" s="4"/>
      <c r="QCG158" s="4"/>
      <c r="QCH158" s="4"/>
      <c r="QCI158" s="4"/>
      <c r="QCJ158" s="4"/>
      <c r="QCK158" s="4"/>
      <c r="QCL158" s="4"/>
      <c r="QCM158" s="4"/>
      <c r="QCN158" s="4"/>
      <c r="QCO158" s="4"/>
      <c r="QCP158" s="4"/>
      <c r="QCQ158" s="4"/>
      <c r="QCR158" s="4"/>
      <c r="QCS158" s="4"/>
      <c r="QCT158" s="4"/>
      <c r="QCU158" s="4"/>
      <c r="QCV158" s="4"/>
      <c r="QCW158" s="4"/>
      <c r="QCX158" s="4"/>
      <c r="QCY158" s="4"/>
      <c r="QCZ158" s="4"/>
      <c r="QDA158" s="4"/>
      <c r="QDB158" s="4"/>
      <c r="QDC158" s="4"/>
      <c r="QDD158" s="4"/>
      <c r="QDE158" s="4"/>
      <c r="QDF158" s="4"/>
      <c r="QDG158" s="4"/>
      <c r="QDH158" s="4"/>
      <c r="QDI158" s="4"/>
      <c r="QDJ158" s="4"/>
      <c r="QDK158" s="4"/>
      <c r="QDL158" s="4"/>
      <c r="QDM158" s="4"/>
      <c r="QDN158" s="4"/>
      <c r="QDO158" s="4"/>
      <c r="QDP158" s="4"/>
      <c r="QDQ158" s="4"/>
      <c r="QDR158" s="4"/>
      <c r="QDS158" s="4"/>
      <c r="QDT158" s="4"/>
      <c r="QDU158" s="4"/>
      <c r="QDV158" s="4"/>
      <c r="QDW158" s="4"/>
      <c r="QDX158" s="4"/>
      <c r="QDY158" s="4"/>
      <c r="QDZ158" s="4"/>
      <c r="QEA158" s="4"/>
      <c r="QEB158" s="4"/>
      <c r="QEC158" s="4"/>
      <c r="QED158" s="4"/>
      <c r="QEE158" s="4"/>
      <c r="QEF158" s="4"/>
      <c r="QEG158" s="4"/>
      <c r="QEH158" s="4"/>
      <c r="QEI158" s="4"/>
      <c r="QEJ158" s="4"/>
      <c r="QEK158" s="4"/>
      <c r="QEL158" s="4"/>
      <c r="QEM158" s="4"/>
      <c r="QEN158" s="4"/>
      <c r="QEO158" s="4"/>
      <c r="QEP158" s="4"/>
      <c r="QEQ158" s="4"/>
      <c r="QER158" s="4"/>
      <c r="QES158" s="4"/>
      <c r="QET158" s="4"/>
      <c r="QEU158" s="4"/>
      <c r="QEV158" s="4"/>
      <c r="QEW158" s="4"/>
      <c r="QEX158" s="4"/>
      <c r="QEY158" s="4"/>
      <c r="QEZ158" s="4"/>
      <c r="QFA158" s="4"/>
      <c r="QFB158" s="4"/>
      <c r="QFC158" s="4"/>
      <c r="QFD158" s="4"/>
      <c r="QFE158" s="4"/>
      <c r="QFF158" s="4"/>
      <c r="QFG158" s="4"/>
      <c r="QFH158" s="4"/>
      <c r="QFI158" s="4"/>
      <c r="QFJ158" s="4"/>
      <c r="QFK158" s="4"/>
      <c r="QFL158" s="4"/>
      <c r="QFM158" s="4"/>
      <c r="QFN158" s="4"/>
      <c r="QFO158" s="4"/>
      <c r="QFP158" s="4"/>
      <c r="QFQ158" s="4"/>
      <c r="QFR158" s="4"/>
      <c r="QFS158" s="4"/>
      <c r="QFT158" s="4"/>
      <c r="QFU158" s="4"/>
      <c r="QFV158" s="4"/>
      <c r="QFW158" s="4"/>
      <c r="QFX158" s="4"/>
      <c r="QFY158" s="4"/>
      <c r="QFZ158" s="4"/>
      <c r="QGA158" s="4"/>
      <c r="QGB158" s="4"/>
      <c r="QGC158" s="4"/>
      <c r="QGD158" s="4"/>
      <c r="QGE158" s="4"/>
      <c r="QGF158" s="4"/>
      <c r="QGG158" s="4"/>
      <c r="QGH158" s="4"/>
      <c r="QGI158" s="4"/>
      <c r="QGJ158" s="4"/>
      <c r="QGK158" s="4"/>
      <c r="QGL158" s="4"/>
      <c r="QGM158" s="4"/>
      <c r="QGN158" s="4"/>
      <c r="QGO158" s="4"/>
      <c r="QGP158" s="4"/>
      <c r="QGQ158" s="4"/>
      <c r="QGR158" s="4"/>
      <c r="QGS158" s="4"/>
      <c r="QGT158" s="4"/>
      <c r="QGU158" s="4"/>
      <c r="QGV158" s="4"/>
      <c r="QGW158" s="4"/>
      <c r="QGX158" s="4"/>
      <c r="QGY158" s="4"/>
      <c r="QGZ158" s="4"/>
      <c r="QHA158" s="4"/>
      <c r="QHB158" s="4"/>
      <c r="QHC158" s="4"/>
      <c r="QHD158" s="4"/>
      <c r="QHE158" s="4"/>
      <c r="QHF158" s="4"/>
      <c r="QHG158" s="4"/>
      <c r="QHH158" s="4"/>
      <c r="QHI158" s="4"/>
      <c r="QHJ158" s="4"/>
      <c r="QHK158" s="4"/>
      <c r="QHL158" s="4"/>
      <c r="QHM158" s="4"/>
      <c r="QHN158" s="4"/>
      <c r="QHO158" s="4"/>
      <c r="QHP158" s="4"/>
      <c r="QHQ158" s="4"/>
      <c r="QHR158" s="4"/>
      <c r="QHS158" s="4"/>
      <c r="QHT158" s="4"/>
      <c r="QHU158" s="4"/>
      <c r="QHV158" s="4"/>
      <c r="QHW158" s="4"/>
      <c r="QHX158" s="4"/>
      <c r="QHY158" s="4"/>
      <c r="QHZ158" s="4"/>
      <c r="QIA158" s="4"/>
      <c r="QIB158" s="4"/>
      <c r="QIC158" s="4"/>
      <c r="QID158" s="4"/>
      <c r="QIE158" s="4"/>
      <c r="QIF158" s="4"/>
      <c r="QIG158" s="4"/>
      <c r="QIH158" s="4"/>
      <c r="QII158" s="4"/>
      <c r="QIJ158" s="4"/>
      <c r="QIK158" s="4"/>
      <c r="QIL158" s="4"/>
      <c r="QIM158" s="4"/>
      <c r="QIN158" s="4"/>
      <c r="QIO158" s="4"/>
      <c r="QIP158" s="4"/>
      <c r="QIQ158" s="4"/>
      <c r="QIR158" s="4"/>
      <c r="QIS158" s="4"/>
      <c r="QIT158" s="4"/>
      <c r="QIU158" s="4"/>
      <c r="QIV158" s="4"/>
      <c r="QIW158" s="4"/>
      <c r="QIX158" s="4"/>
      <c r="QIY158" s="4"/>
      <c r="QIZ158" s="4"/>
      <c r="QJA158" s="4"/>
      <c r="QJB158" s="4"/>
      <c r="QJC158" s="4"/>
      <c r="QJD158" s="4"/>
      <c r="QJE158" s="4"/>
      <c r="QJF158" s="4"/>
      <c r="QJG158" s="4"/>
      <c r="QJH158" s="4"/>
      <c r="QJI158" s="4"/>
      <c r="QJJ158" s="4"/>
      <c r="QJK158" s="4"/>
      <c r="QJL158" s="4"/>
      <c r="QJM158" s="4"/>
      <c r="QJN158" s="4"/>
      <c r="QJO158" s="4"/>
      <c r="QJP158" s="4"/>
      <c r="QJQ158" s="4"/>
      <c r="QJR158" s="4"/>
      <c r="QJS158" s="4"/>
      <c r="QJT158" s="4"/>
      <c r="QJU158" s="4"/>
      <c r="QJV158" s="4"/>
      <c r="QJW158" s="4"/>
      <c r="QJX158" s="4"/>
      <c r="QJY158" s="4"/>
      <c r="QJZ158" s="4"/>
      <c r="QKA158" s="4"/>
      <c r="QKB158" s="4"/>
      <c r="QKC158" s="4"/>
      <c r="QKD158" s="4"/>
      <c r="QKE158" s="4"/>
      <c r="QKF158" s="4"/>
      <c r="QKG158" s="4"/>
      <c r="QKH158" s="4"/>
      <c r="QKI158" s="4"/>
      <c r="QKJ158" s="4"/>
      <c r="QKK158" s="4"/>
      <c r="QKL158" s="4"/>
      <c r="QKM158" s="4"/>
      <c r="QKN158" s="4"/>
      <c r="QKO158" s="4"/>
      <c r="QKP158" s="4"/>
      <c r="QKQ158" s="4"/>
      <c r="QKR158" s="4"/>
      <c r="QKS158" s="4"/>
      <c r="QKT158" s="4"/>
      <c r="QKU158" s="4"/>
      <c r="QKV158" s="4"/>
      <c r="QKW158" s="4"/>
      <c r="QKX158" s="4"/>
      <c r="QKY158" s="4"/>
      <c r="QKZ158" s="4"/>
      <c r="QLA158" s="4"/>
      <c r="QLB158" s="4"/>
      <c r="QLC158" s="4"/>
      <c r="QLD158" s="4"/>
      <c r="QLE158" s="4"/>
      <c r="QLF158" s="4"/>
      <c r="QLG158" s="4"/>
      <c r="QLH158" s="4"/>
      <c r="QLI158" s="4"/>
      <c r="QLJ158" s="4"/>
      <c r="QLK158" s="4"/>
      <c r="QLL158" s="4"/>
      <c r="QLM158" s="4"/>
      <c r="QLN158" s="4"/>
      <c r="QLO158" s="4"/>
      <c r="QLP158" s="4"/>
      <c r="QLQ158" s="4"/>
      <c r="QLR158" s="4"/>
      <c r="QLS158" s="4"/>
      <c r="QLT158" s="4"/>
      <c r="QLU158" s="4"/>
      <c r="QLV158" s="4"/>
      <c r="QLW158" s="4"/>
      <c r="QLX158" s="4"/>
      <c r="QLY158" s="4"/>
      <c r="QLZ158" s="4"/>
      <c r="QMA158" s="4"/>
      <c r="QMB158" s="4"/>
      <c r="QMC158" s="4"/>
      <c r="QMD158" s="4"/>
      <c r="QME158" s="4"/>
      <c r="QMF158" s="4"/>
      <c r="QMG158" s="4"/>
      <c r="QMH158" s="4"/>
      <c r="QMI158" s="4"/>
      <c r="QMJ158" s="4"/>
      <c r="QMK158" s="4"/>
      <c r="QML158" s="4"/>
      <c r="QMM158" s="4"/>
      <c r="QMN158" s="4"/>
      <c r="QMO158" s="4"/>
      <c r="QMP158" s="4"/>
      <c r="QMQ158" s="4"/>
      <c r="QMR158" s="4"/>
      <c r="QMS158" s="4"/>
      <c r="QMT158" s="4"/>
      <c r="QMU158" s="4"/>
      <c r="QMV158" s="4"/>
      <c r="QMW158" s="4"/>
      <c r="QMX158" s="4"/>
      <c r="QMY158" s="4"/>
      <c r="QMZ158" s="4"/>
      <c r="QNA158" s="4"/>
      <c r="QNB158" s="4"/>
      <c r="QNC158" s="4"/>
      <c r="QND158" s="4"/>
      <c r="QNE158" s="4"/>
      <c r="QNF158" s="4"/>
      <c r="QNG158" s="4"/>
      <c r="QNH158" s="4"/>
      <c r="QNI158" s="4"/>
      <c r="QNJ158" s="4"/>
      <c r="QNK158" s="4"/>
      <c r="QNL158" s="4"/>
      <c r="QNM158" s="4"/>
      <c r="QNN158" s="4"/>
      <c r="QNO158" s="4"/>
      <c r="QNP158" s="4"/>
      <c r="QNQ158" s="4"/>
      <c r="QNR158" s="4"/>
      <c r="QNS158" s="4"/>
      <c r="QNT158" s="4"/>
      <c r="QNU158" s="4"/>
      <c r="QNV158" s="4"/>
      <c r="QNW158" s="4"/>
      <c r="QNX158" s="4"/>
      <c r="QNY158" s="4"/>
      <c r="QNZ158" s="4"/>
      <c r="QOA158" s="4"/>
      <c r="QOB158" s="4"/>
      <c r="QOC158" s="4"/>
      <c r="QOD158" s="4"/>
      <c r="QOE158" s="4"/>
      <c r="QOF158" s="4"/>
      <c r="QOG158" s="4"/>
      <c r="QOH158" s="4"/>
      <c r="QOI158" s="4"/>
      <c r="QOJ158" s="4"/>
      <c r="QOK158" s="4"/>
      <c r="QOL158" s="4"/>
      <c r="QOM158" s="4"/>
      <c r="QON158" s="4"/>
      <c r="QOO158" s="4"/>
      <c r="QOP158" s="4"/>
      <c r="QOQ158" s="4"/>
      <c r="QOR158" s="4"/>
      <c r="QOS158" s="4"/>
      <c r="QOT158" s="4"/>
      <c r="QOU158" s="4"/>
      <c r="QOV158" s="4"/>
      <c r="QOW158" s="4"/>
      <c r="QOX158" s="4"/>
      <c r="QOY158" s="4"/>
      <c r="QOZ158" s="4"/>
      <c r="QPA158" s="4"/>
      <c r="QPB158" s="4"/>
      <c r="QPC158" s="4"/>
      <c r="QPD158" s="4"/>
      <c r="QPE158" s="4"/>
      <c r="QPF158" s="4"/>
      <c r="QPG158" s="4"/>
      <c r="QPH158" s="4"/>
      <c r="QPI158" s="4"/>
      <c r="QPJ158" s="4"/>
      <c r="QPK158" s="4"/>
      <c r="QPL158" s="4"/>
      <c r="QPM158" s="4"/>
      <c r="QPN158" s="4"/>
      <c r="QPO158" s="4"/>
      <c r="QPP158" s="4"/>
      <c r="QPQ158" s="4"/>
      <c r="QPR158" s="4"/>
      <c r="QPS158" s="4"/>
      <c r="QPT158" s="4"/>
      <c r="QPU158" s="4"/>
      <c r="QPV158" s="4"/>
      <c r="QPW158" s="4"/>
      <c r="QPX158" s="4"/>
      <c r="QPY158" s="4"/>
      <c r="QPZ158" s="4"/>
      <c r="QQA158" s="4"/>
      <c r="QQB158" s="4"/>
      <c r="QQC158" s="4"/>
      <c r="QQD158" s="4"/>
      <c r="QQE158" s="4"/>
      <c r="QQF158" s="4"/>
      <c r="QQG158" s="4"/>
      <c r="QQH158" s="4"/>
      <c r="QQI158" s="4"/>
      <c r="QQJ158" s="4"/>
      <c r="QQK158" s="4"/>
      <c r="QQL158" s="4"/>
      <c r="QQM158" s="4"/>
      <c r="QQN158" s="4"/>
      <c r="QQO158" s="4"/>
      <c r="QQP158" s="4"/>
      <c r="QQQ158" s="4"/>
      <c r="QQR158" s="4"/>
      <c r="QQS158" s="4"/>
      <c r="QQT158" s="4"/>
      <c r="QQU158" s="4"/>
      <c r="QQV158" s="4"/>
      <c r="QQW158" s="4"/>
      <c r="QQX158" s="4"/>
      <c r="QQY158" s="4"/>
      <c r="QQZ158" s="4"/>
      <c r="QRA158" s="4"/>
      <c r="QRB158" s="4"/>
      <c r="QRC158" s="4"/>
      <c r="QRD158" s="4"/>
      <c r="QRE158" s="4"/>
      <c r="QRF158" s="4"/>
      <c r="QRG158" s="4"/>
      <c r="QRH158" s="4"/>
      <c r="QRI158" s="4"/>
      <c r="QRJ158" s="4"/>
      <c r="QRK158" s="4"/>
      <c r="QRL158" s="4"/>
      <c r="QRM158" s="4"/>
      <c r="QRN158" s="4"/>
      <c r="QRO158" s="4"/>
      <c r="QRP158" s="4"/>
      <c r="QRQ158" s="4"/>
      <c r="QRR158" s="4"/>
      <c r="QRS158" s="4"/>
      <c r="QRT158" s="4"/>
      <c r="QRU158" s="4"/>
      <c r="QRV158" s="4"/>
      <c r="QRW158" s="4"/>
      <c r="QRX158" s="4"/>
      <c r="QRY158" s="4"/>
      <c r="QRZ158" s="4"/>
      <c r="QSA158" s="4"/>
      <c r="QSB158" s="4"/>
      <c r="QSC158" s="4"/>
      <c r="QSD158" s="4"/>
      <c r="QSE158" s="4"/>
      <c r="QSF158" s="4"/>
      <c r="QSG158" s="4"/>
      <c r="QSH158" s="4"/>
      <c r="QSI158" s="4"/>
      <c r="QSJ158" s="4"/>
      <c r="QSK158" s="4"/>
      <c r="QSL158" s="4"/>
      <c r="QSM158" s="4"/>
      <c r="QSN158" s="4"/>
      <c r="QSO158" s="4"/>
      <c r="QSP158" s="4"/>
      <c r="QSQ158" s="4"/>
      <c r="QSR158" s="4"/>
      <c r="QSS158" s="4"/>
      <c r="QST158" s="4"/>
      <c r="QSU158" s="4"/>
      <c r="QSV158" s="4"/>
      <c r="QSW158" s="4"/>
      <c r="QSX158" s="4"/>
      <c r="QSY158" s="4"/>
      <c r="QSZ158" s="4"/>
      <c r="QTA158" s="4"/>
      <c r="QTB158" s="4"/>
      <c r="QTC158" s="4"/>
      <c r="QTD158" s="4"/>
      <c r="QTE158" s="4"/>
      <c r="QTF158" s="4"/>
      <c r="QTG158" s="4"/>
      <c r="QTH158" s="4"/>
      <c r="QTI158" s="4"/>
      <c r="QTJ158" s="4"/>
      <c r="QTK158" s="4"/>
      <c r="QTL158" s="4"/>
      <c r="QTM158" s="4"/>
      <c r="QTN158" s="4"/>
      <c r="QTO158" s="4"/>
      <c r="QTP158" s="4"/>
      <c r="QTQ158" s="4"/>
      <c r="QTR158" s="4"/>
      <c r="QTS158" s="4"/>
      <c r="QTT158" s="4"/>
      <c r="QTU158" s="4"/>
      <c r="QTV158" s="4"/>
      <c r="QTW158" s="4"/>
      <c r="QTX158" s="4"/>
      <c r="QTY158" s="4"/>
      <c r="QTZ158" s="4"/>
      <c r="QUA158" s="4"/>
      <c r="QUB158" s="4"/>
      <c r="QUC158" s="4"/>
      <c r="QUD158" s="4"/>
      <c r="QUE158" s="4"/>
      <c r="QUF158" s="4"/>
      <c r="QUG158" s="4"/>
      <c r="QUH158" s="4"/>
      <c r="QUI158" s="4"/>
      <c r="QUJ158" s="4"/>
      <c r="QUK158" s="4"/>
      <c r="QUL158" s="4"/>
      <c r="QUM158" s="4"/>
      <c r="QUN158" s="4"/>
      <c r="QUO158" s="4"/>
      <c r="QUP158" s="4"/>
      <c r="QUQ158" s="4"/>
      <c r="QUR158" s="4"/>
      <c r="QUS158" s="4"/>
      <c r="QUT158" s="4"/>
      <c r="QUU158" s="4"/>
      <c r="QUV158" s="4"/>
      <c r="QUW158" s="4"/>
      <c r="QUX158" s="4"/>
      <c r="QUY158" s="4"/>
      <c r="QUZ158" s="4"/>
      <c r="QVA158" s="4"/>
      <c r="QVB158" s="4"/>
      <c r="QVC158" s="4"/>
      <c r="QVD158" s="4"/>
      <c r="QVE158" s="4"/>
      <c r="QVF158" s="4"/>
      <c r="QVG158" s="4"/>
      <c r="QVH158" s="4"/>
      <c r="QVI158" s="4"/>
      <c r="QVJ158" s="4"/>
      <c r="QVK158" s="4"/>
      <c r="QVL158" s="4"/>
      <c r="QVM158" s="4"/>
      <c r="QVN158" s="4"/>
      <c r="QVO158" s="4"/>
      <c r="QVP158" s="4"/>
      <c r="QVQ158" s="4"/>
      <c r="QVR158" s="4"/>
      <c r="QVS158" s="4"/>
      <c r="QVT158" s="4"/>
      <c r="QVU158" s="4"/>
      <c r="QVV158" s="4"/>
      <c r="QVW158" s="4"/>
      <c r="QVX158" s="4"/>
      <c r="QVY158" s="4"/>
      <c r="QVZ158" s="4"/>
      <c r="QWA158" s="4"/>
      <c r="QWB158" s="4"/>
      <c r="QWC158" s="4"/>
      <c r="QWD158" s="4"/>
      <c r="QWE158" s="4"/>
      <c r="QWF158" s="4"/>
      <c r="QWG158" s="4"/>
      <c r="QWH158" s="4"/>
      <c r="QWI158" s="4"/>
      <c r="QWJ158" s="4"/>
      <c r="QWK158" s="4"/>
      <c r="QWL158" s="4"/>
      <c r="QWM158" s="4"/>
      <c r="QWN158" s="4"/>
      <c r="QWO158" s="4"/>
      <c r="QWP158" s="4"/>
      <c r="QWQ158" s="4"/>
      <c r="QWR158" s="4"/>
      <c r="QWS158" s="4"/>
      <c r="QWT158" s="4"/>
      <c r="QWU158" s="4"/>
      <c r="QWV158" s="4"/>
      <c r="QWW158" s="4"/>
      <c r="QWX158" s="4"/>
      <c r="QWY158" s="4"/>
      <c r="QWZ158" s="4"/>
      <c r="QXA158" s="4"/>
      <c r="QXB158" s="4"/>
      <c r="QXC158" s="4"/>
      <c r="QXD158" s="4"/>
      <c r="QXE158" s="4"/>
      <c r="QXF158" s="4"/>
      <c r="QXG158" s="4"/>
      <c r="QXH158" s="4"/>
      <c r="QXI158" s="4"/>
      <c r="QXJ158" s="4"/>
      <c r="QXK158" s="4"/>
      <c r="QXL158" s="4"/>
      <c r="QXM158" s="4"/>
      <c r="QXN158" s="4"/>
      <c r="QXO158" s="4"/>
      <c r="QXP158" s="4"/>
      <c r="QXQ158" s="4"/>
      <c r="QXR158" s="4"/>
      <c r="QXS158" s="4"/>
      <c r="QXT158" s="4"/>
      <c r="QXU158" s="4"/>
      <c r="QXV158" s="4"/>
      <c r="QXW158" s="4"/>
      <c r="QXX158" s="4"/>
      <c r="QXY158" s="4"/>
      <c r="QXZ158" s="4"/>
      <c r="QYA158" s="4"/>
      <c r="QYB158" s="4"/>
      <c r="QYC158" s="4"/>
      <c r="QYD158" s="4"/>
      <c r="QYE158" s="4"/>
      <c r="QYF158" s="4"/>
      <c r="QYG158" s="4"/>
      <c r="QYH158" s="4"/>
      <c r="QYI158" s="4"/>
      <c r="QYJ158" s="4"/>
      <c r="QYK158" s="4"/>
      <c r="QYL158" s="4"/>
      <c r="QYM158" s="4"/>
      <c r="QYN158" s="4"/>
      <c r="QYO158" s="4"/>
      <c r="QYP158" s="4"/>
      <c r="QYQ158" s="4"/>
      <c r="QYR158" s="4"/>
      <c r="QYS158" s="4"/>
      <c r="QYT158" s="4"/>
      <c r="QYU158" s="4"/>
      <c r="QYV158" s="4"/>
      <c r="QYW158" s="4"/>
      <c r="QYX158" s="4"/>
      <c r="QYY158" s="4"/>
      <c r="QYZ158" s="4"/>
      <c r="QZA158" s="4"/>
      <c r="QZB158" s="4"/>
      <c r="QZC158" s="4"/>
      <c r="QZD158" s="4"/>
      <c r="QZE158" s="4"/>
      <c r="QZF158" s="4"/>
      <c r="QZG158" s="4"/>
      <c r="QZH158" s="4"/>
      <c r="QZI158" s="4"/>
      <c r="QZJ158" s="4"/>
      <c r="QZK158" s="4"/>
      <c r="QZL158" s="4"/>
      <c r="QZM158" s="4"/>
      <c r="QZN158" s="4"/>
      <c r="QZO158" s="4"/>
      <c r="QZP158" s="4"/>
      <c r="QZQ158" s="4"/>
      <c r="QZR158" s="4"/>
      <c r="QZS158" s="4"/>
      <c r="QZT158" s="4"/>
      <c r="QZU158" s="4"/>
      <c r="QZV158" s="4"/>
      <c r="QZW158" s="4"/>
      <c r="QZX158" s="4"/>
      <c r="QZY158" s="4"/>
      <c r="QZZ158" s="4"/>
      <c r="RAA158" s="4"/>
      <c r="RAB158" s="4"/>
      <c r="RAC158" s="4"/>
      <c r="RAD158" s="4"/>
      <c r="RAE158" s="4"/>
      <c r="RAF158" s="4"/>
      <c r="RAG158" s="4"/>
      <c r="RAH158" s="4"/>
      <c r="RAI158" s="4"/>
      <c r="RAJ158" s="4"/>
      <c r="RAK158" s="4"/>
      <c r="RAL158" s="4"/>
      <c r="RAM158" s="4"/>
      <c r="RAN158" s="4"/>
      <c r="RAO158" s="4"/>
      <c r="RAP158" s="4"/>
      <c r="RAQ158" s="4"/>
      <c r="RAR158" s="4"/>
      <c r="RAS158" s="4"/>
      <c r="RAT158" s="4"/>
      <c r="RAU158" s="4"/>
      <c r="RAV158" s="4"/>
      <c r="RAW158" s="4"/>
      <c r="RAX158" s="4"/>
      <c r="RAY158" s="4"/>
      <c r="RAZ158" s="4"/>
      <c r="RBA158" s="4"/>
      <c r="RBB158" s="4"/>
      <c r="RBC158" s="4"/>
      <c r="RBD158" s="4"/>
      <c r="RBE158" s="4"/>
      <c r="RBF158" s="4"/>
      <c r="RBG158" s="4"/>
      <c r="RBH158" s="4"/>
      <c r="RBI158" s="4"/>
      <c r="RBJ158" s="4"/>
      <c r="RBK158" s="4"/>
      <c r="RBL158" s="4"/>
      <c r="RBM158" s="4"/>
      <c r="RBN158" s="4"/>
      <c r="RBO158" s="4"/>
      <c r="RBP158" s="4"/>
      <c r="RBQ158" s="4"/>
      <c r="RBR158" s="4"/>
      <c r="RBS158" s="4"/>
      <c r="RBT158" s="4"/>
      <c r="RBU158" s="4"/>
      <c r="RBV158" s="4"/>
      <c r="RBW158" s="4"/>
      <c r="RBX158" s="4"/>
      <c r="RBY158" s="4"/>
      <c r="RBZ158" s="4"/>
      <c r="RCA158" s="4"/>
      <c r="RCB158" s="4"/>
      <c r="RCC158" s="4"/>
      <c r="RCD158" s="4"/>
      <c r="RCE158" s="4"/>
      <c r="RCF158" s="4"/>
      <c r="RCG158" s="4"/>
      <c r="RCH158" s="4"/>
      <c r="RCI158" s="4"/>
      <c r="RCJ158" s="4"/>
      <c r="RCK158" s="4"/>
      <c r="RCL158" s="4"/>
      <c r="RCM158" s="4"/>
      <c r="RCN158" s="4"/>
      <c r="RCO158" s="4"/>
      <c r="RCP158" s="4"/>
      <c r="RCQ158" s="4"/>
      <c r="RCR158" s="4"/>
      <c r="RCS158" s="4"/>
      <c r="RCT158" s="4"/>
      <c r="RCU158" s="4"/>
      <c r="RCV158" s="4"/>
      <c r="RCW158" s="4"/>
      <c r="RCX158" s="4"/>
      <c r="RCY158" s="4"/>
      <c r="RCZ158" s="4"/>
      <c r="RDA158" s="4"/>
      <c r="RDB158" s="4"/>
      <c r="RDC158" s="4"/>
      <c r="RDD158" s="4"/>
      <c r="RDE158" s="4"/>
      <c r="RDF158" s="4"/>
      <c r="RDG158" s="4"/>
      <c r="RDH158" s="4"/>
      <c r="RDI158" s="4"/>
      <c r="RDJ158" s="4"/>
      <c r="RDK158" s="4"/>
      <c r="RDL158" s="4"/>
      <c r="RDM158" s="4"/>
      <c r="RDN158" s="4"/>
      <c r="RDO158" s="4"/>
      <c r="RDP158" s="4"/>
      <c r="RDQ158" s="4"/>
      <c r="RDR158" s="4"/>
      <c r="RDS158" s="4"/>
      <c r="RDT158" s="4"/>
      <c r="RDU158" s="4"/>
      <c r="RDV158" s="4"/>
      <c r="RDW158" s="4"/>
      <c r="RDX158" s="4"/>
      <c r="RDY158" s="4"/>
      <c r="RDZ158" s="4"/>
      <c r="REA158" s="4"/>
      <c r="REB158" s="4"/>
      <c r="REC158" s="4"/>
      <c r="RED158" s="4"/>
      <c r="REE158" s="4"/>
      <c r="REF158" s="4"/>
      <c r="REG158" s="4"/>
      <c r="REH158" s="4"/>
      <c r="REI158" s="4"/>
      <c r="REJ158" s="4"/>
      <c r="REK158" s="4"/>
      <c r="REL158" s="4"/>
      <c r="REM158" s="4"/>
      <c r="REN158" s="4"/>
      <c r="REO158" s="4"/>
      <c r="REP158" s="4"/>
      <c r="REQ158" s="4"/>
      <c r="RER158" s="4"/>
      <c r="RES158" s="4"/>
      <c r="RET158" s="4"/>
      <c r="REU158" s="4"/>
      <c r="REV158" s="4"/>
      <c r="REW158" s="4"/>
      <c r="REX158" s="4"/>
      <c r="REY158" s="4"/>
      <c r="REZ158" s="4"/>
      <c r="RFA158" s="4"/>
      <c r="RFB158" s="4"/>
      <c r="RFC158" s="4"/>
      <c r="RFD158" s="4"/>
      <c r="RFE158" s="4"/>
      <c r="RFF158" s="4"/>
      <c r="RFG158" s="4"/>
      <c r="RFH158" s="4"/>
      <c r="RFI158" s="4"/>
      <c r="RFJ158" s="4"/>
      <c r="RFK158" s="4"/>
      <c r="RFL158" s="4"/>
      <c r="RFM158" s="4"/>
      <c r="RFN158" s="4"/>
      <c r="RFO158" s="4"/>
      <c r="RFP158" s="4"/>
      <c r="RFQ158" s="4"/>
      <c r="RFR158" s="4"/>
      <c r="RFS158" s="4"/>
      <c r="RFT158" s="4"/>
      <c r="RFU158" s="4"/>
      <c r="RFV158" s="4"/>
      <c r="RFW158" s="4"/>
      <c r="RFX158" s="4"/>
      <c r="RFY158" s="4"/>
      <c r="RFZ158" s="4"/>
      <c r="RGA158" s="4"/>
      <c r="RGB158" s="4"/>
      <c r="RGC158" s="4"/>
      <c r="RGD158" s="4"/>
      <c r="RGE158" s="4"/>
      <c r="RGF158" s="4"/>
      <c r="RGG158" s="4"/>
      <c r="RGH158" s="4"/>
      <c r="RGI158" s="4"/>
      <c r="RGJ158" s="4"/>
      <c r="RGK158" s="4"/>
      <c r="RGL158" s="4"/>
      <c r="RGM158" s="4"/>
      <c r="RGN158" s="4"/>
      <c r="RGO158" s="4"/>
      <c r="RGP158" s="4"/>
      <c r="RGQ158" s="4"/>
      <c r="RGR158" s="4"/>
      <c r="RGS158" s="4"/>
      <c r="RGT158" s="4"/>
      <c r="RGU158" s="4"/>
      <c r="RGV158" s="4"/>
      <c r="RGW158" s="4"/>
      <c r="RGX158" s="4"/>
      <c r="RGY158" s="4"/>
      <c r="RGZ158" s="4"/>
      <c r="RHA158" s="4"/>
      <c r="RHB158" s="4"/>
      <c r="RHC158" s="4"/>
      <c r="RHD158" s="4"/>
      <c r="RHE158" s="4"/>
      <c r="RHF158" s="4"/>
      <c r="RHG158" s="4"/>
      <c r="RHH158" s="4"/>
      <c r="RHI158" s="4"/>
      <c r="RHJ158" s="4"/>
      <c r="RHK158" s="4"/>
      <c r="RHL158" s="4"/>
      <c r="RHM158" s="4"/>
      <c r="RHN158" s="4"/>
      <c r="RHO158" s="4"/>
      <c r="RHP158" s="4"/>
      <c r="RHQ158" s="4"/>
      <c r="RHR158" s="4"/>
      <c r="RHS158" s="4"/>
      <c r="RHT158" s="4"/>
      <c r="RHU158" s="4"/>
      <c r="RHV158" s="4"/>
      <c r="RHW158" s="4"/>
      <c r="RHX158" s="4"/>
      <c r="RHY158" s="4"/>
      <c r="RHZ158" s="4"/>
      <c r="RIA158" s="4"/>
      <c r="RIB158" s="4"/>
      <c r="RIC158" s="4"/>
      <c r="RID158" s="4"/>
      <c r="RIE158" s="4"/>
      <c r="RIF158" s="4"/>
      <c r="RIG158" s="4"/>
      <c r="RIH158" s="4"/>
      <c r="RII158" s="4"/>
      <c r="RIJ158" s="4"/>
      <c r="RIK158" s="4"/>
      <c r="RIL158" s="4"/>
      <c r="RIM158" s="4"/>
      <c r="RIN158" s="4"/>
      <c r="RIO158" s="4"/>
      <c r="RIP158" s="4"/>
      <c r="RIQ158" s="4"/>
      <c r="RIR158" s="4"/>
      <c r="RIS158" s="4"/>
      <c r="RIT158" s="4"/>
      <c r="RIU158" s="4"/>
      <c r="RIV158" s="4"/>
      <c r="RIW158" s="4"/>
      <c r="RIX158" s="4"/>
      <c r="RIY158" s="4"/>
      <c r="RIZ158" s="4"/>
      <c r="RJA158" s="4"/>
      <c r="RJB158" s="4"/>
      <c r="RJC158" s="4"/>
      <c r="RJD158" s="4"/>
      <c r="RJE158" s="4"/>
      <c r="RJF158" s="4"/>
      <c r="RJG158" s="4"/>
      <c r="RJH158" s="4"/>
      <c r="RJI158" s="4"/>
      <c r="RJJ158" s="4"/>
      <c r="RJK158" s="4"/>
      <c r="RJL158" s="4"/>
      <c r="RJM158" s="4"/>
      <c r="RJN158" s="4"/>
      <c r="RJO158" s="4"/>
      <c r="RJP158" s="4"/>
      <c r="RJQ158" s="4"/>
      <c r="RJR158" s="4"/>
      <c r="RJS158" s="4"/>
      <c r="RJT158" s="4"/>
      <c r="RJU158" s="4"/>
      <c r="RJV158" s="4"/>
      <c r="RJW158" s="4"/>
      <c r="RJX158" s="4"/>
      <c r="RJY158" s="4"/>
      <c r="RJZ158" s="4"/>
      <c r="RKA158" s="4"/>
      <c r="RKB158" s="4"/>
      <c r="RKC158" s="4"/>
      <c r="RKD158" s="4"/>
      <c r="RKE158" s="4"/>
      <c r="RKF158" s="4"/>
      <c r="RKG158" s="4"/>
      <c r="RKH158" s="4"/>
      <c r="RKI158" s="4"/>
      <c r="RKJ158" s="4"/>
      <c r="RKK158" s="4"/>
      <c r="RKL158" s="4"/>
      <c r="RKM158" s="4"/>
      <c r="RKN158" s="4"/>
      <c r="RKO158" s="4"/>
      <c r="RKP158" s="4"/>
      <c r="RKQ158" s="4"/>
      <c r="RKR158" s="4"/>
      <c r="RKS158" s="4"/>
      <c r="RKT158" s="4"/>
      <c r="RKU158" s="4"/>
      <c r="RKV158" s="4"/>
      <c r="RKW158" s="4"/>
      <c r="RKX158" s="4"/>
      <c r="RKY158" s="4"/>
      <c r="RKZ158" s="4"/>
      <c r="RLA158" s="4"/>
      <c r="RLB158" s="4"/>
      <c r="RLC158" s="4"/>
      <c r="RLD158" s="4"/>
      <c r="RLE158" s="4"/>
      <c r="RLF158" s="4"/>
      <c r="RLG158" s="4"/>
      <c r="RLH158" s="4"/>
      <c r="RLI158" s="4"/>
      <c r="RLJ158" s="4"/>
      <c r="RLK158" s="4"/>
      <c r="RLL158" s="4"/>
      <c r="RLM158" s="4"/>
      <c r="RLN158" s="4"/>
      <c r="RLO158" s="4"/>
      <c r="RLP158" s="4"/>
      <c r="RLQ158" s="4"/>
      <c r="RLR158" s="4"/>
      <c r="RLS158" s="4"/>
      <c r="RLT158" s="4"/>
      <c r="RLU158" s="4"/>
      <c r="RLV158" s="4"/>
      <c r="RLW158" s="4"/>
      <c r="RLX158" s="4"/>
      <c r="RLY158" s="4"/>
      <c r="RLZ158" s="4"/>
      <c r="RMA158" s="4"/>
      <c r="RMB158" s="4"/>
      <c r="RMC158" s="4"/>
      <c r="RMD158" s="4"/>
      <c r="RME158" s="4"/>
      <c r="RMF158" s="4"/>
      <c r="RMG158" s="4"/>
      <c r="RMH158" s="4"/>
      <c r="RMI158" s="4"/>
      <c r="RMJ158" s="4"/>
      <c r="RMK158" s="4"/>
      <c r="RML158" s="4"/>
      <c r="RMM158" s="4"/>
      <c r="RMN158" s="4"/>
      <c r="RMO158" s="4"/>
      <c r="RMP158" s="4"/>
      <c r="RMQ158" s="4"/>
      <c r="RMR158" s="4"/>
      <c r="RMS158" s="4"/>
      <c r="RMT158" s="4"/>
      <c r="RMU158" s="4"/>
      <c r="RMV158" s="4"/>
      <c r="RMW158" s="4"/>
      <c r="RMX158" s="4"/>
      <c r="RMY158" s="4"/>
      <c r="RMZ158" s="4"/>
      <c r="RNA158" s="4"/>
      <c r="RNB158" s="4"/>
      <c r="RNC158" s="4"/>
      <c r="RND158" s="4"/>
      <c r="RNE158" s="4"/>
      <c r="RNF158" s="4"/>
      <c r="RNG158" s="4"/>
      <c r="RNH158" s="4"/>
      <c r="RNI158" s="4"/>
      <c r="RNJ158" s="4"/>
      <c r="RNK158" s="4"/>
      <c r="RNL158" s="4"/>
      <c r="RNM158" s="4"/>
      <c r="RNN158" s="4"/>
      <c r="RNO158" s="4"/>
      <c r="RNP158" s="4"/>
      <c r="RNQ158" s="4"/>
      <c r="RNR158" s="4"/>
      <c r="RNS158" s="4"/>
      <c r="RNT158" s="4"/>
      <c r="RNU158" s="4"/>
      <c r="RNV158" s="4"/>
      <c r="RNW158" s="4"/>
      <c r="RNX158" s="4"/>
      <c r="RNY158" s="4"/>
      <c r="RNZ158" s="4"/>
      <c r="ROA158" s="4"/>
      <c r="ROB158" s="4"/>
      <c r="ROC158" s="4"/>
      <c r="ROD158" s="4"/>
      <c r="ROE158" s="4"/>
      <c r="ROF158" s="4"/>
      <c r="ROG158" s="4"/>
      <c r="ROH158" s="4"/>
      <c r="ROI158" s="4"/>
      <c r="ROJ158" s="4"/>
      <c r="ROK158" s="4"/>
      <c r="ROL158" s="4"/>
      <c r="ROM158" s="4"/>
      <c r="RON158" s="4"/>
      <c r="ROO158" s="4"/>
      <c r="ROP158" s="4"/>
      <c r="ROQ158" s="4"/>
      <c r="ROR158" s="4"/>
      <c r="ROS158" s="4"/>
      <c r="ROT158" s="4"/>
      <c r="ROU158" s="4"/>
      <c r="ROV158" s="4"/>
      <c r="ROW158" s="4"/>
      <c r="ROX158" s="4"/>
      <c r="ROY158" s="4"/>
      <c r="ROZ158" s="4"/>
      <c r="RPA158" s="4"/>
      <c r="RPB158" s="4"/>
      <c r="RPC158" s="4"/>
      <c r="RPD158" s="4"/>
      <c r="RPE158" s="4"/>
      <c r="RPF158" s="4"/>
      <c r="RPG158" s="4"/>
      <c r="RPH158" s="4"/>
      <c r="RPI158" s="4"/>
      <c r="RPJ158" s="4"/>
      <c r="RPK158" s="4"/>
      <c r="RPL158" s="4"/>
      <c r="RPM158" s="4"/>
      <c r="RPN158" s="4"/>
      <c r="RPO158" s="4"/>
      <c r="RPP158" s="4"/>
      <c r="RPQ158" s="4"/>
      <c r="RPR158" s="4"/>
      <c r="RPS158" s="4"/>
      <c r="RPT158" s="4"/>
      <c r="RPU158" s="4"/>
      <c r="RPV158" s="4"/>
      <c r="RPW158" s="4"/>
      <c r="RPX158" s="4"/>
      <c r="RPY158" s="4"/>
      <c r="RPZ158" s="4"/>
      <c r="RQA158" s="4"/>
      <c r="RQB158" s="4"/>
      <c r="RQC158" s="4"/>
      <c r="RQD158" s="4"/>
      <c r="RQE158" s="4"/>
      <c r="RQF158" s="4"/>
      <c r="RQG158" s="4"/>
      <c r="RQH158" s="4"/>
      <c r="RQI158" s="4"/>
      <c r="RQJ158" s="4"/>
      <c r="RQK158" s="4"/>
      <c r="RQL158" s="4"/>
      <c r="RQM158" s="4"/>
      <c r="RQN158" s="4"/>
      <c r="RQO158" s="4"/>
      <c r="RQP158" s="4"/>
      <c r="RQQ158" s="4"/>
      <c r="RQR158" s="4"/>
      <c r="RQS158" s="4"/>
      <c r="RQT158" s="4"/>
      <c r="RQU158" s="4"/>
      <c r="RQV158" s="4"/>
      <c r="RQW158" s="4"/>
      <c r="RQX158" s="4"/>
      <c r="RQY158" s="4"/>
      <c r="RQZ158" s="4"/>
      <c r="RRA158" s="4"/>
      <c r="RRB158" s="4"/>
      <c r="RRC158" s="4"/>
      <c r="RRD158" s="4"/>
      <c r="RRE158" s="4"/>
      <c r="RRF158" s="4"/>
      <c r="RRG158" s="4"/>
      <c r="RRH158" s="4"/>
      <c r="RRI158" s="4"/>
      <c r="RRJ158" s="4"/>
      <c r="RRK158" s="4"/>
      <c r="RRL158" s="4"/>
      <c r="RRM158" s="4"/>
      <c r="RRN158" s="4"/>
      <c r="RRO158" s="4"/>
      <c r="RRP158" s="4"/>
      <c r="RRQ158" s="4"/>
      <c r="RRR158" s="4"/>
      <c r="RRS158" s="4"/>
      <c r="RRT158" s="4"/>
      <c r="RRU158" s="4"/>
      <c r="RRV158" s="4"/>
      <c r="RRW158" s="4"/>
      <c r="RRX158" s="4"/>
      <c r="RRY158" s="4"/>
      <c r="RRZ158" s="4"/>
      <c r="RSA158" s="4"/>
      <c r="RSB158" s="4"/>
      <c r="RSC158" s="4"/>
      <c r="RSD158" s="4"/>
      <c r="RSE158" s="4"/>
      <c r="RSF158" s="4"/>
      <c r="RSG158" s="4"/>
      <c r="RSH158" s="4"/>
      <c r="RSI158" s="4"/>
      <c r="RSJ158" s="4"/>
      <c r="RSK158" s="4"/>
      <c r="RSL158" s="4"/>
      <c r="RSM158" s="4"/>
      <c r="RSN158" s="4"/>
      <c r="RSO158" s="4"/>
      <c r="RSP158" s="4"/>
      <c r="RSQ158" s="4"/>
      <c r="RSR158" s="4"/>
      <c r="RSS158" s="4"/>
      <c r="RST158" s="4"/>
      <c r="RSU158" s="4"/>
      <c r="RSV158" s="4"/>
      <c r="RSW158" s="4"/>
      <c r="RSX158" s="4"/>
      <c r="RSY158" s="4"/>
      <c r="RSZ158" s="4"/>
      <c r="RTA158" s="4"/>
      <c r="RTB158" s="4"/>
      <c r="RTC158" s="4"/>
      <c r="RTD158" s="4"/>
      <c r="RTE158" s="4"/>
      <c r="RTF158" s="4"/>
      <c r="RTG158" s="4"/>
      <c r="RTH158" s="4"/>
      <c r="RTI158" s="4"/>
      <c r="RTJ158" s="4"/>
      <c r="RTK158" s="4"/>
      <c r="RTL158" s="4"/>
      <c r="RTM158" s="4"/>
      <c r="RTN158" s="4"/>
      <c r="RTO158" s="4"/>
      <c r="RTP158" s="4"/>
      <c r="RTQ158" s="4"/>
      <c r="RTR158" s="4"/>
      <c r="RTS158" s="4"/>
      <c r="RTT158" s="4"/>
      <c r="RTU158" s="4"/>
      <c r="RTV158" s="4"/>
      <c r="RTW158" s="4"/>
      <c r="RTX158" s="4"/>
      <c r="RTY158" s="4"/>
      <c r="RTZ158" s="4"/>
      <c r="RUA158" s="4"/>
      <c r="RUB158" s="4"/>
      <c r="RUC158" s="4"/>
      <c r="RUD158" s="4"/>
      <c r="RUE158" s="4"/>
      <c r="RUF158" s="4"/>
      <c r="RUG158" s="4"/>
      <c r="RUH158" s="4"/>
      <c r="RUI158" s="4"/>
      <c r="RUJ158" s="4"/>
      <c r="RUK158" s="4"/>
      <c r="RUL158" s="4"/>
      <c r="RUM158" s="4"/>
      <c r="RUN158" s="4"/>
      <c r="RUO158" s="4"/>
      <c r="RUP158" s="4"/>
      <c r="RUQ158" s="4"/>
      <c r="RUR158" s="4"/>
      <c r="RUS158" s="4"/>
      <c r="RUT158" s="4"/>
      <c r="RUU158" s="4"/>
      <c r="RUV158" s="4"/>
      <c r="RUW158" s="4"/>
      <c r="RUX158" s="4"/>
      <c r="RUY158" s="4"/>
      <c r="RUZ158" s="4"/>
      <c r="RVA158" s="4"/>
      <c r="RVB158" s="4"/>
      <c r="RVC158" s="4"/>
      <c r="RVD158" s="4"/>
      <c r="RVE158" s="4"/>
      <c r="RVF158" s="4"/>
      <c r="RVG158" s="4"/>
      <c r="RVH158" s="4"/>
      <c r="RVI158" s="4"/>
      <c r="RVJ158" s="4"/>
      <c r="RVK158" s="4"/>
      <c r="RVL158" s="4"/>
      <c r="RVM158" s="4"/>
      <c r="RVN158" s="4"/>
      <c r="RVO158" s="4"/>
      <c r="RVP158" s="4"/>
      <c r="RVQ158" s="4"/>
      <c r="RVR158" s="4"/>
      <c r="RVS158" s="4"/>
      <c r="RVT158" s="4"/>
      <c r="RVU158" s="4"/>
      <c r="RVV158" s="4"/>
      <c r="RVW158" s="4"/>
      <c r="RVX158" s="4"/>
      <c r="RVY158" s="4"/>
      <c r="RVZ158" s="4"/>
      <c r="RWA158" s="4"/>
      <c r="RWB158" s="4"/>
      <c r="RWC158" s="4"/>
      <c r="RWD158" s="4"/>
      <c r="RWE158" s="4"/>
      <c r="RWF158" s="4"/>
      <c r="RWG158" s="4"/>
      <c r="RWH158" s="4"/>
      <c r="RWI158" s="4"/>
      <c r="RWJ158" s="4"/>
      <c r="RWK158" s="4"/>
      <c r="RWL158" s="4"/>
      <c r="RWM158" s="4"/>
      <c r="RWN158" s="4"/>
      <c r="RWO158" s="4"/>
      <c r="RWP158" s="4"/>
      <c r="RWQ158" s="4"/>
      <c r="RWR158" s="4"/>
      <c r="RWS158" s="4"/>
      <c r="RWT158" s="4"/>
      <c r="RWU158" s="4"/>
      <c r="RWV158" s="4"/>
      <c r="RWW158" s="4"/>
      <c r="RWX158" s="4"/>
      <c r="RWY158" s="4"/>
      <c r="RWZ158" s="4"/>
      <c r="RXA158" s="4"/>
      <c r="RXB158" s="4"/>
      <c r="RXC158" s="4"/>
      <c r="RXD158" s="4"/>
      <c r="RXE158" s="4"/>
      <c r="RXF158" s="4"/>
      <c r="RXG158" s="4"/>
      <c r="RXH158" s="4"/>
      <c r="RXI158" s="4"/>
      <c r="RXJ158" s="4"/>
      <c r="RXK158" s="4"/>
      <c r="RXL158" s="4"/>
      <c r="RXM158" s="4"/>
      <c r="RXN158" s="4"/>
      <c r="RXO158" s="4"/>
      <c r="RXP158" s="4"/>
      <c r="RXQ158" s="4"/>
      <c r="RXR158" s="4"/>
      <c r="RXS158" s="4"/>
      <c r="RXT158" s="4"/>
      <c r="RXU158" s="4"/>
      <c r="RXV158" s="4"/>
      <c r="RXW158" s="4"/>
      <c r="RXX158" s="4"/>
      <c r="RXY158" s="4"/>
      <c r="RXZ158" s="4"/>
      <c r="RYA158" s="4"/>
      <c r="RYB158" s="4"/>
      <c r="RYC158" s="4"/>
      <c r="RYD158" s="4"/>
      <c r="RYE158" s="4"/>
      <c r="RYF158" s="4"/>
      <c r="RYG158" s="4"/>
      <c r="RYH158" s="4"/>
      <c r="RYI158" s="4"/>
      <c r="RYJ158" s="4"/>
      <c r="RYK158" s="4"/>
      <c r="RYL158" s="4"/>
      <c r="RYM158" s="4"/>
      <c r="RYN158" s="4"/>
      <c r="RYO158" s="4"/>
      <c r="RYP158" s="4"/>
      <c r="RYQ158" s="4"/>
      <c r="RYR158" s="4"/>
      <c r="RYS158" s="4"/>
      <c r="RYT158" s="4"/>
      <c r="RYU158" s="4"/>
      <c r="RYV158" s="4"/>
      <c r="RYW158" s="4"/>
      <c r="RYX158" s="4"/>
      <c r="RYY158" s="4"/>
      <c r="RYZ158" s="4"/>
      <c r="RZA158" s="4"/>
      <c r="RZB158" s="4"/>
      <c r="RZC158" s="4"/>
      <c r="RZD158" s="4"/>
      <c r="RZE158" s="4"/>
      <c r="RZF158" s="4"/>
      <c r="RZG158" s="4"/>
      <c r="RZH158" s="4"/>
      <c r="RZI158" s="4"/>
      <c r="RZJ158" s="4"/>
      <c r="RZK158" s="4"/>
      <c r="RZL158" s="4"/>
      <c r="RZM158" s="4"/>
      <c r="RZN158" s="4"/>
      <c r="RZO158" s="4"/>
      <c r="RZP158" s="4"/>
      <c r="RZQ158" s="4"/>
      <c r="RZR158" s="4"/>
      <c r="RZS158" s="4"/>
      <c r="RZT158" s="4"/>
      <c r="RZU158" s="4"/>
      <c r="RZV158" s="4"/>
      <c r="RZW158" s="4"/>
      <c r="RZX158" s="4"/>
      <c r="RZY158" s="4"/>
      <c r="RZZ158" s="4"/>
      <c r="SAA158" s="4"/>
      <c r="SAB158" s="4"/>
      <c r="SAC158" s="4"/>
      <c r="SAD158" s="4"/>
      <c r="SAE158" s="4"/>
      <c r="SAF158" s="4"/>
      <c r="SAG158" s="4"/>
      <c r="SAH158" s="4"/>
      <c r="SAI158" s="4"/>
      <c r="SAJ158" s="4"/>
      <c r="SAK158" s="4"/>
      <c r="SAL158" s="4"/>
      <c r="SAM158" s="4"/>
      <c r="SAN158" s="4"/>
      <c r="SAO158" s="4"/>
      <c r="SAP158" s="4"/>
      <c r="SAQ158" s="4"/>
      <c r="SAR158" s="4"/>
      <c r="SAS158" s="4"/>
      <c r="SAT158" s="4"/>
      <c r="SAU158" s="4"/>
      <c r="SAV158" s="4"/>
      <c r="SAW158" s="4"/>
      <c r="SAX158" s="4"/>
      <c r="SAY158" s="4"/>
      <c r="SAZ158" s="4"/>
      <c r="SBA158" s="4"/>
      <c r="SBB158" s="4"/>
      <c r="SBC158" s="4"/>
      <c r="SBD158" s="4"/>
      <c r="SBE158" s="4"/>
      <c r="SBF158" s="4"/>
      <c r="SBG158" s="4"/>
      <c r="SBH158" s="4"/>
      <c r="SBI158" s="4"/>
      <c r="SBJ158" s="4"/>
      <c r="SBK158" s="4"/>
      <c r="SBL158" s="4"/>
      <c r="SBM158" s="4"/>
      <c r="SBN158" s="4"/>
      <c r="SBO158" s="4"/>
      <c r="SBP158" s="4"/>
      <c r="SBQ158" s="4"/>
      <c r="SBR158" s="4"/>
      <c r="SBS158" s="4"/>
      <c r="SBT158" s="4"/>
      <c r="SBU158" s="4"/>
      <c r="SBV158" s="4"/>
      <c r="SBW158" s="4"/>
      <c r="SBX158" s="4"/>
      <c r="SBY158" s="4"/>
      <c r="SBZ158" s="4"/>
      <c r="SCA158" s="4"/>
      <c r="SCB158" s="4"/>
      <c r="SCC158" s="4"/>
      <c r="SCD158" s="4"/>
      <c r="SCE158" s="4"/>
      <c r="SCF158" s="4"/>
      <c r="SCG158" s="4"/>
      <c r="SCH158" s="4"/>
      <c r="SCI158" s="4"/>
      <c r="SCJ158" s="4"/>
      <c r="SCK158" s="4"/>
      <c r="SCL158" s="4"/>
      <c r="SCM158" s="4"/>
      <c r="SCN158" s="4"/>
      <c r="SCO158" s="4"/>
      <c r="SCP158" s="4"/>
      <c r="SCQ158" s="4"/>
      <c r="SCR158" s="4"/>
      <c r="SCS158" s="4"/>
      <c r="SCT158" s="4"/>
      <c r="SCU158" s="4"/>
      <c r="SCV158" s="4"/>
      <c r="SCW158" s="4"/>
      <c r="SCX158" s="4"/>
      <c r="SCY158" s="4"/>
      <c r="SCZ158" s="4"/>
      <c r="SDA158" s="4"/>
      <c r="SDB158" s="4"/>
      <c r="SDC158" s="4"/>
      <c r="SDD158" s="4"/>
      <c r="SDE158" s="4"/>
      <c r="SDF158" s="4"/>
      <c r="SDG158" s="4"/>
      <c r="SDH158" s="4"/>
      <c r="SDI158" s="4"/>
      <c r="SDJ158" s="4"/>
      <c r="SDK158" s="4"/>
      <c r="SDL158" s="4"/>
      <c r="SDM158" s="4"/>
      <c r="SDN158" s="4"/>
      <c r="SDO158" s="4"/>
      <c r="SDP158" s="4"/>
      <c r="SDQ158" s="4"/>
      <c r="SDR158" s="4"/>
      <c r="SDS158" s="4"/>
      <c r="SDT158" s="4"/>
      <c r="SDU158" s="4"/>
      <c r="SDV158" s="4"/>
      <c r="SDW158" s="4"/>
      <c r="SDX158" s="4"/>
      <c r="SDY158" s="4"/>
      <c r="SDZ158" s="4"/>
      <c r="SEA158" s="4"/>
      <c r="SEB158" s="4"/>
      <c r="SEC158" s="4"/>
      <c r="SED158" s="4"/>
      <c r="SEE158" s="4"/>
      <c r="SEF158" s="4"/>
      <c r="SEG158" s="4"/>
      <c r="SEH158" s="4"/>
      <c r="SEI158" s="4"/>
      <c r="SEJ158" s="4"/>
      <c r="SEK158" s="4"/>
      <c r="SEL158" s="4"/>
      <c r="SEM158" s="4"/>
      <c r="SEN158" s="4"/>
      <c r="SEO158" s="4"/>
      <c r="SEP158" s="4"/>
      <c r="SEQ158" s="4"/>
      <c r="SER158" s="4"/>
      <c r="SES158" s="4"/>
      <c r="SET158" s="4"/>
      <c r="SEU158" s="4"/>
      <c r="SEV158" s="4"/>
      <c r="SEW158" s="4"/>
      <c r="SEX158" s="4"/>
      <c r="SEY158" s="4"/>
      <c r="SEZ158" s="4"/>
      <c r="SFA158" s="4"/>
      <c r="SFB158" s="4"/>
      <c r="SFC158" s="4"/>
      <c r="SFD158" s="4"/>
      <c r="SFE158" s="4"/>
      <c r="SFF158" s="4"/>
      <c r="SFG158" s="4"/>
      <c r="SFH158" s="4"/>
      <c r="SFI158" s="4"/>
      <c r="SFJ158" s="4"/>
      <c r="SFK158" s="4"/>
      <c r="SFL158" s="4"/>
      <c r="SFM158" s="4"/>
      <c r="SFN158" s="4"/>
      <c r="SFO158" s="4"/>
      <c r="SFP158" s="4"/>
      <c r="SFQ158" s="4"/>
      <c r="SFR158" s="4"/>
      <c r="SFS158" s="4"/>
      <c r="SFT158" s="4"/>
      <c r="SFU158" s="4"/>
      <c r="SFV158" s="4"/>
      <c r="SFW158" s="4"/>
      <c r="SFX158" s="4"/>
      <c r="SFY158" s="4"/>
      <c r="SFZ158" s="4"/>
      <c r="SGA158" s="4"/>
      <c r="SGB158" s="4"/>
      <c r="SGC158" s="4"/>
      <c r="SGD158" s="4"/>
      <c r="SGE158" s="4"/>
      <c r="SGF158" s="4"/>
      <c r="SGG158" s="4"/>
      <c r="SGH158" s="4"/>
      <c r="SGI158" s="4"/>
      <c r="SGJ158" s="4"/>
      <c r="SGK158" s="4"/>
      <c r="SGL158" s="4"/>
      <c r="SGM158" s="4"/>
      <c r="SGN158" s="4"/>
      <c r="SGO158" s="4"/>
      <c r="SGP158" s="4"/>
      <c r="SGQ158" s="4"/>
      <c r="SGR158" s="4"/>
      <c r="SGS158" s="4"/>
      <c r="SGT158" s="4"/>
      <c r="SGU158" s="4"/>
      <c r="SGV158" s="4"/>
      <c r="SGW158" s="4"/>
      <c r="SGX158" s="4"/>
      <c r="SGY158" s="4"/>
      <c r="SGZ158" s="4"/>
      <c r="SHA158" s="4"/>
      <c r="SHB158" s="4"/>
      <c r="SHC158" s="4"/>
      <c r="SHD158" s="4"/>
      <c r="SHE158" s="4"/>
      <c r="SHF158" s="4"/>
      <c r="SHG158" s="4"/>
      <c r="SHH158" s="4"/>
      <c r="SHI158" s="4"/>
      <c r="SHJ158" s="4"/>
      <c r="SHK158" s="4"/>
      <c r="SHL158" s="4"/>
      <c r="SHM158" s="4"/>
      <c r="SHN158" s="4"/>
      <c r="SHO158" s="4"/>
      <c r="SHP158" s="4"/>
      <c r="SHQ158" s="4"/>
      <c r="SHR158" s="4"/>
      <c r="SHS158" s="4"/>
      <c r="SHT158" s="4"/>
      <c r="SHU158" s="4"/>
      <c r="SHV158" s="4"/>
      <c r="SHW158" s="4"/>
      <c r="SHX158" s="4"/>
      <c r="SHY158" s="4"/>
      <c r="SHZ158" s="4"/>
      <c r="SIA158" s="4"/>
      <c r="SIB158" s="4"/>
      <c r="SIC158" s="4"/>
      <c r="SID158" s="4"/>
      <c r="SIE158" s="4"/>
      <c r="SIF158" s="4"/>
      <c r="SIG158" s="4"/>
      <c r="SIH158" s="4"/>
      <c r="SII158" s="4"/>
      <c r="SIJ158" s="4"/>
      <c r="SIK158" s="4"/>
      <c r="SIL158" s="4"/>
      <c r="SIM158" s="4"/>
      <c r="SIN158" s="4"/>
      <c r="SIO158" s="4"/>
      <c r="SIP158" s="4"/>
      <c r="SIQ158" s="4"/>
      <c r="SIR158" s="4"/>
      <c r="SIS158" s="4"/>
      <c r="SIT158" s="4"/>
      <c r="SIU158" s="4"/>
      <c r="SIV158" s="4"/>
      <c r="SIW158" s="4"/>
      <c r="SIX158" s="4"/>
      <c r="SIY158" s="4"/>
      <c r="SIZ158" s="4"/>
      <c r="SJA158" s="4"/>
      <c r="SJB158" s="4"/>
      <c r="SJC158" s="4"/>
      <c r="SJD158" s="4"/>
      <c r="SJE158" s="4"/>
      <c r="SJF158" s="4"/>
      <c r="SJG158" s="4"/>
      <c r="SJH158" s="4"/>
      <c r="SJI158" s="4"/>
      <c r="SJJ158" s="4"/>
      <c r="SJK158" s="4"/>
      <c r="SJL158" s="4"/>
      <c r="SJM158" s="4"/>
      <c r="SJN158" s="4"/>
      <c r="SJO158" s="4"/>
      <c r="SJP158" s="4"/>
      <c r="SJQ158" s="4"/>
      <c r="SJR158" s="4"/>
      <c r="SJS158" s="4"/>
      <c r="SJT158" s="4"/>
      <c r="SJU158" s="4"/>
      <c r="SJV158" s="4"/>
      <c r="SJW158" s="4"/>
      <c r="SJX158" s="4"/>
      <c r="SJY158" s="4"/>
      <c r="SJZ158" s="4"/>
      <c r="SKA158" s="4"/>
      <c r="SKB158" s="4"/>
      <c r="SKC158" s="4"/>
      <c r="SKD158" s="4"/>
      <c r="SKE158" s="4"/>
      <c r="SKF158" s="4"/>
      <c r="SKG158" s="4"/>
      <c r="SKH158" s="4"/>
      <c r="SKI158" s="4"/>
      <c r="SKJ158" s="4"/>
      <c r="SKK158" s="4"/>
      <c r="SKL158" s="4"/>
      <c r="SKM158" s="4"/>
      <c r="SKN158" s="4"/>
      <c r="SKO158" s="4"/>
      <c r="SKP158" s="4"/>
      <c r="SKQ158" s="4"/>
      <c r="SKR158" s="4"/>
      <c r="SKS158" s="4"/>
      <c r="SKT158" s="4"/>
      <c r="SKU158" s="4"/>
      <c r="SKV158" s="4"/>
      <c r="SKW158" s="4"/>
      <c r="SKX158" s="4"/>
      <c r="SKY158" s="4"/>
      <c r="SKZ158" s="4"/>
      <c r="SLA158" s="4"/>
      <c r="SLB158" s="4"/>
      <c r="SLC158" s="4"/>
      <c r="SLD158" s="4"/>
      <c r="SLE158" s="4"/>
      <c r="SLF158" s="4"/>
      <c r="SLG158" s="4"/>
      <c r="SLH158" s="4"/>
      <c r="SLI158" s="4"/>
      <c r="SLJ158" s="4"/>
      <c r="SLK158" s="4"/>
      <c r="SLL158" s="4"/>
      <c r="SLM158" s="4"/>
      <c r="SLN158" s="4"/>
      <c r="SLO158" s="4"/>
      <c r="SLP158" s="4"/>
      <c r="SLQ158" s="4"/>
      <c r="SLR158" s="4"/>
      <c r="SLS158" s="4"/>
      <c r="SLT158" s="4"/>
      <c r="SLU158" s="4"/>
      <c r="SLV158" s="4"/>
      <c r="SLW158" s="4"/>
      <c r="SLX158" s="4"/>
      <c r="SLY158" s="4"/>
      <c r="SLZ158" s="4"/>
      <c r="SMA158" s="4"/>
      <c r="SMB158" s="4"/>
      <c r="SMC158" s="4"/>
      <c r="SMD158" s="4"/>
      <c r="SME158" s="4"/>
      <c r="SMF158" s="4"/>
      <c r="SMG158" s="4"/>
      <c r="SMH158" s="4"/>
      <c r="SMI158" s="4"/>
      <c r="SMJ158" s="4"/>
      <c r="SMK158" s="4"/>
      <c r="SML158" s="4"/>
      <c r="SMM158" s="4"/>
      <c r="SMN158" s="4"/>
      <c r="SMO158" s="4"/>
      <c r="SMP158" s="4"/>
      <c r="SMQ158" s="4"/>
      <c r="SMR158" s="4"/>
      <c r="SMS158" s="4"/>
      <c r="SMT158" s="4"/>
      <c r="SMU158" s="4"/>
      <c r="SMV158" s="4"/>
      <c r="SMW158" s="4"/>
      <c r="SMX158" s="4"/>
      <c r="SMY158" s="4"/>
      <c r="SMZ158" s="4"/>
      <c r="SNA158" s="4"/>
      <c r="SNB158" s="4"/>
      <c r="SNC158" s="4"/>
      <c r="SND158" s="4"/>
      <c r="SNE158" s="4"/>
      <c r="SNF158" s="4"/>
      <c r="SNG158" s="4"/>
      <c r="SNH158" s="4"/>
      <c r="SNI158" s="4"/>
      <c r="SNJ158" s="4"/>
      <c r="SNK158" s="4"/>
      <c r="SNL158" s="4"/>
      <c r="SNM158" s="4"/>
      <c r="SNN158" s="4"/>
      <c r="SNO158" s="4"/>
      <c r="SNP158" s="4"/>
      <c r="SNQ158" s="4"/>
      <c r="SNR158" s="4"/>
      <c r="SNS158" s="4"/>
      <c r="SNT158" s="4"/>
      <c r="SNU158" s="4"/>
      <c r="SNV158" s="4"/>
      <c r="SNW158" s="4"/>
      <c r="SNX158" s="4"/>
      <c r="SNY158" s="4"/>
      <c r="SNZ158" s="4"/>
      <c r="SOA158" s="4"/>
      <c r="SOB158" s="4"/>
      <c r="SOC158" s="4"/>
      <c r="SOD158" s="4"/>
      <c r="SOE158" s="4"/>
      <c r="SOF158" s="4"/>
      <c r="SOG158" s="4"/>
      <c r="SOH158" s="4"/>
      <c r="SOI158" s="4"/>
      <c r="SOJ158" s="4"/>
      <c r="SOK158" s="4"/>
      <c r="SOL158" s="4"/>
      <c r="SOM158" s="4"/>
      <c r="SON158" s="4"/>
      <c r="SOO158" s="4"/>
      <c r="SOP158" s="4"/>
      <c r="SOQ158" s="4"/>
      <c r="SOR158" s="4"/>
      <c r="SOS158" s="4"/>
      <c r="SOT158" s="4"/>
      <c r="SOU158" s="4"/>
      <c r="SOV158" s="4"/>
      <c r="SOW158" s="4"/>
      <c r="SOX158" s="4"/>
      <c r="SOY158" s="4"/>
      <c r="SOZ158" s="4"/>
      <c r="SPA158" s="4"/>
      <c r="SPB158" s="4"/>
      <c r="SPC158" s="4"/>
      <c r="SPD158" s="4"/>
      <c r="SPE158" s="4"/>
      <c r="SPF158" s="4"/>
      <c r="SPG158" s="4"/>
      <c r="SPH158" s="4"/>
      <c r="SPI158" s="4"/>
      <c r="SPJ158" s="4"/>
      <c r="SPK158" s="4"/>
      <c r="SPL158" s="4"/>
      <c r="SPM158" s="4"/>
      <c r="SPN158" s="4"/>
      <c r="SPO158" s="4"/>
      <c r="SPP158" s="4"/>
      <c r="SPQ158" s="4"/>
      <c r="SPR158" s="4"/>
      <c r="SPS158" s="4"/>
      <c r="SPT158" s="4"/>
      <c r="SPU158" s="4"/>
      <c r="SPV158" s="4"/>
      <c r="SPW158" s="4"/>
      <c r="SPX158" s="4"/>
      <c r="SPY158" s="4"/>
      <c r="SPZ158" s="4"/>
      <c r="SQA158" s="4"/>
      <c r="SQB158" s="4"/>
      <c r="SQC158" s="4"/>
      <c r="SQD158" s="4"/>
      <c r="SQE158" s="4"/>
      <c r="SQF158" s="4"/>
      <c r="SQG158" s="4"/>
      <c r="SQH158" s="4"/>
      <c r="SQI158" s="4"/>
      <c r="SQJ158" s="4"/>
      <c r="SQK158" s="4"/>
      <c r="SQL158" s="4"/>
      <c r="SQM158" s="4"/>
      <c r="SQN158" s="4"/>
      <c r="SQO158" s="4"/>
      <c r="SQP158" s="4"/>
      <c r="SQQ158" s="4"/>
      <c r="SQR158" s="4"/>
      <c r="SQS158" s="4"/>
      <c r="SQT158" s="4"/>
      <c r="SQU158" s="4"/>
      <c r="SQV158" s="4"/>
      <c r="SQW158" s="4"/>
      <c r="SQX158" s="4"/>
      <c r="SQY158" s="4"/>
      <c r="SQZ158" s="4"/>
      <c r="SRA158" s="4"/>
      <c r="SRB158" s="4"/>
      <c r="SRC158" s="4"/>
      <c r="SRD158" s="4"/>
      <c r="SRE158" s="4"/>
      <c r="SRF158" s="4"/>
      <c r="SRG158" s="4"/>
      <c r="SRH158" s="4"/>
      <c r="SRI158" s="4"/>
      <c r="SRJ158" s="4"/>
      <c r="SRK158" s="4"/>
      <c r="SRL158" s="4"/>
      <c r="SRM158" s="4"/>
      <c r="SRN158" s="4"/>
      <c r="SRO158" s="4"/>
      <c r="SRP158" s="4"/>
      <c r="SRQ158" s="4"/>
      <c r="SRR158" s="4"/>
      <c r="SRS158" s="4"/>
      <c r="SRT158" s="4"/>
      <c r="SRU158" s="4"/>
      <c r="SRV158" s="4"/>
      <c r="SRW158" s="4"/>
      <c r="SRX158" s="4"/>
      <c r="SRY158" s="4"/>
      <c r="SRZ158" s="4"/>
      <c r="SSA158" s="4"/>
      <c r="SSB158" s="4"/>
      <c r="SSC158" s="4"/>
      <c r="SSD158" s="4"/>
      <c r="SSE158" s="4"/>
      <c r="SSF158" s="4"/>
      <c r="SSG158" s="4"/>
      <c r="SSH158" s="4"/>
      <c r="SSI158" s="4"/>
      <c r="SSJ158" s="4"/>
      <c r="SSK158" s="4"/>
      <c r="SSL158" s="4"/>
      <c r="SSM158" s="4"/>
      <c r="SSN158" s="4"/>
      <c r="SSO158" s="4"/>
      <c r="SSP158" s="4"/>
      <c r="SSQ158" s="4"/>
      <c r="SSR158" s="4"/>
      <c r="SSS158" s="4"/>
      <c r="SST158" s="4"/>
      <c r="SSU158" s="4"/>
      <c r="SSV158" s="4"/>
      <c r="SSW158" s="4"/>
      <c r="SSX158" s="4"/>
      <c r="SSY158" s="4"/>
      <c r="SSZ158" s="4"/>
      <c r="STA158" s="4"/>
      <c r="STB158" s="4"/>
      <c r="STC158" s="4"/>
      <c r="STD158" s="4"/>
      <c r="STE158" s="4"/>
      <c r="STF158" s="4"/>
      <c r="STG158" s="4"/>
      <c r="STH158" s="4"/>
      <c r="STI158" s="4"/>
      <c r="STJ158" s="4"/>
      <c r="STK158" s="4"/>
      <c r="STL158" s="4"/>
      <c r="STM158" s="4"/>
      <c r="STN158" s="4"/>
      <c r="STO158" s="4"/>
      <c r="STP158" s="4"/>
      <c r="STQ158" s="4"/>
      <c r="STR158" s="4"/>
      <c r="STS158" s="4"/>
      <c r="STT158" s="4"/>
      <c r="STU158" s="4"/>
      <c r="STV158" s="4"/>
      <c r="STW158" s="4"/>
      <c r="STX158" s="4"/>
      <c r="STY158" s="4"/>
      <c r="STZ158" s="4"/>
      <c r="SUA158" s="4"/>
      <c r="SUB158" s="4"/>
      <c r="SUC158" s="4"/>
      <c r="SUD158" s="4"/>
      <c r="SUE158" s="4"/>
      <c r="SUF158" s="4"/>
      <c r="SUG158" s="4"/>
      <c r="SUH158" s="4"/>
      <c r="SUI158" s="4"/>
      <c r="SUJ158" s="4"/>
      <c r="SUK158" s="4"/>
      <c r="SUL158" s="4"/>
      <c r="SUM158" s="4"/>
      <c r="SUN158" s="4"/>
      <c r="SUO158" s="4"/>
      <c r="SUP158" s="4"/>
      <c r="SUQ158" s="4"/>
      <c r="SUR158" s="4"/>
      <c r="SUS158" s="4"/>
      <c r="SUT158" s="4"/>
      <c r="SUU158" s="4"/>
      <c r="SUV158" s="4"/>
      <c r="SUW158" s="4"/>
      <c r="SUX158" s="4"/>
      <c r="SUY158" s="4"/>
      <c r="SUZ158" s="4"/>
      <c r="SVA158" s="4"/>
      <c r="SVB158" s="4"/>
      <c r="SVC158" s="4"/>
      <c r="SVD158" s="4"/>
      <c r="SVE158" s="4"/>
      <c r="SVF158" s="4"/>
      <c r="SVG158" s="4"/>
      <c r="SVH158" s="4"/>
      <c r="SVI158" s="4"/>
      <c r="SVJ158" s="4"/>
      <c r="SVK158" s="4"/>
      <c r="SVL158" s="4"/>
      <c r="SVM158" s="4"/>
      <c r="SVN158" s="4"/>
      <c r="SVO158" s="4"/>
      <c r="SVP158" s="4"/>
      <c r="SVQ158" s="4"/>
      <c r="SVR158" s="4"/>
      <c r="SVS158" s="4"/>
      <c r="SVT158" s="4"/>
      <c r="SVU158" s="4"/>
      <c r="SVV158" s="4"/>
      <c r="SVW158" s="4"/>
      <c r="SVX158" s="4"/>
      <c r="SVY158" s="4"/>
      <c r="SVZ158" s="4"/>
      <c r="SWA158" s="4"/>
      <c r="SWB158" s="4"/>
      <c r="SWC158" s="4"/>
      <c r="SWD158" s="4"/>
      <c r="SWE158" s="4"/>
      <c r="SWF158" s="4"/>
      <c r="SWG158" s="4"/>
      <c r="SWH158" s="4"/>
      <c r="SWI158" s="4"/>
      <c r="SWJ158" s="4"/>
      <c r="SWK158" s="4"/>
      <c r="SWL158" s="4"/>
      <c r="SWM158" s="4"/>
      <c r="SWN158" s="4"/>
      <c r="SWO158" s="4"/>
      <c r="SWP158" s="4"/>
      <c r="SWQ158" s="4"/>
      <c r="SWR158" s="4"/>
      <c r="SWS158" s="4"/>
      <c r="SWT158" s="4"/>
      <c r="SWU158" s="4"/>
      <c r="SWV158" s="4"/>
      <c r="SWW158" s="4"/>
      <c r="SWX158" s="4"/>
      <c r="SWY158" s="4"/>
      <c r="SWZ158" s="4"/>
      <c r="SXA158" s="4"/>
      <c r="SXB158" s="4"/>
      <c r="SXC158" s="4"/>
      <c r="SXD158" s="4"/>
      <c r="SXE158" s="4"/>
      <c r="SXF158" s="4"/>
      <c r="SXG158" s="4"/>
      <c r="SXH158" s="4"/>
      <c r="SXI158" s="4"/>
      <c r="SXJ158" s="4"/>
      <c r="SXK158" s="4"/>
      <c r="SXL158" s="4"/>
      <c r="SXM158" s="4"/>
      <c r="SXN158" s="4"/>
      <c r="SXO158" s="4"/>
      <c r="SXP158" s="4"/>
      <c r="SXQ158" s="4"/>
      <c r="SXR158" s="4"/>
      <c r="SXS158" s="4"/>
      <c r="SXT158" s="4"/>
      <c r="SXU158" s="4"/>
      <c r="SXV158" s="4"/>
      <c r="SXW158" s="4"/>
      <c r="SXX158" s="4"/>
      <c r="SXY158" s="4"/>
      <c r="SXZ158" s="4"/>
      <c r="SYA158" s="4"/>
      <c r="SYB158" s="4"/>
      <c r="SYC158" s="4"/>
      <c r="SYD158" s="4"/>
      <c r="SYE158" s="4"/>
      <c r="SYF158" s="4"/>
      <c r="SYG158" s="4"/>
      <c r="SYH158" s="4"/>
      <c r="SYI158" s="4"/>
      <c r="SYJ158" s="4"/>
      <c r="SYK158" s="4"/>
      <c r="SYL158" s="4"/>
      <c r="SYM158" s="4"/>
      <c r="SYN158" s="4"/>
      <c r="SYO158" s="4"/>
      <c r="SYP158" s="4"/>
      <c r="SYQ158" s="4"/>
      <c r="SYR158" s="4"/>
      <c r="SYS158" s="4"/>
      <c r="SYT158" s="4"/>
      <c r="SYU158" s="4"/>
      <c r="SYV158" s="4"/>
      <c r="SYW158" s="4"/>
      <c r="SYX158" s="4"/>
      <c r="SYY158" s="4"/>
      <c r="SYZ158" s="4"/>
      <c r="SZA158" s="4"/>
      <c r="SZB158" s="4"/>
      <c r="SZC158" s="4"/>
      <c r="SZD158" s="4"/>
      <c r="SZE158" s="4"/>
      <c r="SZF158" s="4"/>
      <c r="SZG158" s="4"/>
      <c r="SZH158" s="4"/>
      <c r="SZI158" s="4"/>
      <c r="SZJ158" s="4"/>
      <c r="SZK158" s="4"/>
      <c r="SZL158" s="4"/>
      <c r="SZM158" s="4"/>
      <c r="SZN158" s="4"/>
      <c r="SZO158" s="4"/>
      <c r="SZP158" s="4"/>
      <c r="SZQ158" s="4"/>
      <c r="SZR158" s="4"/>
      <c r="SZS158" s="4"/>
      <c r="SZT158" s="4"/>
      <c r="SZU158" s="4"/>
      <c r="SZV158" s="4"/>
      <c r="SZW158" s="4"/>
      <c r="SZX158" s="4"/>
      <c r="SZY158" s="4"/>
      <c r="SZZ158" s="4"/>
      <c r="TAA158" s="4"/>
      <c r="TAB158" s="4"/>
      <c r="TAC158" s="4"/>
      <c r="TAD158" s="4"/>
      <c r="TAE158" s="4"/>
      <c r="TAF158" s="4"/>
      <c r="TAG158" s="4"/>
      <c r="TAH158" s="4"/>
      <c r="TAI158" s="4"/>
      <c r="TAJ158" s="4"/>
      <c r="TAK158" s="4"/>
      <c r="TAL158" s="4"/>
      <c r="TAM158" s="4"/>
      <c r="TAN158" s="4"/>
      <c r="TAO158" s="4"/>
      <c r="TAP158" s="4"/>
      <c r="TAQ158" s="4"/>
      <c r="TAR158" s="4"/>
      <c r="TAS158" s="4"/>
      <c r="TAT158" s="4"/>
      <c r="TAU158" s="4"/>
      <c r="TAV158" s="4"/>
      <c r="TAW158" s="4"/>
      <c r="TAX158" s="4"/>
      <c r="TAY158" s="4"/>
      <c r="TAZ158" s="4"/>
      <c r="TBA158" s="4"/>
      <c r="TBB158" s="4"/>
      <c r="TBC158" s="4"/>
      <c r="TBD158" s="4"/>
      <c r="TBE158" s="4"/>
      <c r="TBF158" s="4"/>
      <c r="TBG158" s="4"/>
      <c r="TBH158" s="4"/>
      <c r="TBI158" s="4"/>
      <c r="TBJ158" s="4"/>
      <c r="TBK158" s="4"/>
      <c r="TBL158" s="4"/>
      <c r="TBM158" s="4"/>
      <c r="TBN158" s="4"/>
      <c r="TBO158" s="4"/>
      <c r="TBP158" s="4"/>
      <c r="TBQ158" s="4"/>
      <c r="TBR158" s="4"/>
      <c r="TBS158" s="4"/>
      <c r="TBT158" s="4"/>
      <c r="TBU158" s="4"/>
      <c r="TBV158" s="4"/>
      <c r="TBW158" s="4"/>
      <c r="TBX158" s="4"/>
      <c r="TBY158" s="4"/>
      <c r="TBZ158" s="4"/>
      <c r="TCA158" s="4"/>
      <c r="TCB158" s="4"/>
      <c r="TCC158" s="4"/>
      <c r="TCD158" s="4"/>
      <c r="TCE158" s="4"/>
      <c r="TCF158" s="4"/>
      <c r="TCG158" s="4"/>
      <c r="TCH158" s="4"/>
      <c r="TCI158" s="4"/>
      <c r="TCJ158" s="4"/>
      <c r="TCK158" s="4"/>
      <c r="TCL158" s="4"/>
      <c r="TCM158" s="4"/>
      <c r="TCN158" s="4"/>
      <c r="TCO158" s="4"/>
      <c r="TCP158" s="4"/>
      <c r="TCQ158" s="4"/>
      <c r="TCR158" s="4"/>
      <c r="TCS158" s="4"/>
      <c r="TCT158" s="4"/>
      <c r="TCU158" s="4"/>
      <c r="TCV158" s="4"/>
      <c r="TCW158" s="4"/>
      <c r="TCX158" s="4"/>
      <c r="TCY158" s="4"/>
      <c r="TCZ158" s="4"/>
      <c r="TDA158" s="4"/>
      <c r="TDB158" s="4"/>
      <c r="TDC158" s="4"/>
      <c r="TDD158" s="4"/>
      <c r="TDE158" s="4"/>
      <c r="TDF158" s="4"/>
      <c r="TDG158" s="4"/>
      <c r="TDH158" s="4"/>
      <c r="TDI158" s="4"/>
      <c r="TDJ158" s="4"/>
      <c r="TDK158" s="4"/>
      <c r="TDL158" s="4"/>
      <c r="TDM158" s="4"/>
      <c r="TDN158" s="4"/>
      <c r="TDO158" s="4"/>
      <c r="TDP158" s="4"/>
      <c r="TDQ158" s="4"/>
      <c r="TDR158" s="4"/>
      <c r="TDS158" s="4"/>
      <c r="TDT158" s="4"/>
      <c r="TDU158" s="4"/>
      <c r="TDV158" s="4"/>
      <c r="TDW158" s="4"/>
      <c r="TDX158" s="4"/>
      <c r="TDY158" s="4"/>
      <c r="TDZ158" s="4"/>
      <c r="TEA158" s="4"/>
      <c r="TEB158" s="4"/>
      <c r="TEC158" s="4"/>
      <c r="TED158" s="4"/>
      <c r="TEE158" s="4"/>
      <c r="TEF158" s="4"/>
      <c r="TEG158" s="4"/>
      <c r="TEH158" s="4"/>
      <c r="TEI158" s="4"/>
      <c r="TEJ158" s="4"/>
      <c r="TEK158" s="4"/>
      <c r="TEL158" s="4"/>
      <c r="TEM158" s="4"/>
      <c r="TEN158" s="4"/>
      <c r="TEO158" s="4"/>
      <c r="TEP158" s="4"/>
      <c r="TEQ158" s="4"/>
      <c r="TER158" s="4"/>
      <c r="TES158" s="4"/>
      <c r="TET158" s="4"/>
      <c r="TEU158" s="4"/>
      <c r="TEV158" s="4"/>
      <c r="TEW158" s="4"/>
      <c r="TEX158" s="4"/>
      <c r="TEY158" s="4"/>
      <c r="TEZ158" s="4"/>
      <c r="TFA158" s="4"/>
      <c r="TFB158" s="4"/>
      <c r="TFC158" s="4"/>
      <c r="TFD158" s="4"/>
      <c r="TFE158" s="4"/>
      <c r="TFF158" s="4"/>
      <c r="TFG158" s="4"/>
      <c r="TFH158" s="4"/>
      <c r="TFI158" s="4"/>
      <c r="TFJ158" s="4"/>
      <c r="TFK158" s="4"/>
      <c r="TFL158" s="4"/>
      <c r="TFM158" s="4"/>
      <c r="TFN158" s="4"/>
      <c r="TFO158" s="4"/>
      <c r="TFP158" s="4"/>
      <c r="TFQ158" s="4"/>
      <c r="TFR158" s="4"/>
      <c r="TFS158" s="4"/>
      <c r="TFT158" s="4"/>
      <c r="TFU158" s="4"/>
      <c r="TFV158" s="4"/>
      <c r="TFW158" s="4"/>
      <c r="TFX158" s="4"/>
      <c r="TFY158" s="4"/>
      <c r="TFZ158" s="4"/>
      <c r="TGA158" s="4"/>
      <c r="TGB158" s="4"/>
      <c r="TGC158" s="4"/>
      <c r="TGD158" s="4"/>
      <c r="TGE158" s="4"/>
      <c r="TGF158" s="4"/>
      <c r="TGG158" s="4"/>
      <c r="TGH158" s="4"/>
      <c r="TGI158" s="4"/>
      <c r="TGJ158" s="4"/>
      <c r="TGK158" s="4"/>
      <c r="TGL158" s="4"/>
      <c r="TGM158" s="4"/>
      <c r="TGN158" s="4"/>
      <c r="TGO158" s="4"/>
      <c r="TGP158" s="4"/>
      <c r="TGQ158" s="4"/>
      <c r="TGR158" s="4"/>
      <c r="TGS158" s="4"/>
      <c r="TGT158" s="4"/>
      <c r="TGU158" s="4"/>
      <c r="TGV158" s="4"/>
      <c r="TGW158" s="4"/>
      <c r="TGX158" s="4"/>
      <c r="TGY158" s="4"/>
      <c r="TGZ158" s="4"/>
      <c r="THA158" s="4"/>
      <c r="THB158" s="4"/>
      <c r="THC158" s="4"/>
      <c r="THD158" s="4"/>
      <c r="THE158" s="4"/>
      <c r="THF158" s="4"/>
      <c r="THG158" s="4"/>
      <c r="THH158" s="4"/>
      <c r="THI158" s="4"/>
      <c r="THJ158" s="4"/>
      <c r="THK158" s="4"/>
      <c r="THL158" s="4"/>
      <c r="THM158" s="4"/>
      <c r="THN158" s="4"/>
      <c r="THO158" s="4"/>
      <c r="THP158" s="4"/>
      <c r="THQ158" s="4"/>
      <c r="THR158" s="4"/>
      <c r="THS158" s="4"/>
      <c r="THT158" s="4"/>
      <c r="THU158" s="4"/>
      <c r="THV158" s="4"/>
      <c r="THW158" s="4"/>
      <c r="THX158" s="4"/>
      <c r="THY158" s="4"/>
      <c r="THZ158" s="4"/>
      <c r="TIA158" s="4"/>
      <c r="TIB158" s="4"/>
      <c r="TIC158" s="4"/>
      <c r="TID158" s="4"/>
      <c r="TIE158" s="4"/>
      <c r="TIF158" s="4"/>
      <c r="TIG158" s="4"/>
      <c r="TIH158" s="4"/>
      <c r="TII158" s="4"/>
      <c r="TIJ158" s="4"/>
      <c r="TIK158" s="4"/>
      <c r="TIL158" s="4"/>
      <c r="TIM158" s="4"/>
      <c r="TIN158" s="4"/>
      <c r="TIO158" s="4"/>
      <c r="TIP158" s="4"/>
      <c r="TIQ158" s="4"/>
      <c r="TIR158" s="4"/>
      <c r="TIS158" s="4"/>
      <c r="TIT158" s="4"/>
      <c r="TIU158" s="4"/>
      <c r="TIV158" s="4"/>
      <c r="TIW158" s="4"/>
      <c r="TIX158" s="4"/>
      <c r="TIY158" s="4"/>
      <c r="TIZ158" s="4"/>
      <c r="TJA158" s="4"/>
      <c r="TJB158" s="4"/>
      <c r="TJC158" s="4"/>
      <c r="TJD158" s="4"/>
      <c r="TJE158" s="4"/>
      <c r="TJF158" s="4"/>
      <c r="TJG158" s="4"/>
      <c r="TJH158" s="4"/>
      <c r="TJI158" s="4"/>
      <c r="TJJ158" s="4"/>
      <c r="TJK158" s="4"/>
      <c r="TJL158" s="4"/>
      <c r="TJM158" s="4"/>
      <c r="TJN158" s="4"/>
      <c r="TJO158" s="4"/>
      <c r="TJP158" s="4"/>
      <c r="TJQ158" s="4"/>
      <c r="TJR158" s="4"/>
      <c r="TJS158" s="4"/>
      <c r="TJT158" s="4"/>
      <c r="TJU158" s="4"/>
      <c r="TJV158" s="4"/>
      <c r="TJW158" s="4"/>
      <c r="TJX158" s="4"/>
      <c r="TJY158" s="4"/>
      <c r="TJZ158" s="4"/>
      <c r="TKA158" s="4"/>
      <c r="TKB158" s="4"/>
      <c r="TKC158" s="4"/>
      <c r="TKD158" s="4"/>
      <c r="TKE158" s="4"/>
      <c r="TKF158" s="4"/>
      <c r="TKG158" s="4"/>
      <c r="TKH158" s="4"/>
      <c r="TKI158" s="4"/>
      <c r="TKJ158" s="4"/>
      <c r="TKK158" s="4"/>
      <c r="TKL158" s="4"/>
      <c r="TKM158" s="4"/>
      <c r="TKN158" s="4"/>
      <c r="TKO158" s="4"/>
      <c r="TKP158" s="4"/>
      <c r="TKQ158" s="4"/>
      <c r="TKR158" s="4"/>
      <c r="TKS158" s="4"/>
      <c r="TKT158" s="4"/>
      <c r="TKU158" s="4"/>
      <c r="TKV158" s="4"/>
      <c r="TKW158" s="4"/>
      <c r="TKX158" s="4"/>
      <c r="TKY158" s="4"/>
      <c r="TKZ158" s="4"/>
      <c r="TLA158" s="4"/>
      <c r="TLB158" s="4"/>
      <c r="TLC158" s="4"/>
      <c r="TLD158" s="4"/>
      <c r="TLE158" s="4"/>
      <c r="TLF158" s="4"/>
      <c r="TLG158" s="4"/>
      <c r="TLH158" s="4"/>
      <c r="TLI158" s="4"/>
      <c r="TLJ158" s="4"/>
      <c r="TLK158" s="4"/>
      <c r="TLL158" s="4"/>
      <c r="TLM158" s="4"/>
      <c r="TLN158" s="4"/>
      <c r="TLO158" s="4"/>
      <c r="TLP158" s="4"/>
      <c r="TLQ158" s="4"/>
      <c r="TLR158" s="4"/>
      <c r="TLS158" s="4"/>
      <c r="TLT158" s="4"/>
      <c r="TLU158" s="4"/>
      <c r="TLV158" s="4"/>
      <c r="TLW158" s="4"/>
      <c r="TLX158" s="4"/>
      <c r="TLY158" s="4"/>
      <c r="TLZ158" s="4"/>
      <c r="TMA158" s="4"/>
      <c r="TMB158" s="4"/>
      <c r="TMC158" s="4"/>
      <c r="TMD158" s="4"/>
      <c r="TME158" s="4"/>
      <c r="TMF158" s="4"/>
      <c r="TMG158" s="4"/>
      <c r="TMH158" s="4"/>
      <c r="TMI158" s="4"/>
      <c r="TMJ158" s="4"/>
      <c r="TMK158" s="4"/>
      <c r="TML158" s="4"/>
      <c r="TMM158" s="4"/>
      <c r="TMN158" s="4"/>
      <c r="TMO158" s="4"/>
      <c r="TMP158" s="4"/>
      <c r="TMQ158" s="4"/>
      <c r="TMR158" s="4"/>
      <c r="TMS158" s="4"/>
      <c r="TMT158" s="4"/>
      <c r="TMU158" s="4"/>
      <c r="TMV158" s="4"/>
      <c r="TMW158" s="4"/>
      <c r="TMX158" s="4"/>
      <c r="TMY158" s="4"/>
      <c r="TMZ158" s="4"/>
      <c r="TNA158" s="4"/>
      <c r="TNB158" s="4"/>
      <c r="TNC158" s="4"/>
      <c r="TND158" s="4"/>
      <c r="TNE158" s="4"/>
      <c r="TNF158" s="4"/>
      <c r="TNG158" s="4"/>
      <c r="TNH158" s="4"/>
      <c r="TNI158" s="4"/>
      <c r="TNJ158" s="4"/>
      <c r="TNK158" s="4"/>
      <c r="TNL158" s="4"/>
      <c r="TNM158" s="4"/>
      <c r="TNN158" s="4"/>
      <c r="TNO158" s="4"/>
      <c r="TNP158" s="4"/>
      <c r="TNQ158" s="4"/>
      <c r="TNR158" s="4"/>
      <c r="TNS158" s="4"/>
      <c r="TNT158" s="4"/>
      <c r="TNU158" s="4"/>
      <c r="TNV158" s="4"/>
      <c r="TNW158" s="4"/>
      <c r="TNX158" s="4"/>
      <c r="TNY158" s="4"/>
      <c r="TNZ158" s="4"/>
      <c r="TOA158" s="4"/>
      <c r="TOB158" s="4"/>
      <c r="TOC158" s="4"/>
      <c r="TOD158" s="4"/>
      <c r="TOE158" s="4"/>
      <c r="TOF158" s="4"/>
      <c r="TOG158" s="4"/>
      <c r="TOH158" s="4"/>
      <c r="TOI158" s="4"/>
      <c r="TOJ158" s="4"/>
      <c r="TOK158" s="4"/>
      <c r="TOL158" s="4"/>
      <c r="TOM158" s="4"/>
      <c r="TON158" s="4"/>
      <c r="TOO158" s="4"/>
      <c r="TOP158" s="4"/>
      <c r="TOQ158" s="4"/>
      <c r="TOR158" s="4"/>
      <c r="TOS158" s="4"/>
      <c r="TOT158" s="4"/>
      <c r="TOU158" s="4"/>
      <c r="TOV158" s="4"/>
      <c r="TOW158" s="4"/>
      <c r="TOX158" s="4"/>
      <c r="TOY158" s="4"/>
      <c r="TOZ158" s="4"/>
      <c r="TPA158" s="4"/>
      <c r="TPB158" s="4"/>
      <c r="TPC158" s="4"/>
      <c r="TPD158" s="4"/>
      <c r="TPE158" s="4"/>
      <c r="TPF158" s="4"/>
      <c r="TPG158" s="4"/>
      <c r="TPH158" s="4"/>
      <c r="TPI158" s="4"/>
      <c r="TPJ158" s="4"/>
      <c r="TPK158" s="4"/>
      <c r="TPL158" s="4"/>
      <c r="TPM158" s="4"/>
      <c r="TPN158" s="4"/>
      <c r="TPO158" s="4"/>
      <c r="TPP158" s="4"/>
      <c r="TPQ158" s="4"/>
      <c r="TPR158" s="4"/>
      <c r="TPS158" s="4"/>
      <c r="TPT158" s="4"/>
      <c r="TPU158" s="4"/>
      <c r="TPV158" s="4"/>
      <c r="TPW158" s="4"/>
      <c r="TPX158" s="4"/>
      <c r="TPY158" s="4"/>
      <c r="TPZ158" s="4"/>
      <c r="TQA158" s="4"/>
      <c r="TQB158" s="4"/>
      <c r="TQC158" s="4"/>
      <c r="TQD158" s="4"/>
      <c r="TQE158" s="4"/>
      <c r="TQF158" s="4"/>
      <c r="TQG158" s="4"/>
      <c r="TQH158" s="4"/>
      <c r="TQI158" s="4"/>
      <c r="TQJ158" s="4"/>
      <c r="TQK158" s="4"/>
      <c r="TQL158" s="4"/>
      <c r="TQM158" s="4"/>
      <c r="TQN158" s="4"/>
      <c r="TQO158" s="4"/>
      <c r="TQP158" s="4"/>
      <c r="TQQ158" s="4"/>
      <c r="TQR158" s="4"/>
      <c r="TQS158" s="4"/>
      <c r="TQT158" s="4"/>
      <c r="TQU158" s="4"/>
      <c r="TQV158" s="4"/>
      <c r="TQW158" s="4"/>
      <c r="TQX158" s="4"/>
      <c r="TQY158" s="4"/>
      <c r="TQZ158" s="4"/>
      <c r="TRA158" s="4"/>
      <c r="TRB158" s="4"/>
      <c r="TRC158" s="4"/>
      <c r="TRD158" s="4"/>
      <c r="TRE158" s="4"/>
      <c r="TRF158" s="4"/>
      <c r="TRG158" s="4"/>
      <c r="TRH158" s="4"/>
      <c r="TRI158" s="4"/>
      <c r="TRJ158" s="4"/>
      <c r="TRK158" s="4"/>
      <c r="TRL158" s="4"/>
      <c r="TRM158" s="4"/>
      <c r="TRN158" s="4"/>
      <c r="TRO158" s="4"/>
      <c r="TRP158" s="4"/>
      <c r="TRQ158" s="4"/>
      <c r="TRR158" s="4"/>
      <c r="TRS158" s="4"/>
      <c r="TRT158" s="4"/>
      <c r="TRU158" s="4"/>
      <c r="TRV158" s="4"/>
      <c r="TRW158" s="4"/>
      <c r="TRX158" s="4"/>
      <c r="TRY158" s="4"/>
      <c r="TRZ158" s="4"/>
      <c r="TSA158" s="4"/>
      <c r="TSB158" s="4"/>
      <c r="TSC158" s="4"/>
      <c r="TSD158" s="4"/>
      <c r="TSE158" s="4"/>
      <c r="TSF158" s="4"/>
      <c r="TSG158" s="4"/>
      <c r="TSH158" s="4"/>
      <c r="TSI158" s="4"/>
      <c r="TSJ158" s="4"/>
      <c r="TSK158" s="4"/>
      <c r="TSL158" s="4"/>
      <c r="TSM158" s="4"/>
      <c r="TSN158" s="4"/>
      <c r="TSO158" s="4"/>
      <c r="TSP158" s="4"/>
      <c r="TSQ158" s="4"/>
      <c r="TSR158" s="4"/>
      <c r="TSS158" s="4"/>
      <c r="TST158" s="4"/>
      <c r="TSU158" s="4"/>
      <c r="TSV158" s="4"/>
      <c r="TSW158" s="4"/>
      <c r="TSX158" s="4"/>
      <c r="TSY158" s="4"/>
      <c r="TSZ158" s="4"/>
      <c r="TTA158" s="4"/>
      <c r="TTB158" s="4"/>
      <c r="TTC158" s="4"/>
      <c r="TTD158" s="4"/>
      <c r="TTE158" s="4"/>
      <c r="TTF158" s="4"/>
      <c r="TTG158" s="4"/>
      <c r="TTH158" s="4"/>
      <c r="TTI158" s="4"/>
      <c r="TTJ158" s="4"/>
      <c r="TTK158" s="4"/>
      <c r="TTL158" s="4"/>
      <c r="TTM158" s="4"/>
      <c r="TTN158" s="4"/>
      <c r="TTO158" s="4"/>
      <c r="TTP158" s="4"/>
      <c r="TTQ158" s="4"/>
      <c r="TTR158" s="4"/>
      <c r="TTS158" s="4"/>
      <c r="TTT158" s="4"/>
      <c r="TTU158" s="4"/>
      <c r="TTV158" s="4"/>
      <c r="TTW158" s="4"/>
      <c r="TTX158" s="4"/>
      <c r="TTY158" s="4"/>
      <c r="TTZ158" s="4"/>
      <c r="TUA158" s="4"/>
      <c r="TUB158" s="4"/>
      <c r="TUC158" s="4"/>
      <c r="TUD158" s="4"/>
      <c r="TUE158" s="4"/>
      <c r="TUF158" s="4"/>
      <c r="TUG158" s="4"/>
      <c r="TUH158" s="4"/>
      <c r="TUI158" s="4"/>
      <c r="TUJ158" s="4"/>
      <c r="TUK158" s="4"/>
      <c r="TUL158" s="4"/>
      <c r="TUM158" s="4"/>
      <c r="TUN158" s="4"/>
      <c r="TUO158" s="4"/>
      <c r="TUP158" s="4"/>
      <c r="TUQ158" s="4"/>
      <c r="TUR158" s="4"/>
      <c r="TUS158" s="4"/>
      <c r="TUT158" s="4"/>
      <c r="TUU158" s="4"/>
      <c r="TUV158" s="4"/>
      <c r="TUW158" s="4"/>
      <c r="TUX158" s="4"/>
      <c r="TUY158" s="4"/>
      <c r="TUZ158" s="4"/>
      <c r="TVA158" s="4"/>
      <c r="TVB158" s="4"/>
      <c r="TVC158" s="4"/>
      <c r="TVD158" s="4"/>
      <c r="TVE158" s="4"/>
      <c r="TVF158" s="4"/>
      <c r="TVG158" s="4"/>
      <c r="TVH158" s="4"/>
      <c r="TVI158" s="4"/>
      <c r="TVJ158" s="4"/>
      <c r="TVK158" s="4"/>
      <c r="TVL158" s="4"/>
      <c r="TVM158" s="4"/>
      <c r="TVN158" s="4"/>
      <c r="TVO158" s="4"/>
      <c r="TVP158" s="4"/>
      <c r="TVQ158" s="4"/>
      <c r="TVR158" s="4"/>
      <c r="TVS158" s="4"/>
      <c r="TVT158" s="4"/>
      <c r="TVU158" s="4"/>
      <c r="TVV158" s="4"/>
      <c r="TVW158" s="4"/>
      <c r="TVX158" s="4"/>
      <c r="TVY158" s="4"/>
      <c r="TVZ158" s="4"/>
      <c r="TWA158" s="4"/>
      <c r="TWB158" s="4"/>
      <c r="TWC158" s="4"/>
      <c r="TWD158" s="4"/>
      <c r="TWE158" s="4"/>
      <c r="TWF158" s="4"/>
      <c r="TWG158" s="4"/>
      <c r="TWH158" s="4"/>
      <c r="TWI158" s="4"/>
      <c r="TWJ158" s="4"/>
      <c r="TWK158" s="4"/>
      <c r="TWL158" s="4"/>
      <c r="TWM158" s="4"/>
      <c r="TWN158" s="4"/>
      <c r="TWO158" s="4"/>
      <c r="TWP158" s="4"/>
      <c r="TWQ158" s="4"/>
      <c r="TWR158" s="4"/>
      <c r="TWS158" s="4"/>
      <c r="TWT158" s="4"/>
      <c r="TWU158" s="4"/>
      <c r="TWV158" s="4"/>
      <c r="TWW158" s="4"/>
      <c r="TWX158" s="4"/>
      <c r="TWY158" s="4"/>
      <c r="TWZ158" s="4"/>
      <c r="TXA158" s="4"/>
      <c r="TXB158" s="4"/>
      <c r="TXC158" s="4"/>
      <c r="TXD158" s="4"/>
      <c r="TXE158" s="4"/>
      <c r="TXF158" s="4"/>
      <c r="TXG158" s="4"/>
      <c r="TXH158" s="4"/>
      <c r="TXI158" s="4"/>
      <c r="TXJ158" s="4"/>
      <c r="TXK158" s="4"/>
      <c r="TXL158" s="4"/>
      <c r="TXM158" s="4"/>
      <c r="TXN158" s="4"/>
      <c r="TXO158" s="4"/>
      <c r="TXP158" s="4"/>
      <c r="TXQ158" s="4"/>
      <c r="TXR158" s="4"/>
      <c r="TXS158" s="4"/>
      <c r="TXT158" s="4"/>
      <c r="TXU158" s="4"/>
      <c r="TXV158" s="4"/>
      <c r="TXW158" s="4"/>
      <c r="TXX158" s="4"/>
      <c r="TXY158" s="4"/>
      <c r="TXZ158" s="4"/>
      <c r="TYA158" s="4"/>
      <c r="TYB158" s="4"/>
      <c r="TYC158" s="4"/>
      <c r="TYD158" s="4"/>
      <c r="TYE158" s="4"/>
      <c r="TYF158" s="4"/>
      <c r="TYG158" s="4"/>
      <c r="TYH158" s="4"/>
      <c r="TYI158" s="4"/>
      <c r="TYJ158" s="4"/>
      <c r="TYK158" s="4"/>
      <c r="TYL158" s="4"/>
      <c r="TYM158" s="4"/>
      <c r="TYN158" s="4"/>
      <c r="TYO158" s="4"/>
      <c r="TYP158" s="4"/>
      <c r="TYQ158" s="4"/>
      <c r="TYR158" s="4"/>
      <c r="TYS158" s="4"/>
      <c r="TYT158" s="4"/>
      <c r="TYU158" s="4"/>
      <c r="TYV158" s="4"/>
      <c r="TYW158" s="4"/>
      <c r="TYX158" s="4"/>
      <c r="TYY158" s="4"/>
      <c r="TYZ158" s="4"/>
      <c r="TZA158" s="4"/>
      <c r="TZB158" s="4"/>
      <c r="TZC158" s="4"/>
      <c r="TZD158" s="4"/>
      <c r="TZE158" s="4"/>
      <c r="TZF158" s="4"/>
      <c r="TZG158" s="4"/>
      <c r="TZH158" s="4"/>
      <c r="TZI158" s="4"/>
      <c r="TZJ158" s="4"/>
      <c r="TZK158" s="4"/>
      <c r="TZL158" s="4"/>
      <c r="TZM158" s="4"/>
      <c r="TZN158" s="4"/>
      <c r="TZO158" s="4"/>
      <c r="TZP158" s="4"/>
      <c r="TZQ158" s="4"/>
      <c r="TZR158" s="4"/>
      <c r="TZS158" s="4"/>
      <c r="TZT158" s="4"/>
      <c r="TZU158" s="4"/>
      <c r="TZV158" s="4"/>
      <c r="TZW158" s="4"/>
      <c r="TZX158" s="4"/>
      <c r="TZY158" s="4"/>
      <c r="TZZ158" s="4"/>
      <c r="UAA158" s="4"/>
      <c r="UAB158" s="4"/>
      <c r="UAC158" s="4"/>
      <c r="UAD158" s="4"/>
      <c r="UAE158" s="4"/>
      <c r="UAF158" s="4"/>
      <c r="UAG158" s="4"/>
      <c r="UAH158" s="4"/>
      <c r="UAI158" s="4"/>
      <c r="UAJ158" s="4"/>
      <c r="UAK158" s="4"/>
      <c r="UAL158" s="4"/>
      <c r="UAM158" s="4"/>
      <c r="UAN158" s="4"/>
      <c r="UAO158" s="4"/>
      <c r="UAP158" s="4"/>
      <c r="UAQ158" s="4"/>
      <c r="UAR158" s="4"/>
      <c r="UAS158" s="4"/>
      <c r="UAT158" s="4"/>
      <c r="UAU158" s="4"/>
      <c r="UAV158" s="4"/>
      <c r="UAW158" s="4"/>
      <c r="UAX158" s="4"/>
      <c r="UAY158" s="4"/>
      <c r="UAZ158" s="4"/>
      <c r="UBA158" s="4"/>
      <c r="UBB158" s="4"/>
      <c r="UBC158" s="4"/>
      <c r="UBD158" s="4"/>
      <c r="UBE158" s="4"/>
      <c r="UBF158" s="4"/>
      <c r="UBG158" s="4"/>
      <c r="UBH158" s="4"/>
      <c r="UBI158" s="4"/>
      <c r="UBJ158" s="4"/>
      <c r="UBK158" s="4"/>
      <c r="UBL158" s="4"/>
      <c r="UBM158" s="4"/>
      <c r="UBN158" s="4"/>
      <c r="UBO158" s="4"/>
      <c r="UBP158" s="4"/>
      <c r="UBQ158" s="4"/>
      <c r="UBR158" s="4"/>
      <c r="UBS158" s="4"/>
      <c r="UBT158" s="4"/>
      <c r="UBU158" s="4"/>
      <c r="UBV158" s="4"/>
      <c r="UBW158" s="4"/>
      <c r="UBX158" s="4"/>
      <c r="UBY158" s="4"/>
      <c r="UBZ158" s="4"/>
      <c r="UCA158" s="4"/>
      <c r="UCB158" s="4"/>
      <c r="UCC158" s="4"/>
      <c r="UCD158" s="4"/>
      <c r="UCE158" s="4"/>
      <c r="UCF158" s="4"/>
      <c r="UCG158" s="4"/>
      <c r="UCH158" s="4"/>
      <c r="UCI158" s="4"/>
      <c r="UCJ158" s="4"/>
      <c r="UCK158" s="4"/>
      <c r="UCL158" s="4"/>
      <c r="UCM158" s="4"/>
      <c r="UCN158" s="4"/>
      <c r="UCO158" s="4"/>
      <c r="UCP158" s="4"/>
      <c r="UCQ158" s="4"/>
      <c r="UCR158" s="4"/>
      <c r="UCS158" s="4"/>
      <c r="UCT158" s="4"/>
      <c r="UCU158" s="4"/>
      <c r="UCV158" s="4"/>
      <c r="UCW158" s="4"/>
      <c r="UCX158" s="4"/>
      <c r="UCY158" s="4"/>
      <c r="UCZ158" s="4"/>
      <c r="UDA158" s="4"/>
      <c r="UDB158" s="4"/>
      <c r="UDC158" s="4"/>
      <c r="UDD158" s="4"/>
      <c r="UDE158" s="4"/>
      <c r="UDF158" s="4"/>
      <c r="UDG158" s="4"/>
      <c r="UDH158" s="4"/>
      <c r="UDI158" s="4"/>
      <c r="UDJ158" s="4"/>
      <c r="UDK158" s="4"/>
      <c r="UDL158" s="4"/>
      <c r="UDM158" s="4"/>
      <c r="UDN158" s="4"/>
      <c r="UDO158" s="4"/>
      <c r="UDP158" s="4"/>
      <c r="UDQ158" s="4"/>
      <c r="UDR158" s="4"/>
      <c r="UDS158" s="4"/>
      <c r="UDT158" s="4"/>
      <c r="UDU158" s="4"/>
      <c r="UDV158" s="4"/>
      <c r="UDW158" s="4"/>
      <c r="UDX158" s="4"/>
      <c r="UDY158" s="4"/>
      <c r="UDZ158" s="4"/>
      <c r="UEA158" s="4"/>
      <c r="UEB158" s="4"/>
      <c r="UEC158" s="4"/>
      <c r="UED158" s="4"/>
      <c r="UEE158" s="4"/>
      <c r="UEF158" s="4"/>
      <c r="UEG158" s="4"/>
      <c r="UEH158" s="4"/>
      <c r="UEI158" s="4"/>
      <c r="UEJ158" s="4"/>
      <c r="UEK158" s="4"/>
      <c r="UEL158" s="4"/>
      <c r="UEM158" s="4"/>
      <c r="UEN158" s="4"/>
      <c r="UEO158" s="4"/>
      <c r="UEP158" s="4"/>
      <c r="UEQ158" s="4"/>
      <c r="UER158" s="4"/>
      <c r="UES158" s="4"/>
      <c r="UET158" s="4"/>
      <c r="UEU158" s="4"/>
      <c r="UEV158" s="4"/>
      <c r="UEW158" s="4"/>
      <c r="UEX158" s="4"/>
      <c r="UEY158" s="4"/>
      <c r="UEZ158" s="4"/>
      <c r="UFA158" s="4"/>
      <c r="UFB158" s="4"/>
      <c r="UFC158" s="4"/>
      <c r="UFD158" s="4"/>
      <c r="UFE158" s="4"/>
      <c r="UFF158" s="4"/>
      <c r="UFG158" s="4"/>
      <c r="UFH158" s="4"/>
      <c r="UFI158" s="4"/>
      <c r="UFJ158" s="4"/>
      <c r="UFK158" s="4"/>
      <c r="UFL158" s="4"/>
      <c r="UFM158" s="4"/>
      <c r="UFN158" s="4"/>
      <c r="UFO158" s="4"/>
      <c r="UFP158" s="4"/>
      <c r="UFQ158" s="4"/>
      <c r="UFR158" s="4"/>
      <c r="UFS158" s="4"/>
      <c r="UFT158" s="4"/>
      <c r="UFU158" s="4"/>
      <c r="UFV158" s="4"/>
      <c r="UFW158" s="4"/>
      <c r="UFX158" s="4"/>
      <c r="UFY158" s="4"/>
      <c r="UFZ158" s="4"/>
      <c r="UGA158" s="4"/>
      <c r="UGB158" s="4"/>
      <c r="UGC158" s="4"/>
      <c r="UGD158" s="4"/>
      <c r="UGE158" s="4"/>
      <c r="UGF158" s="4"/>
      <c r="UGG158" s="4"/>
      <c r="UGH158" s="4"/>
      <c r="UGI158" s="4"/>
      <c r="UGJ158" s="4"/>
      <c r="UGK158" s="4"/>
      <c r="UGL158" s="4"/>
      <c r="UGM158" s="4"/>
      <c r="UGN158" s="4"/>
      <c r="UGO158" s="4"/>
      <c r="UGP158" s="4"/>
      <c r="UGQ158" s="4"/>
      <c r="UGR158" s="4"/>
      <c r="UGS158" s="4"/>
      <c r="UGT158" s="4"/>
      <c r="UGU158" s="4"/>
      <c r="UGV158" s="4"/>
      <c r="UGW158" s="4"/>
      <c r="UGX158" s="4"/>
      <c r="UGY158" s="4"/>
      <c r="UGZ158" s="4"/>
      <c r="UHA158" s="4"/>
      <c r="UHB158" s="4"/>
      <c r="UHC158" s="4"/>
      <c r="UHD158" s="4"/>
      <c r="UHE158" s="4"/>
      <c r="UHF158" s="4"/>
      <c r="UHG158" s="4"/>
      <c r="UHH158" s="4"/>
      <c r="UHI158" s="4"/>
      <c r="UHJ158" s="4"/>
      <c r="UHK158" s="4"/>
      <c r="UHL158" s="4"/>
      <c r="UHM158" s="4"/>
      <c r="UHN158" s="4"/>
      <c r="UHO158" s="4"/>
      <c r="UHP158" s="4"/>
      <c r="UHQ158" s="4"/>
      <c r="UHR158" s="4"/>
      <c r="UHS158" s="4"/>
      <c r="UHT158" s="4"/>
      <c r="UHU158" s="4"/>
      <c r="UHV158" s="4"/>
      <c r="UHW158" s="4"/>
      <c r="UHX158" s="4"/>
      <c r="UHY158" s="4"/>
      <c r="UHZ158" s="4"/>
      <c r="UIA158" s="4"/>
      <c r="UIB158" s="4"/>
      <c r="UIC158" s="4"/>
      <c r="UID158" s="4"/>
      <c r="UIE158" s="4"/>
      <c r="UIF158" s="4"/>
      <c r="UIG158" s="4"/>
      <c r="UIH158" s="4"/>
      <c r="UII158" s="4"/>
      <c r="UIJ158" s="4"/>
      <c r="UIK158" s="4"/>
      <c r="UIL158" s="4"/>
      <c r="UIM158" s="4"/>
      <c r="UIN158" s="4"/>
      <c r="UIO158" s="4"/>
      <c r="UIP158" s="4"/>
      <c r="UIQ158" s="4"/>
      <c r="UIR158" s="4"/>
      <c r="UIS158" s="4"/>
      <c r="UIT158" s="4"/>
      <c r="UIU158" s="4"/>
      <c r="UIV158" s="4"/>
      <c r="UIW158" s="4"/>
      <c r="UIX158" s="4"/>
      <c r="UIY158" s="4"/>
      <c r="UIZ158" s="4"/>
      <c r="UJA158" s="4"/>
      <c r="UJB158" s="4"/>
      <c r="UJC158" s="4"/>
      <c r="UJD158" s="4"/>
      <c r="UJE158" s="4"/>
      <c r="UJF158" s="4"/>
      <c r="UJG158" s="4"/>
      <c r="UJH158" s="4"/>
      <c r="UJI158" s="4"/>
      <c r="UJJ158" s="4"/>
      <c r="UJK158" s="4"/>
      <c r="UJL158" s="4"/>
      <c r="UJM158" s="4"/>
      <c r="UJN158" s="4"/>
      <c r="UJO158" s="4"/>
      <c r="UJP158" s="4"/>
      <c r="UJQ158" s="4"/>
      <c r="UJR158" s="4"/>
      <c r="UJS158" s="4"/>
      <c r="UJT158" s="4"/>
      <c r="UJU158" s="4"/>
      <c r="UJV158" s="4"/>
      <c r="UJW158" s="4"/>
      <c r="UJX158" s="4"/>
      <c r="UJY158" s="4"/>
      <c r="UJZ158" s="4"/>
      <c r="UKA158" s="4"/>
      <c r="UKB158" s="4"/>
      <c r="UKC158" s="4"/>
      <c r="UKD158" s="4"/>
      <c r="UKE158" s="4"/>
      <c r="UKF158" s="4"/>
      <c r="UKG158" s="4"/>
      <c r="UKH158" s="4"/>
      <c r="UKI158" s="4"/>
      <c r="UKJ158" s="4"/>
      <c r="UKK158" s="4"/>
      <c r="UKL158" s="4"/>
      <c r="UKM158" s="4"/>
      <c r="UKN158" s="4"/>
      <c r="UKO158" s="4"/>
      <c r="UKP158" s="4"/>
      <c r="UKQ158" s="4"/>
      <c r="UKR158" s="4"/>
      <c r="UKS158" s="4"/>
      <c r="UKT158" s="4"/>
      <c r="UKU158" s="4"/>
      <c r="UKV158" s="4"/>
      <c r="UKW158" s="4"/>
      <c r="UKX158" s="4"/>
      <c r="UKY158" s="4"/>
      <c r="UKZ158" s="4"/>
      <c r="ULA158" s="4"/>
      <c r="ULB158" s="4"/>
      <c r="ULC158" s="4"/>
      <c r="ULD158" s="4"/>
      <c r="ULE158" s="4"/>
      <c r="ULF158" s="4"/>
      <c r="ULG158" s="4"/>
      <c r="ULH158" s="4"/>
      <c r="ULI158" s="4"/>
      <c r="ULJ158" s="4"/>
      <c r="ULK158" s="4"/>
      <c r="ULL158" s="4"/>
      <c r="ULM158" s="4"/>
      <c r="ULN158" s="4"/>
      <c r="ULO158" s="4"/>
      <c r="ULP158" s="4"/>
      <c r="ULQ158" s="4"/>
      <c r="ULR158" s="4"/>
      <c r="ULS158" s="4"/>
      <c r="ULT158" s="4"/>
      <c r="ULU158" s="4"/>
      <c r="ULV158" s="4"/>
      <c r="ULW158" s="4"/>
      <c r="ULX158" s="4"/>
      <c r="ULY158" s="4"/>
      <c r="ULZ158" s="4"/>
      <c r="UMA158" s="4"/>
      <c r="UMB158" s="4"/>
      <c r="UMC158" s="4"/>
      <c r="UMD158" s="4"/>
      <c r="UME158" s="4"/>
      <c r="UMF158" s="4"/>
      <c r="UMG158" s="4"/>
      <c r="UMH158" s="4"/>
      <c r="UMI158" s="4"/>
      <c r="UMJ158" s="4"/>
      <c r="UMK158" s="4"/>
      <c r="UML158" s="4"/>
      <c r="UMM158" s="4"/>
      <c r="UMN158" s="4"/>
      <c r="UMO158" s="4"/>
      <c r="UMP158" s="4"/>
      <c r="UMQ158" s="4"/>
      <c r="UMR158" s="4"/>
      <c r="UMS158" s="4"/>
      <c r="UMT158" s="4"/>
      <c r="UMU158" s="4"/>
      <c r="UMV158" s="4"/>
      <c r="UMW158" s="4"/>
      <c r="UMX158" s="4"/>
      <c r="UMY158" s="4"/>
      <c r="UMZ158" s="4"/>
      <c r="UNA158" s="4"/>
      <c r="UNB158" s="4"/>
      <c r="UNC158" s="4"/>
      <c r="UND158" s="4"/>
      <c r="UNE158" s="4"/>
      <c r="UNF158" s="4"/>
      <c r="UNG158" s="4"/>
      <c r="UNH158" s="4"/>
      <c r="UNI158" s="4"/>
      <c r="UNJ158" s="4"/>
      <c r="UNK158" s="4"/>
      <c r="UNL158" s="4"/>
      <c r="UNM158" s="4"/>
      <c r="UNN158" s="4"/>
      <c r="UNO158" s="4"/>
      <c r="UNP158" s="4"/>
      <c r="UNQ158" s="4"/>
      <c r="UNR158" s="4"/>
      <c r="UNS158" s="4"/>
      <c r="UNT158" s="4"/>
      <c r="UNU158" s="4"/>
      <c r="UNV158" s="4"/>
      <c r="UNW158" s="4"/>
      <c r="UNX158" s="4"/>
      <c r="UNY158" s="4"/>
      <c r="UNZ158" s="4"/>
      <c r="UOA158" s="4"/>
      <c r="UOB158" s="4"/>
      <c r="UOC158" s="4"/>
      <c r="UOD158" s="4"/>
      <c r="UOE158" s="4"/>
      <c r="UOF158" s="4"/>
      <c r="UOG158" s="4"/>
      <c r="UOH158" s="4"/>
      <c r="UOI158" s="4"/>
      <c r="UOJ158" s="4"/>
      <c r="UOK158" s="4"/>
      <c r="UOL158" s="4"/>
      <c r="UOM158" s="4"/>
      <c r="UON158" s="4"/>
      <c r="UOO158" s="4"/>
      <c r="UOP158" s="4"/>
      <c r="UOQ158" s="4"/>
      <c r="UOR158" s="4"/>
      <c r="UOS158" s="4"/>
      <c r="UOT158" s="4"/>
      <c r="UOU158" s="4"/>
      <c r="UOV158" s="4"/>
      <c r="UOW158" s="4"/>
      <c r="UOX158" s="4"/>
      <c r="UOY158" s="4"/>
      <c r="UOZ158" s="4"/>
      <c r="UPA158" s="4"/>
      <c r="UPB158" s="4"/>
      <c r="UPC158" s="4"/>
      <c r="UPD158" s="4"/>
      <c r="UPE158" s="4"/>
      <c r="UPF158" s="4"/>
      <c r="UPG158" s="4"/>
      <c r="UPH158" s="4"/>
      <c r="UPI158" s="4"/>
      <c r="UPJ158" s="4"/>
      <c r="UPK158" s="4"/>
      <c r="UPL158" s="4"/>
      <c r="UPM158" s="4"/>
      <c r="UPN158" s="4"/>
      <c r="UPO158" s="4"/>
      <c r="UPP158" s="4"/>
      <c r="UPQ158" s="4"/>
      <c r="UPR158" s="4"/>
      <c r="UPS158" s="4"/>
      <c r="UPT158" s="4"/>
      <c r="UPU158" s="4"/>
      <c r="UPV158" s="4"/>
      <c r="UPW158" s="4"/>
      <c r="UPX158" s="4"/>
      <c r="UPY158" s="4"/>
      <c r="UPZ158" s="4"/>
      <c r="UQA158" s="4"/>
      <c r="UQB158" s="4"/>
      <c r="UQC158" s="4"/>
      <c r="UQD158" s="4"/>
      <c r="UQE158" s="4"/>
      <c r="UQF158" s="4"/>
      <c r="UQG158" s="4"/>
      <c r="UQH158" s="4"/>
      <c r="UQI158" s="4"/>
      <c r="UQJ158" s="4"/>
      <c r="UQK158" s="4"/>
      <c r="UQL158" s="4"/>
      <c r="UQM158" s="4"/>
      <c r="UQN158" s="4"/>
      <c r="UQO158" s="4"/>
      <c r="UQP158" s="4"/>
      <c r="UQQ158" s="4"/>
      <c r="UQR158" s="4"/>
      <c r="UQS158" s="4"/>
      <c r="UQT158" s="4"/>
      <c r="UQU158" s="4"/>
      <c r="UQV158" s="4"/>
      <c r="UQW158" s="4"/>
      <c r="UQX158" s="4"/>
      <c r="UQY158" s="4"/>
      <c r="UQZ158" s="4"/>
      <c r="URA158" s="4"/>
      <c r="URB158" s="4"/>
      <c r="URC158" s="4"/>
      <c r="URD158" s="4"/>
      <c r="URE158" s="4"/>
      <c r="URF158" s="4"/>
      <c r="URG158" s="4"/>
      <c r="URH158" s="4"/>
      <c r="URI158" s="4"/>
      <c r="URJ158" s="4"/>
      <c r="URK158" s="4"/>
      <c r="URL158" s="4"/>
      <c r="URM158" s="4"/>
      <c r="URN158" s="4"/>
      <c r="URO158" s="4"/>
      <c r="URP158" s="4"/>
      <c r="URQ158" s="4"/>
      <c r="URR158" s="4"/>
      <c r="URS158" s="4"/>
      <c r="URT158" s="4"/>
      <c r="URU158" s="4"/>
      <c r="URV158" s="4"/>
      <c r="URW158" s="4"/>
      <c r="URX158" s="4"/>
      <c r="URY158" s="4"/>
      <c r="URZ158" s="4"/>
      <c r="USA158" s="4"/>
      <c r="USB158" s="4"/>
      <c r="USC158" s="4"/>
      <c r="USD158" s="4"/>
      <c r="USE158" s="4"/>
      <c r="USF158" s="4"/>
      <c r="USG158" s="4"/>
      <c r="USH158" s="4"/>
      <c r="USI158" s="4"/>
      <c r="USJ158" s="4"/>
      <c r="USK158" s="4"/>
      <c r="USL158" s="4"/>
      <c r="USM158" s="4"/>
      <c r="USN158" s="4"/>
      <c r="USO158" s="4"/>
      <c r="USP158" s="4"/>
      <c r="USQ158" s="4"/>
      <c r="USR158" s="4"/>
      <c r="USS158" s="4"/>
      <c r="UST158" s="4"/>
      <c r="USU158" s="4"/>
      <c r="USV158" s="4"/>
      <c r="USW158" s="4"/>
      <c r="USX158" s="4"/>
      <c r="USY158" s="4"/>
      <c r="USZ158" s="4"/>
      <c r="UTA158" s="4"/>
      <c r="UTB158" s="4"/>
      <c r="UTC158" s="4"/>
      <c r="UTD158" s="4"/>
      <c r="UTE158" s="4"/>
      <c r="UTF158" s="4"/>
      <c r="UTG158" s="4"/>
      <c r="UTH158" s="4"/>
      <c r="UTI158" s="4"/>
      <c r="UTJ158" s="4"/>
      <c r="UTK158" s="4"/>
      <c r="UTL158" s="4"/>
      <c r="UTM158" s="4"/>
      <c r="UTN158" s="4"/>
      <c r="UTO158" s="4"/>
      <c r="UTP158" s="4"/>
      <c r="UTQ158" s="4"/>
      <c r="UTR158" s="4"/>
      <c r="UTS158" s="4"/>
      <c r="UTT158" s="4"/>
      <c r="UTU158" s="4"/>
      <c r="UTV158" s="4"/>
      <c r="UTW158" s="4"/>
      <c r="UTX158" s="4"/>
      <c r="UTY158" s="4"/>
      <c r="UTZ158" s="4"/>
      <c r="UUA158" s="4"/>
      <c r="UUB158" s="4"/>
      <c r="UUC158" s="4"/>
      <c r="UUD158" s="4"/>
      <c r="UUE158" s="4"/>
      <c r="UUF158" s="4"/>
      <c r="UUG158" s="4"/>
      <c r="UUH158" s="4"/>
      <c r="UUI158" s="4"/>
      <c r="UUJ158" s="4"/>
      <c r="UUK158" s="4"/>
      <c r="UUL158" s="4"/>
      <c r="UUM158" s="4"/>
      <c r="UUN158" s="4"/>
      <c r="UUO158" s="4"/>
      <c r="UUP158" s="4"/>
      <c r="UUQ158" s="4"/>
      <c r="UUR158" s="4"/>
      <c r="UUS158" s="4"/>
      <c r="UUT158" s="4"/>
      <c r="UUU158" s="4"/>
      <c r="UUV158" s="4"/>
      <c r="UUW158" s="4"/>
      <c r="UUX158" s="4"/>
      <c r="UUY158" s="4"/>
      <c r="UUZ158" s="4"/>
      <c r="UVA158" s="4"/>
      <c r="UVB158" s="4"/>
      <c r="UVC158" s="4"/>
      <c r="UVD158" s="4"/>
      <c r="UVE158" s="4"/>
      <c r="UVF158" s="4"/>
      <c r="UVG158" s="4"/>
      <c r="UVH158" s="4"/>
      <c r="UVI158" s="4"/>
      <c r="UVJ158" s="4"/>
      <c r="UVK158" s="4"/>
      <c r="UVL158" s="4"/>
      <c r="UVM158" s="4"/>
      <c r="UVN158" s="4"/>
      <c r="UVO158" s="4"/>
      <c r="UVP158" s="4"/>
      <c r="UVQ158" s="4"/>
      <c r="UVR158" s="4"/>
      <c r="UVS158" s="4"/>
      <c r="UVT158" s="4"/>
      <c r="UVU158" s="4"/>
      <c r="UVV158" s="4"/>
      <c r="UVW158" s="4"/>
      <c r="UVX158" s="4"/>
      <c r="UVY158" s="4"/>
      <c r="UVZ158" s="4"/>
      <c r="UWA158" s="4"/>
      <c r="UWB158" s="4"/>
      <c r="UWC158" s="4"/>
      <c r="UWD158" s="4"/>
      <c r="UWE158" s="4"/>
      <c r="UWF158" s="4"/>
      <c r="UWG158" s="4"/>
      <c r="UWH158" s="4"/>
      <c r="UWI158" s="4"/>
      <c r="UWJ158" s="4"/>
      <c r="UWK158" s="4"/>
      <c r="UWL158" s="4"/>
      <c r="UWM158" s="4"/>
      <c r="UWN158" s="4"/>
      <c r="UWO158" s="4"/>
      <c r="UWP158" s="4"/>
      <c r="UWQ158" s="4"/>
      <c r="UWR158" s="4"/>
      <c r="UWS158" s="4"/>
      <c r="UWT158" s="4"/>
      <c r="UWU158" s="4"/>
      <c r="UWV158" s="4"/>
      <c r="UWW158" s="4"/>
      <c r="UWX158" s="4"/>
      <c r="UWY158" s="4"/>
      <c r="UWZ158" s="4"/>
      <c r="UXA158" s="4"/>
      <c r="UXB158" s="4"/>
      <c r="UXC158" s="4"/>
      <c r="UXD158" s="4"/>
      <c r="UXE158" s="4"/>
      <c r="UXF158" s="4"/>
      <c r="UXG158" s="4"/>
      <c r="UXH158" s="4"/>
      <c r="UXI158" s="4"/>
      <c r="UXJ158" s="4"/>
      <c r="UXK158" s="4"/>
      <c r="UXL158" s="4"/>
      <c r="UXM158" s="4"/>
      <c r="UXN158" s="4"/>
      <c r="UXO158" s="4"/>
      <c r="UXP158" s="4"/>
      <c r="UXQ158" s="4"/>
      <c r="UXR158" s="4"/>
      <c r="UXS158" s="4"/>
      <c r="UXT158" s="4"/>
      <c r="UXU158" s="4"/>
      <c r="UXV158" s="4"/>
      <c r="UXW158" s="4"/>
      <c r="UXX158" s="4"/>
      <c r="UXY158" s="4"/>
      <c r="UXZ158" s="4"/>
      <c r="UYA158" s="4"/>
      <c r="UYB158" s="4"/>
      <c r="UYC158" s="4"/>
      <c r="UYD158" s="4"/>
      <c r="UYE158" s="4"/>
      <c r="UYF158" s="4"/>
      <c r="UYG158" s="4"/>
      <c r="UYH158" s="4"/>
      <c r="UYI158" s="4"/>
      <c r="UYJ158" s="4"/>
      <c r="UYK158" s="4"/>
      <c r="UYL158" s="4"/>
      <c r="UYM158" s="4"/>
      <c r="UYN158" s="4"/>
      <c r="UYO158" s="4"/>
      <c r="UYP158" s="4"/>
      <c r="UYQ158" s="4"/>
      <c r="UYR158" s="4"/>
      <c r="UYS158" s="4"/>
      <c r="UYT158" s="4"/>
      <c r="UYU158" s="4"/>
      <c r="UYV158" s="4"/>
      <c r="UYW158" s="4"/>
      <c r="UYX158" s="4"/>
      <c r="UYY158" s="4"/>
      <c r="UYZ158" s="4"/>
      <c r="UZA158" s="4"/>
      <c r="UZB158" s="4"/>
      <c r="UZC158" s="4"/>
      <c r="UZD158" s="4"/>
      <c r="UZE158" s="4"/>
      <c r="UZF158" s="4"/>
      <c r="UZG158" s="4"/>
      <c r="UZH158" s="4"/>
      <c r="UZI158" s="4"/>
      <c r="UZJ158" s="4"/>
      <c r="UZK158" s="4"/>
      <c r="UZL158" s="4"/>
      <c r="UZM158" s="4"/>
      <c r="UZN158" s="4"/>
      <c r="UZO158" s="4"/>
      <c r="UZP158" s="4"/>
      <c r="UZQ158" s="4"/>
      <c r="UZR158" s="4"/>
      <c r="UZS158" s="4"/>
      <c r="UZT158" s="4"/>
      <c r="UZU158" s="4"/>
      <c r="UZV158" s="4"/>
      <c r="UZW158" s="4"/>
      <c r="UZX158" s="4"/>
      <c r="UZY158" s="4"/>
      <c r="UZZ158" s="4"/>
      <c r="VAA158" s="4"/>
      <c r="VAB158" s="4"/>
      <c r="VAC158" s="4"/>
      <c r="VAD158" s="4"/>
      <c r="VAE158" s="4"/>
      <c r="VAF158" s="4"/>
      <c r="VAG158" s="4"/>
      <c r="VAH158" s="4"/>
      <c r="VAI158" s="4"/>
      <c r="VAJ158" s="4"/>
      <c r="VAK158" s="4"/>
      <c r="VAL158" s="4"/>
      <c r="VAM158" s="4"/>
      <c r="VAN158" s="4"/>
      <c r="VAO158" s="4"/>
      <c r="VAP158" s="4"/>
      <c r="VAQ158" s="4"/>
      <c r="VAR158" s="4"/>
      <c r="VAS158" s="4"/>
      <c r="VAT158" s="4"/>
      <c r="VAU158" s="4"/>
      <c r="VAV158" s="4"/>
      <c r="VAW158" s="4"/>
      <c r="VAX158" s="4"/>
      <c r="VAY158" s="4"/>
      <c r="VAZ158" s="4"/>
      <c r="VBA158" s="4"/>
      <c r="VBB158" s="4"/>
      <c r="VBC158" s="4"/>
      <c r="VBD158" s="4"/>
      <c r="VBE158" s="4"/>
      <c r="VBF158" s="4"/>
      <c r="VBG158" s="4"/>
      <c r="VBH158" s="4"/>
      <c r="VBI158" s="4"/>
      <c r="VBJ158" s="4"/>
      <c r="VBK158" s="4"/>
      <c r="VBL158" s="4"/>
      <c r="VBM158" s="4"/>
      <c r="VBN158" s="4"/>
      <c r="VBO158" s="4"/>
      <c r="VBP158" s="4"/>
      <c r="VBQ158" s="4"/>
      <c r="VBR158" s="4"/>
      <c r="VBS158" s="4"/>
      <c r="VBT158" s="4"/>
      <c r="VBU158" s="4"/>
      <c r="VBV158" s="4"/>
      <c r="VBW158" s="4"/>
      <c r="VBX158" s="4"/>
      <c r="VBY158" s="4"/>
      <c r="VBZ158" s="4"/>
      <c r="VCA158" s="4"/>
      <c r="VCB158" s="4"/>
      <c r="VCC158" s="4"/>
      <c r="VCD158" s="4"/>
      <c r="VCE158" s="4"/>
      <c r="VCF158" s="4"/>
      <c r="VCG158" s="4"/>
      <c r="VCH158" s="4"/>
      <c r="VCI158" s="4"/>
      <c r="VCJ158" s="4"/>
      <c r="VCK158" s="4"/>
      <c r="VCL158" s="4"/>
      <c r="VCM158" s="4"/>
      <c r="VCN158" s="4"/>
      <c r="VCO158" s="4"/>
      <c r="VCP158" s="4"/>
      <c r="VCQ158" s="4"/>
      <c r="VCR158" s="4"/>
      <c r="VCS158" s="4"/>
      <c r="VCT158" s="4"/>
      <c r="VCU158" s="4"/>
      <c r="VCV158" s="4"/>
      <c r="VCW158" s="4"/>
      <c r="VCX158" s="4"/>
      <c r="VCY158" s="4"/>
      <c r="VCZ158" s="4"/>
      <c r="VDA158" s="4"/>
      <c r="VDB158" s="4"/>
      <c r="VDC158" s="4"/>
      <c r="VDD158" s="4"/>
      <c r="VDE158" s="4"/>
      <c r="VDF158" s="4"/>
      <c r="VDG158" s="4"/>
      <c r="VDH158" s="4"/>
      <c r="VDI158" s="4"/>
      <c r="VDJ158" s="4"/>
      <c r="VDK158" s="4"/>
      <c r="VDL158" s="4"/>
      <c r="VDM158" s="4"/>
      <c r="VDN158" s="4"/>
      <c r="VDO158" s="4"/>
      <c r="VDP158" s="4"/>
      <c r="VDQ158" s="4"/>
      <c r="VDR158" s="4"/>
      <c r="VDS158" s="4"/>
      <c r="VDT158" s="4"/>
      <c r="VDU158" s="4"/>
      <c r="VDV158" s="4"/>
      <c r="VDW158" s="4"/>
      <c r="VDX158" s="4"/>
      <c r="VDY158" s="4"/>
      <c r="VDZ158" s="4"/>
      <c r="VEA158" s="4"/>
      <c r="VEB158" s="4"/>
      <c r="VEC158" s="4"/>
      <c r="VED158" s="4"/>
      <c r="VEE158" s="4"/>
      <c r="VEF158" s="4"/>
      <c r="VEG158" s="4"/>
      <c r="VEH158" s="4"/>
      <c r="VEI158" s="4"/>
      <c r="VEJ158" s="4"/>
      <c r="VEK158" s="4"/>
      <c r="VEL158" s="4"/>
      <c r="VEM158" s="4"/>
      <c r="VEN158" s="4"/>
      <c r="VEO158" s="4"/>
      <c r="VEP158" s="4"/>
      <c r="VEQ158" s="4"/>
      <c r="VER158" s="4"/>
      <c r="VES158" s="4"/>
      <c r="VET158" s="4"/>
      <c r="VEU158" s="4"/>
      <c r="VEV158" s="4"/>
      <c r="VEW158" s="4"/>
      <c r="VEX158" s="4"/>
      <c r="VEY158" s="4"/>
      <c r="VEZ158" s="4"/>
      <c r="VFA158" s="4"/>
      <c r="VFB158" s="4"/>
      <c r="VFC158" s="4"/>
      <c r="VFD158" s="4"/>
      <c r="VFE158" s="4"/>
      <c r="VFF158" s="4"/>
      <c r="VFG158" s="4"/>
      <c r="VFH158" s="4"/>
      <c r="VFI158" s="4"/>
      <c r="VFJ158" s="4"/>
      <c r="VFK158" s="4"/>
      <c r="VFL158" s="4"/>
      <c r="VFM158" s="4"/>
      <c r="VFN158" s="4"/>
      <c r="VFO158" s="4"/>
      <c r="VFP158" s="4"/>
      <c r="VFQ158" s="4"/>
      <c r="VFR158" s="4"/>
      <c r="VFS158" s="4"/>
      <c r="VFT158" s="4"/>
      <c r="VFU158" s="4"/>
      <c r="VFV158" s="4"/>
      <c r="VFW158" s="4"/>
      <c r="VFX158" s="4"/>
      <c r="VFY158" s="4"/>
      <c r="VFZ158" s="4"/>
      <c r="VGA158" s="4"/>
      <c r="VGB158" s="4"/>
      <c r="VGC158" s="4"/>
      <c r="VGD158" s="4"/>
      <c r="VGE158" s="4"/>
      <c r="VGF158" s="4"/>
      <c r="VGG158" s="4"/>
      <c r="VGH158" s="4"/>
      <c r="VGI158" s="4"/>
      <c r="VGJ158" s="4"/>
      <c r="VGK158" s="4"/>
      <c r="VGL158" s="4"/>
      <c r="VGM158" s="4"/>
      <c r="VGN158" s="4"/>
      <c r="VGO158" s="4"/>
      <c r="VGP158" s="4"/>
      <c r="VGQ158" s="4"/>
      <c r="VGR158" s="4"/>
      <c r="VGS158" s="4"/>
      <c r="VGT158" s="4"/>
      <c r="VGU158" s="4"/>
      <c r="VGV158" s="4"/>
      <c r="VGW158" s="4"/>
      <c r="VGX158" s="4"/>
      <c r="VGY158" s="4"/>
      <c r="VGZ158" s="4"/>
      <c r="VHA158" s="4"/>
      <c r="VHB158" s="4"/>
      <c r="VHC158" s="4"/>
      <c r="VHD158" s="4"/>
      <c r="VHE158" s="4"/>
      <c r="VHF158" s="4"/>
      <c r="VHG158" s="4"/>
      <c r="VHH158" s="4"/>
      <c r="VHI158" s="4"/>
      <c r="VHJ158" s="4"/>
      <c r="VHK158" s="4"/>
      <c r="VHL158" s="4"/>
      <c r="VHM158" s="4"/>
      <c r="VHN158" s="4"/>
      <c r="VHO158" s="4"/>
      <c r="VHP158" s="4"/>
      <c r="VHQ158" s="4"/>
      <c r="VHR158" s="4"/>
      <c r="VHS158" s="4"/>
      <c r="VHT158" s="4"/>
      <c r="VHU158" s="4"/>
      <c r="VHV158" s="4"/>
      <c r="VHW158" s="4"/>
      <c r="VHX158" s="4"/>
      <c r="VHY158" s="4"/>
      <c r="VHZ158" s="4"/>
      <c r="VIA158" s="4"/>
      <c r="VIB158" s="4"/>
      <c r="VIC158" s="4"/>
      <c r="VID158" s="4"/>
      <c r="VIE158" s="4"/>
      <c r="VIF158" s="4"/>
      <c r="VIG158" s="4"/>
      <c r="VIH158" s="4"/>
      <c r="VII158" s="4"/>
      <c r="VIJ158" s="4"/>
      <c r="VIK158" s="4"/>
      <c r="VIL158" s="4"/>
      <c r="VIM158" s="4"/>
      <c r="VIN158" s="4"/>
      <c r="VIO158" s="4"/>
      <c r="VIP158" s="4"/>
      <c r="VIQ158" s="4"/>
      <c r="VIR158" s="4"/>
      <c r="VIS158" s="4"/>
      <c r="VIT158" s="4"/>
      <c r="VIU158" s="4"/>
      <c r="VIV158" s="4"/>
      <c r="VIW158" s="4"/>
      <c r="VIX158" s="4"/>
      <c r="VIY158" s="4"/>
      <c r="VIZ158" s="4"/>
      <c r="VJA158" s="4"/>
      <c r="VJB158" s="4"/>
      <c r="VJC158" s="4"/>
      <c r="VJD158" s="4"/>
      <c r="VJE158" s="4"/>
      <c r="VJF158" s="4"/>
      <c r="VJG158" s="4"/>
      <c r="VJH158" s="4"/>
      <c r="VJI158" s="4"/>
      <c r="VJJ158" s="4"/>
      <c r="VJK158" s="4"/>
      <c r="VJL158" s="4"/>
      <c r="VJM158" s="4"/>
      <c r="VJN158" s="4"/>
      <c r="VJO158" s="4"/>
      <c r="VJP158" s="4"/>
      <c r="VJQ158" s="4"/>
      <c r="VJR158" s="4"/>
      <c r="VJS158" s="4"/>
      <c r="VJT158" s="4"/>
      <c r="VJU158" s="4"/>
      <c r="VJV158" s="4"/>
      <c r="VJW158" s="4"/>
      <c r="VJX158" s="4"/>
      <c r="VJY158" s="4"/>
      <c r="VJZ158" s="4"/>
      <c r="VKA158" s="4"/>
      <c r="VKB158" s="4"/>
      <c r="VKC158" s="4"/>
      <c r="VKD158" s="4"/>
      <c r="VKE158" s="4"/>
      <c r="VKF158" s="4"/>
      <c r="VKG158" s="4"/>
      <c r="VKH158" s="4"/>
      <c r="VKI158" s="4"/>
      <c r="VKJ158" s="4"/>
      <c r="VKK158" s="4"/>
      <c r="VKL158" s="4"/>
      <c r="VKM158" s="4"/>
      <c r="VKN158" s="4"/>
      <c r="VKO158" s="4"/>
      <c r="VKP158" s="4"/>
      <c r="VKQ158" s="4"/>
      <c r="VKR158" s="4"/>
      <c r="VKS158" s="4"/>
      <c r="VKT158" s="4"/>
      <c r="VKU158" s="4"/>
      <c r="VKV158" s="4"/>
      <c r="VKW158" s="4"/>
      <c r="VKX158" s="4"/>
      <c r="VKY158" s="4"/>
      <c r="VKZ158" s="4"/>
      <c r="VLA158" s="4"/>
      <c r="VLB158" s="4"/>
      <c r="VLC158" s="4"/>
      <c r="VLD158" s="4"/>
      <c r="VLE158" s="4"/>
      <c r="VLF158" s="4"/>
      <c r="VLG158" s="4"/>
      <c r="VLH158" s="4"/>
      <c r="VLI158" s="4"/>
      <c r="VLJ158" s="4"/>
      <c r="VLK158" s="4"/>
      <c r="VLL158" s="4"/>
      <c r="VLM158" s="4"/>
      <c r="VLN158" s="4"/>
      <c r="VLO158" s="4"/>
      <c r="VLP158" s="4"/>
      <c r="VLQ158" s="4"/>
      <c r="VLR158" s="4"/>
      <c r="VLS158" s="4"/>
      <c r="VLT158" s="4"/>
      <c r="VLU158" s="4"/>
      <c r="VLV158" s="4"/>
      <c r="VLW158" s="4"/>
      <c r="VLX158" s="4"/>
      <c r="VLY158" s="4"/>
      <c r="VLZ158" s="4"/>
      <c r="VMA158" s="4"/>
      <c r="VMB158" s="4"/>
      <c r="VMC158" s="4"/>
      <c r="VMD158" s="4"/>
      <c r="VME158" s="4"/>
      <c r="VMF158" s="4"/>
      <c r="VMG158" s="4"/>
      <c r="VMH158" s="4"/>
      <c r="VMI158" s="4"/>
      <c r="VMJ158" s="4"/>
      <c r="VMK158" s="4"/>
      <c r="VML158" s="4"/>
      <c r="VMM158" s="4"/>
      <c r="VMN158" s="4"/>
      <c r="VMO158" s="4"/>
      <c r="VMP158" s="4"/>
      <c r="VMQ158" s="4"/>
      <c r="VMR158" s="4"/>
      <c r="VMS158" s="4"/>
      <c r="VMT158" s="4"/>
      <c r="VMU158" s="4"/>
      <c r="VMV158" s="4"/>
      <c r="VMW158" s="4"/>
      <c r="VMX158" s="4"/>
      <c r="VMY158" s="4"/>
      <c r="VMZ158" s="4"/>
      <c r="VNA158" s="4"/>
      <c r="VNB158" s="4"/>
      <c r="VNC158" s="4"/>
      <c r="VND158" s="4"/>
      <c r="VNE158" s="4"/>
      <c r="VNF158" s="4"/>
      <c r="VNG158" s="4"/>
      <c r="VNH158" s="4"/>
      <c r="VNI158" s="4"/>
      <c r="VNJ158" s="4"/>
      <c r="VNK158" s="4"/>
      <c r="VNL158" s="4"/>
      <c r="VNM158" s="4"/>
      <c r="VNN158" s="4"/>
      <c r="VNO158" s="4"/>
      <c r="VNP158" s="4"/>
      <c r="VNQ158" s="4"/>
      <c r="VNR158" s="4"/>
      <c r="VNS158" s="4"/>
      <c r="VNT158" s="4"/>
      <c r="VNU158" s="4"/>
      <c r="VNV158" s="4"/>
      <c r="VNW158" s="4"/>
      <c r="VNX158" s="4"/>
      <c r="VNY158" s="4"/>
      <c r="VNZ158" s="4"/>
      <c r="VOA158" s="4"/>
      <c r="VOB158" s="4"/>
      <c r="VOC158" s="4"/>
      <c r="VOD158" s="4"/>
      <c r="VOE158" s="4"/>
      <c r="VOF158" s="4"/>
      <c r="VOG158" s="4"/>
      <c r="VOH158" s="4"/>
      <c r="VOI158" s="4"/>
      <c r="VOJ158" s="4"/>
      <c r="VOK158" s="4"/>
      <c r="VOL158" s="4"/>
      <c r="VOM158" s="4"/>
      <c r="VON158" s="4"/>
      <c r="VOO158" s="4"/>
      <c r="VOP158" s="4"/>
      <c r="VOQ158" s="4"/>
      <c r="VOR158" s="4"/>
      <c r="VOS158" s="4"/>
      <c r="VOT158" s="4"/>
      <c r="VOU158" s="4"/>
      <c r="VOV158" s="4"/>
      <c r="VOW158" s="4"/>
      <c r="VOX158" s="4"/>
      <c r="VOY158" s="4"/>
      <c r="VOZ158" s="4"/>
      <c r="VPA158" s="4"/>
      <c r="VPB158" s="4"/>
      <c r="VPC158" s="4"/>
      <c r="VPD158" s="4"/>
      <c r="VPE158" s="4"/>
      <c r="VPF158" s="4"/>
      <c r="VPG158" s="4"/>
      <c r="VPH158" s="4"/>
      <c r="VPI158" s="4"/>
      <c r="VPJ158" s="4"/>
      <c r="VPK158" s="4"/>
      <c r="VPL158" s="4"/>
      <c r="VPM158" s="4"/>
      <c r="VPN158" s="4"/>
      <c r="VPO158" s="4"/>
      <c r="VPP158" s="4"/>
      <c r="VPQ158" s="4"/>
      <c r="VPR158" s="4"/>
      <c r="VPS158" s="4"/>
      <c r="VPT158" s="4"/>
      <c r="VPU158" s="4"/>
      <c r="VPV158" s="4"/>
      <c r="VPW158" s="4"/>
      <c r="VPX158" s="4"/>
      <c r="VPY158" s="4"/>
      <c r="VPZ158" s="4"/>
      <c r="VQA158" s="4"/>
      <c r="VQB158" s="4"/>
      <c r="VQC158" s="4"/>
      <c r="VQD158" s="4"/>
      <c r="VQE158" s="4"/>
      <c r="VQF158" s="4"/>
      <c r="VQG158" s="4"/>
      <c r="VQH158" s="4"/>
      <c r="VQI158" s="4"/>
      <c r="VQJ158" s="4"/>
      <c r="VQK158" s="4"/>
      <c r="VQL158" s="4"/>
      <c r="VQM158" s="4"/>
      <c r="VQN158" s="4"/>
      <c r="VQO158" s="4"/>
      <c r="VQP158" s="4"/>
      <c r="VQQ158" s="4"/>
      <c r="VQR158" s="4"/>
      <c r="VQS158" s="4"/>
      <c r="VQT158" s="4"/>
      <c r="VQU158" s="4"/>
      <c r="VQV158" s="4"/>
      <c r="VQW158" s="4"/>
      <c r="VQX158" s="4"/>
      <c r="VQY158" s="4"/>
      <c r="VQZ158" s="4"/>
      <c r="VRA158" s="4"/>
      <c r="VRB158" s="4"/>
      <c r="VRC158" s="4"/>
      <c r="VRD158" s="4"/>
      <c r="VRE158" s="4"/>
      <c r="VRF158" s="4"/>
      <c r="VRG158" s="4"/>
      <c r="VRH158" s="4"/>
      <c r="VRI158" s="4"/>
      <c r="VRJ158" s="4"/>
      <c r="VRK158" s="4"/>
      <c r="VRL158" s="4"/>
      <c r="VRM158" s="4"/>
      <c r="VRN158" s="4"/>
      <c r="VRO158" s="4"/>
      <c r="VRP158" s="4"/>
      <c r="VRQ158" s="4"/>
      <c r="VRR158" s="4"/>
      <c r="VRS158" s="4"/>
      <c r="VRT158" s="4"/>
      <c r="VRU158" s="4"/>
      <c r="VRV158" s="4"/>
      <c r="VRW158" s="4"/>
      <c r="VRX158" s="4"/>
      <c r="VRY158" s="4"/>
      <c r="VRZ158" s="4"/>
      <c r="VSA158" s="4"/>
      <c r="VSB158" s="4"/>
      <c r="VSC158" s="4"/>
      <c r="VSD158" s="4"/>
      <c r="VSE158" s="4"/>
      <c r="VSF158" s="4"/>
      <c r="VSG158" s="4"/>
      <c r="VSH158" s="4"/>
      <c r="VSI158" s="4"/>
      <c r="VSJ158" s="4"/>
      <c r="VSK158" s="4"/>
      <c r="VSL158" s="4"/>
      <c r="VSM158" s="4"/>
      <c r="VSN158" s="4"/>
      <c r="VSO158" s="4"/>
      <c r="VSP158" s="4"/>
      <c r="VSQ158" s="4"/>
      <c r="VSR158" s="4"/>
      <c r="VSS158" s="4"/>
      <c r="VST158" s="4"/>
      <c r="VSU158" s="4"/>
      <c r="VSV158" s="4"/>
      <c r="VSW158" s="4"/>
      <c r="VSX158" s="4"/>
      <c r="VSY158" s="4"/>
      <c r="VSZ158" s="4"/>
      <c r="VTA158" s="4"/>
      <c r="VTB158" s="4"/>
      <c r="VTC158" s="4"/>
      <c r="VTD158" s="4"/>
      <c r="VTE158" s="4"/>
      <c r="VTF158" s="4"/>
      <c r="VTG158" s="4"/>
      <c r="VTH158" s="4"/>
      <c r="VTI158" s="4"/>
      <c r="VTJ158" s="4"/>
      <c r="VTK158" s="4"/>
      <c r="VTL158" s="4"/>
      <c r="VTM158" s="4"/>
      <c r="VTN158" s="4"/>
      <c r="VTO158" s="4"/>
      <c r="VTP158" s="4"/>
      <c r="VTQ158" s="4"/>
      <c r="VTR158" s="4"/>
      <c r="VTS158" s="4"/>
      <c r="VTT158" s="4"/>
      <c r="VTU158" s="4"/>
      <c r="VTV158" s="4"/>
      <c r="VTW158" s="4"/>
      <c r="VTX158" s="4"/>
      <c r="VTY158" s="4"/>
      <c r="VTZ158" s="4"/>
      <c r="VUA158" s="4"/>
      <c r="VUB158" s="4"/>
      <c r="VUC158" s="4"/>
      <c r="VUD158" s="4"/>
      <c r="VUE158" s="4"/>
      <c r="VUF158" s="4"/>
      <c r="VUG158" s="4"/>
      <c r="VUH158" s="4"/>
      <c r="VUI158" s="4"/>
      <c r="VUJ158" s="4"/>
      <c r="VUK158" s="4"/>
      <c r="VUL158" s="4"/>
      <c r="VUM158" s="4"/>
      <c r="VUN158" s="4"/>
      <c r="VUO158" s="4"/>
      <c r="VUP158" s="4"/>
      <c r="VUQ158" s="4"/>
      <c r="VUR158" s="4"/>
      <c r="VUS158" s="4"/>
      <c r="VUT158" s="4"/>
      <c r="VUU158" s="4"/>
      <c r="VUV158" s="4"/>
      <c r="VUW158" s="4"/>
      <c r="VUX158" s="4"/>
      <c r="VUY158" s="4"/>
      <c r="VUZ158" s="4"/>
      <c r="VVA158" s="4"/>
      <c r="VVB158" s="4"/>
      <c r="VVC158" s="4"/>
      <c r="VVD158" s="4"/>
      <c r="VVE158" s="4"/>
      <c r="VVF158" s="4"/>
      <c r="VVG158" s="4"/>
      <c r="VVH158" s="4"/>
      <c r="VVI158" s="4"/>
      <c r="VVJ158" s="4"/>
      <c r="VVK158" s="4"/>
      <c r="VVL158" s="4"/>
      <c r="VVM158" s="4"/>
      <c r="VVN158" s="4"/>
      <c r="VVO158" s="4"/>
      <c r="VVP158" s="4"/>
      <c r="VVQ158" s="4"/>
      <c r="VVR158" s="4"/>
      <c r="VVS158" s="4"/>
      <c r="VVT158" s="4"/>
      <c r="VVU158" s="4"/>
      <c r="VVV158" s="4"/>
      <c r="VVW158" s="4"/>
      <c r="VVX158" s="4"/>
      <c r="VVY158" s="4"/>
      <c r="VVZ158" s="4"/>
      <c r="VWA158" s="4"/>
      <c r="VWB158" s="4"/>
      <c r="VWC158" s="4"/>
      <c r="VWD158" s="4"/>
      <c r="VWE158" s="4"/>
      <c r="VWF158" s="4"/>
      <c r="VWG158" s="4"/>
      <c r="VWH158" s="4"/>
      <c r="VWI158" s="4"/>
      <c r="VWJ158" s="4"/>
      <c r="VWK158" s="4"/>
      <c r="VWL158" s="4"/>
      <c r="VWM158" s="4"/>
      <c r="VWN158" s="4"/>
      <c r="VWO158" s="4"/>
      <c r="VWP158" s="4"/>
      <c r="VWQ158" s="4"/>
      <c r="VWR158" s="4"/>
      <c r="VWS158" s="4"/>
      <c r="VWT158" s="4"/>
      <c r="VWU158" s="4"/>
      <c r="VWV158" s="4"/>
      <c r="VWW158" s="4"/>
      <c r="VWX158" s="4"/>
      <c r="VWY158" s="4"/>
      <c r="VWZ158" s="4"/>
      <c r="VXA158" s="4"/>
      <c r="VXB158" s="4"/>
      <c r="VXC158" s="4"/>
      <c r="VXD158" s="4"/>
      <c r="VXE158" s="4"/>
      <c r="VXF158" s="4"/>
      <c r="VXG158" s="4"/>
      <c r="VXH158" s="4"/>
      <c r="VXI158" s="4"/>
      <c r="VXJ158" s="4"/>
      <c r="VXK158" s="4"/>
      <c r="VXL158" s="4"/>
      <c r="VXM158" s="4"/>
      <c r="VXN158" s="4"/>
      <c r="VXO158" s="4"/>
      <c r="VXP158" s="4"/>
      <c r="VXQ158" s="4"/>
      <c r="VXR158" s="4"/>
      <c r="VXS158" s="4"/>
      <c r="VXT158" s="4"/>
      <c r="VXU158" s="4"/>
      <c r="VXV158" s="4"/>
      <c r="VXW158" s="4"/>
      <c r="VXX158" s="4"/>
      <c r="VXY158" s="4"/>
      <c r="VXZ158" s="4"/>
      <c r="VYA158" s="4"/>
      <c r="VYB158" s="4"/>
      <c r="VYC158" s="4"/>
      <c r="VYD158" s="4"/>
      <c r="VYE158" s="4"/>
      <c r="VYF158" s="4"/>
      <c r="VYG158" s="4"/>
      <c r="VYH158" s="4"/>
      <c r="VYI158" s="4"/>
      <c r="VYJ158" s="4"/>
      <c r="VYK158" s="4"/>
      <c r="VYL158" s="4"/>
      <c r="VYM158" s="4"/>
      <c r="VYN158" s="4"/>
      <c r="VYO158" s="4"/>
      <c r="VYP158" s="4"/>
      <c r="VYQ158" s="4"/>
      <c r="VYR158" s="4"/>
      <c r="VYS158" s="4"/>
      <c r="VYT158" s="4"/>
      <c r="VYU158" s="4"/>
      <c r="VYV158" s="4"/>
      <c r="VYW158" s="4"/>
      <c r="VYX158" s="4"/>
      <c r="VYY158" s="4"/>
      <c r="VYZ158" s="4"/>
      <c r="VZA158" s="4"/>
      <c r="VZB158" s="4"/>
      <c r="VZC158" s="4"/>
      <c r="VZD158" s="4"/>
      <c r="VZE158" s="4"/>
      <c r="VZF158" s="4"/>
      <c r="VZG158" s="4"/>
      <c r="VZH158" s="4"/>
      <c r="VZI158" s="4"/>
      <c r="VZJ158" s="4"/>
      <c r="VZK158" s="4"/>
      <c r="VZL158" s="4"/>
      <c r="VZM158" s="4"/>
      <c r="VZN158" s="4"/>
      <c r="VZO158" s="4"/>
      <c r="VZP158" s="4"/>
      <c r="VZQ158" s="4"/>
      <c r="VZR158" s="4"/>
      <c r="VZS158" s="4"/>
      <c r="VZT158" s="4"/>
      <c r="VZU158" s="4"/>
      <c r="VZV158" s="4"/>
      <c r="VZW158" s="4"/>
      <c r="VZX158" s="4"/>
      <c r="VZY158" s="4"/>
      <c r="VZZ158" s="4"/>
      <c r="WAA158" s="4"/>
      <c r="WAB158" s="4"/>
      <c r="WAC158" s="4"/>
      <c r="WAD158" s="4"/>
      <c r="WAE158" s="4"/>
      <c r="WAF158" s="4"/>
      <c r="WAG158" s="4"/>
      <c r="WAH158" s="4"/>
      <c r="WAI158" s="4"/>
      <c r="WAJ158" s="4"/>
      <c r="WAK158" s="4"/>
      <c r="WAL158" s="4"/>
      <c r="WAM158" s="4"/>
      <c r="WAN158" s="4"/>
      <c r="WAO158" s="4"/>
      <c r="WAP158" s="4"/>
      <c r="WAQ158" s="4"/>
      <c r="WAR158" s="4"/>
      <c r="WAS158" s="4"/>
      <c r="WAT158" s="4"/>
      <c r="WAU158" s="4"/>
      <c r="WAV158" s="4"/>
      <c r="WAW158" s="4"/>
      <c r="WAX158" s="4"/>
      <c r="WAY158" s="4"/>
      <c r="WAZ158" s="4"/>
      <c r="WBA158" s="4"/>
      <c r="WBB158" s="4"/>
      <c r="WBC158" s="4"/>
      <c r="WBD158" s="4"/>
      <c r="WBE158" s="4"/>
      <c r="WBF158" s="4"/>
      <c r="WBG158" s="4"/>
      <c r="WBH158" s="4"/>
      <c r="WBI158" s="4"/>
      <c r="WBJ158" s="4"/>
      <c r="WBK158" s="4"/>
      <c r="WBL158" s="4"/>
      <c r="WBM158" s="4"/>
      <c r="WBN158" s="4"/>
      <c r="WBO158" s="4"/>
      <c r="WBP158" s="4"/>
      <c r="WBQ158" s="4"/>
      <c r="WBR158" s="4"/>
      <c r="WBS158" s="4"/>
      <c r="WBT158" s="4"/>
      <c r="WBU158" s="4"/>
      <c r="WBV158" s="4"/>
      <c r="WBW158" s="4"/>
      <c r="WBX158" s="4"/>
      <c r="WBY158" s="4"/>
      <c r="WBZ158" s="4"/>
      <c r="WCA158" s="4"/>
      <c r="WCB158" s="4"/>
      <c r="WCC158" s="4"/>
      <c r="WCD158" s="4"/>
      <c r="WCE158" s="4"/>
      <c r="WCF158" s="4"/>
      <c r="WCG158" s="4"/>
      <c r="WCH158" s="4"/>
      <c r="WCI158" s="4"/>
      <c r="WCJ158" s="4"/>
      <c r="WCK158" s="4"/>
      <c r="WCL158" s="4"/>
      <c r="WCM158" s="4"/>
      <c r="WCN158" s="4"/>
      <c r="WCO158" s="4"/>
      <c r="WCP158" s="4"/>
      <c r="WCQ158" s="4"/>
      <c r="WCR158" s="4"/>
      <c r="WCS158" s="4"/>
      <c r="WCT158" s="4"/>
      <c r="WCU158" s="4"/>
      <c r="WCV158" s="4"/>
      <c r="WCW158" s="4"/>
      <c r="WCX158" s="4"/>
      <c r="WCY158" s="4"/>
      <c r="WCZ158" s="4"/>
      <c r="WDA158" s="4"/>
      <c r="WDB158" s="4"/>
      <c r="WDC158" s="4"/>
      <c r="WDD158" s="4"/>
      <c r="WDE158" s="4"/>
      <c r="WDF158" s="4"/>
      <c r="WDG158" s="4"/>
      <c r="WDH158" s="4"/>
      <c r="WDI158" s="4"/>
      <c r="WDJ158" s="4"/>
      <c r="WDK158" s="4"/>
      <c r="WDL158" s="4"/>
      <c r="WDM158" s="4"/>
      <c r="WDN158" s="4"/>
      <c r="WDO158" s="4"/>
      <c r="WDP158" s="4"/>
      <c r="WDQ158" s="4"/>
      <c r="WDR158" s="4"/>
      <c r="WDS158" s="4"/>
      <c r="WDT158" s="4"/>
      <c r="WDU158" s="4"/>
      <c r="WDV158" s="4"/>
      <c r="WDW158" s="4"/>
      <c r="WDX158" s="4"/>
      <c r="WDY158" s="4"/>
      <c r="WDZ158" s="4"/>
      <c r="WEA158" s="4"/>
      <c r="WEB158" s="4"/>
      <c r="WEC158" s="4"/>
      <c r="WED158" s="4"/>
      <c r="WEE158" s="4"/>
      <c r="WEF158" s="4"/>
      <c r="WEG158" s="4"/>
      <c r="WEH158" s="4"/>
      <c r="WEI158" s="4"/>
      <c r="WEJ158" s="4"/>
      <c r="WEK158" s="4"/>
      <c r="WEL158" s="4"/>
      <c r="WEM158" s="4"/>
      <c r="WEN158" s="4"/>
      <c r="WEO158" s="4"/>
      <c r="WEP158" s="4"/>
      <c r="WEQ158" s="4"/>
      <c r="WER158" s="4"/>
      <c r="WES158" s="4"/>
      <c r="WET158" s="4"/>
      <c r="WEU158" s="4"/>
      <c r="WEV158" s="4"/>
      <c r="WEW158" s="4"/>
      <c r="WEX158" s="4"/>
      <c r="WEY158" s="4"/>
      <c r="WEZ158" s="4"/>
      <c r="WFA158" s="4"/>
      <c r="WFB158" s="4"/>
      <c r="WFC158" s="4"/>
      <c r="WFD158" s="4"/>
      <c r="WFE158" s="4"/>
      <c r="WFF158" s="4"/>
      <c r="WFG158" s="4"/>
      <c r="WFH158" s="4"/>
      <c r="WFI158" s="4"/>
      <c r="WFJ158" s="4"/>
      <c r="WFK158" s="4"/>
      <c r="WFL158" s="4"/>
      <c r="WFM158" s="4"/>
      <c r="WFN158" s="4"/>
      <c r="WFO158" s="4"/>
      <c r="WFP158" s="4"/>
      <c r="WFQ158" s="4"/>
      <c r="WFR158" s="4"/>
      <c r="WFS158" s="4"/>
      <c r="WFT158" s="4"/>
      <c r="WFU158" s="4"/>
      <c r="WFV158" s="4"/>
      <c r="WFW158" s="4"/>
      <c r="WFX158" s="4"/>
      <c r="WFY158" s="4"/>
      <c r="WFZ158" s="4"/>
      <c r="WGA158" s="4"/>
      <c r="WGB158" s="4"/>
      <c r="WGC158" s="4"/>
      <c r="WGD158" s="4"/>
      <c r="WGE158" s="4"/>
      <c r="WGF158" s="4"/>
      <c r="WGG158" s="4"/>
      <c r="WGH158" s="4"/>
      <c r="WGI158" s="4"/>
      <c r="WGJ158" s="4"/>
      <c r="WGK158" s="4"/>
      <c r="WGL158" s="4"/>
      <c r="WGM158" s="4"/>
      <c r="WGN158" s="4"/>
      <c r="WGO158" s="4"/>
      <c r="WGP158" s="4"/>
      <c r="WGQ158" s="4"/>
      <c r="WGR158" s="4"/>
      <c r="WGS158" s="4"/>
      <c r="WGT158" s="4"/>
      <c r="WGU158" s="4"/>
      <c r="WGV158" s="4"/>
      <c r="WGW158" s="4"/>
      <c r="WGX158" s="4"/>
      <c r="WGY158" s="4"/>
      <c r="WGZ158" s="4"/>
      <c r="WHA158" s="4"/>
      <c r="WHB158" s="4"/>
      <c r="WHC158" s="4"/>
      <c r="WHD158" s="4"/>
      <c r="WHE158" s="4"/>
      <c r="WHF158" s="4"/>
      <c r="WHG158" s="4"/>
      <c r="WHH158" s="4"/>
      <c r="WHI158" s="4"/>
      <c r="WHJ158" s="4"/>
      <c r="WHK158" s="4"/>
      <c r="WHL158" s="4"/>
      <c r="WHM158" s="4"/>
      <c r="WHN158" s="4"/>
      <c r="WHO158" s="4"/>
      <c r="WHP158" s="4"/>
      <c r="WHQ158" s="4"/>
      <c r="WHR158" s="4"/>
      <c r="WHS158" s="4"/>
      <c r="WHT158" s="4"/>
      <c r="WHU158" s="4"/>
      <c r="WHV158" s="4"/>
      <c r="WHW158" s="4"/>
      <c r="WHX158" s="4"/>
      <c r="WHY158" s="4"/>
      <c r="WHZ158" s="4"/>
      <c r="WIA158" s="4"/>
      <c r="WIB158" s="4"/>
      <c r="WIC158" s="4"/>
      <c r="WID158" s="4"/>
      <c r="WIE158" s="4"/>
      <c r="WIF158" s="4"/>
      <c r="WIG158" s="4"/>
      <c r="WIH158" s="4"/>
      <c r="WII158" s="4"/>
      <c r="WIJ158" s="4"/>
      <c r="WIK158" s="4"/>
      <c r="WIL158" s="4"/>
      <c r="WIM158" s="4"/>
      <c r="WIN158" s="4"/>
      <c r="WIO158" s="4"/>
      <c r="WIP158" s="4"/>
      <c r="WIQ158" s="4"/>
      <c r="WIR158" s="4"/>
      <c r="WIS158" s="4"/>
      <c r="WIT158" s="4"/>
      <c r="WIU158" s="4"/>
      <c r="WIV158" s="4"/>
      <c r="WIW158" s="4"/>
      <c r="WIX158" s="4"/>
      <c r="WIY158" s="4"/>
      <c r="WIZ158" s="4"/>
      <c r="WJA158" s="4"/>
      <c r="WJB158" s="4"/>
      <c r="WJC158" s="4"/>
      <c r="WJD158" s="4"/>
      <c r="WJE158" s="4"/>
      <c r="WJF158" s="4"/>
      <c r="WJG158" s="4"/>
      <c r="WJH158" s="4"/>
      <c r="WJI158" s="4"/>
      <c r="WJJ158" s="4"/>
      <c r="WJK158" s="4"/>
      <c r="WJL158" s="4"/>
      <c r="WJM158" s="4"/>
      <c r="WJN158" s="4"/>
      <c r="WJO158" s="4"/>
      <c r="WJP158" s="4"/>
      <c r="WJQ158" s="4"/>
      <c r="WJR158" s="4"/>
      <c r="WJS158" s="4"/>
      <c r="WJT158" s="4"/>
      <c r="WJU158" s="4"/>
      <c r="WJV158" s="4"/>
      <c r="WJW158" s="4"/>
      <c r="WJX158" s="4"/>
      <c r="WJY158" s="4"/>
      <c r="WJZ158" s="4"/>
      <c r="WKA158" s="4"/>
      <c r="WKB158" s="4"/>
      <c r="WKC158" s="4"/>
      <c r="WKD158" s="4"/>
      <c r="WKE158" s="4"/>
      <c r="WKF158" s="4"/>
      <c r="WKG158" s="4"/>
      <c r="WKH158" s="4"/>
      <c r="WKI158" s="4"/>
      <c r="WKJ158" s="4"/>
      <c r="WKK158" s="4"/>
      <c r="WKL158" s="4"/>
      <c r="WKM158" s="4"/>
      <c r="WKN158" s="4"/>
      <c r="WKO158" s="4"/>
      <c r="WKP158" s="4"/>
      <c r="WKQ158" s="4"/>
      <c r="WKR158" s="4"/>
      <c r="WKS158" s="4"/>
      <c r="WKT158" s="4"/>
      <c r="WKU158" s="4"/>
      <c r="WKV158" s="4"/>
      <c r="WKW158" s="4"/>
      <c r="WKX158" s="4"/>
      <c r="WKY158" s="4"/>
      <c r="WKZ158" s="4"/>
      <c r="WLA158" s="4"/>
      <c r="WLB158" s="4"/>
      <c r="WLC158" s="4"/>
      <c r="WLD158" s="4"/>
      <c r="WLE158" s="4"/>
      <c r="WLF158" s="4"/>
      <c r="WLG158" s="4"/>
      <c r="WLH158" s="4"/>
      <c r="WLI158" s="4"/>
      <c r="WLJ158" s="4"/>
      <c r="WLK158" s="4"/>
      <c r="WLL158" s="4"/>
      <c r="WLM158" s="4"/>
      <c r="WLN158" s="4"/>
      <c r="WLO158" s="4"/>
      <c r="WLP158" s="4"/>
      <c r="WLQ158" s="4"/>
      <c r="WLR158" s="4"/>
      <c r="WLS158" s="4"/>
      <c r="WLT158" s="4"/>
      <c r="WLU158" s="4"/>
      <c r="WLV158" s="4"/>
      <c r="WLW158" s="4"/>
      <c r="WLX158" s="4"/>
      <c r="WLY158" s="4"/>
      <c r="WLZ158" s="4"/>
      <c r="WMA158" s="4"/>
      <c r="WMB158" s="4"/>
      <c r="WMC158" s="4"/>
      <c r="WMD158" s="4"/>
      <c r="WME158" s="4"/>
      <c r="WMF158" s="4"/>
      <c r="WMG158" s="4"/>
      <c r="WMH158" s="4"/>
      <c r="WMI158" s="4"/>
      <c r="WMJ158" s="4"/>
      <c r="WMK158" s="4"/>
      <c r="WML158" s="4"/>
      <c r="WMM158" s="4"/>
      <c r="WMN158" s="4"/>
      <c r="WMO158" s="4"/>
      <c r="WMP158" s="4"/>
      <c r="WMQ158" s="4"/>
      <c r="WMR158" s="4"/>
      <c r="WMS158" s="4"/>
      <c r="WMT158" s="4"/>
      <c r="WMU158" s="4"/>
      <c r="WMV158" s="4"/>
      <c r="WMW158" s="4"/>
      <c r="WMX158" s="4"/>
      <c r="WMY158" s="4"/>
      <c r="WMZ158" s="4"/>
      <c r="WNA158" s="4"/>
      <c r="WNB158" s="4"/>
      <c r="WNC158" s="4"/>
      <c r="WND158" s="4"/>
      <c r="WNE158" s="4"/>
      <c r="WNF158" s="4"/>
      <c r="WNG158" s="4"/>
      <c r="WNH158" s="4"/>
      <c r="WNI158" s="4"/>
      <c r="WNJ158" s="4"/>
      <c r="WNK158" s="4"/>
      <c r="WNL158" s="4"/>
      <c r="WNM158" s="4"/>
      <c r="WNN158" s="4"/>
      <c r="WNO158" s="4"/>
      <c r="WNP158" s="4"/>
      <c r="WNQ158" s="4"/>
      <c r="WNR158" s="4"/>
      <c r="WNS158" s="4"/>
      <c r="WNT158" s="4"/>
      <c r="WNU158" s="4"/>
      <c r="WNV158" s="4"/>
      <c r="WNW158" s="4"/>
      <c r="WNX158" s="4"/>
      <c r="WNY158" s="4"/>
      <c r="WNZ158" s="4"/>
      <c r="WOA158" s="4"/>
      <c r="WOB158" s="4"/>
      <c r="WOC158" s="4"/>
      <c r="WOD158" s="4"/>
      <c r="WOE158" s="4"/>
      <c r="WOF158" s="4"/>
      <c r="WOG158" s="4"/>
      <c r="WOH158" s="4"/>
      <c r="WOI158" s="4"/>
      <c r="WOJ158" s="4"/>
      <c r="WOK158" s="4"/>
      <c r="WOL158" s="4"/>
      <c r="WOM158" s="4"/>
      <c r="WON158" s="4"/>
      <c r="WOO158" s="4"/>
      <c r="WOP158" s="4"/>
      <c r="WOQ158" s="4"/>
      <c r="WOR158" s="4"/>
      <c r="WOS158" s="4"/>
      <c r="WOT158" s="4"/>
      <c r="WOU158" s="4"/>
      <c r="WOV158" s="4"/>
      <c r="WOW158" s="4"/>
      <c r="WOX158" s="4"/>
      <c r="WOY158" s="4"/>
      <c r="WOZ158" s="4"/>
      <c r="WPA158" s="4"/>
      <c r="WPB158" s="4"/>
      <c r="WPC158" s="4"/>
      <c r="WPD158" s="4"/>
      <c r="WPE158" s="4"/>
      <c r="WPF158" s="4"/>
      <c r="WPG158" s="4"/>
      <c r="WPH158" s="4"/>
      <c r="WPI158" s="4"/>
      <c r="WPJ158" s="4"/>
      <c r="WPK158" s="4"/>
      <c r="WPL158" s="4"/>
      <c r="WPM158" s="4"/>
      <c r="WPN158" s="4"/>
      <c r="WPO158" s="4"/>
      <c r="WPP158" s="4"/>
      <c r="WPQ158" s="4"/>
      <c r="WPR158" s="4"/>
      <c r="WPS158" s="4"/>
      <c r="WPT158" s="4"/>
      <c r="WPU158" s="4"/>
      <c r="WPV158" s="4"/>
      <c r="WPW158" s="4"/>
      <c r="WPX158" s="4"/>
      <c r="WPY158" s="4"/>
      <c r="WPZ158" s="4"/>
      <c r="WQA158" s="4"/>
      <c r="WQB158" s="4"/>
      <c r="WQC158" s="4"/>
      <c r="WQD158" s="4"/>
      <c r="WQE158" s="4"/>
      <c r="WQF158" s="4"/>
      <c r="WQG158" s="4"/>
      <c r="WQH158" s="4"/>
      <c r="WQI158" s="4"/>
      <c r="WQJ158" s="4"/>
      <c r="WQK158" s="4"/>
      <c r="WQL158" s="4"/>
      <c r="WQM158" s="4"/>
      <c r="WQN158" s="4"/>
      <c r="WQO158" s="4"/>
      <c r="WQP158" s="4"/>
      <c r="WQQ158" s="4"/>
      <c r="WQR158" s="4"/>
      <c r="WQS158" s="4"/>
      <c r="WQT158" s="4"/>
      <c r="WQU158" s="4"/>
      <c r="WQV158" s="4"/>
      <c r="WQW158" s="4"/>
      <c r="WQX158" s="4"/>
      <c r="WQY158" s="4"/>
      <c r="WQZ158" s="4"/>
      <c r="WRA158" s="4"/>
      <c r="WRB158" s="4"/>
      <c r="WRC158" s="4"/>
      <c r="WRD158" s="4"/>
      <c r="WRE158" s="4"/>
      <c r="WRF158" s="4"/>
      <c r="WRG158" s="4"/>
      <c r="WRH158" s="4"/>
      <c r="WRI158" s="4"/>
      <c r="WRJ158" s="4"/>
      <c r="WRK158" s="4"/>
      <c r="WRL158" s="4"/>
      <c r="WRM158" s="4"/>
      <c r="WRN158" s="4"/>
      <c r="WRO158" s="4"/>
      <c r="WRP158" s="4"/>
      <c r="WRQ158" s="4"/>
      <c r="WRR158" s="4"/>
      <c r="WRS158" s="4"/>
      <c r="WRT158" s="4"/>
      <c r="WRU158" s="4"/>
      <c r="WRV158" s="4"/>
      <c r="WRW158" s="4"/>
      <c r="WRX158" s="4"/>
      <c r="WRY158" s="4"/>
      <c r="WRZ158" s="4"/>
      <c r="WSA158" s="4"/>
      <c r="WSB158" s="4"/>
      <c r="WSC158" s="4"/>
      <c r="WSD158" s="4"/>
      <c r="WSE158" s="4"/>
      <c r="WSF158" s="4"/>
      <c r="WSG158" s="4"/>
      <c r="WSH158" s="4"/>
      <c r="WSI158" s="4"/>
      <c r="WSJ158" s="4"/>
      <c r="WSK158" s="4"/>
      <c r="WSL158" s="4"/>
      <c r="WSM158" s="4"/>
      <c r="WSN158" s="4"/>
      <c r="WSO158" s="4"/>
      <c r="WSP158" s="4"/>
      <c r="WSQ158" s="4"/>
      <c r="WSR158" s="4"/>
      <c r="WSS158" s="4"/>
      <c r="WST158" s="4"/>
      <c r="WSU158" s="4"/>
      <c r="WSV158" s="4"/>
      <c r="WSW158" s="4"/>
      <c r="WSX158" s="4"/>
      <c r="WSY158" s="4"/>
      <c r="WSZ158" s="4"/>
      <c r="WTA158" s="4"/>
      <c r="WTB158" s="4"/>
      <c r="WTC158" s="4"/>
      <c r="WTD158" s="4"/>
      <c r="WTE158" s="4"/>
      <c r="WTF158" s="4"/>
      <c r="WTG158" s="4"/>
      <c r="WTH158" s="4"/>
      <c r="WTI158" s="4"/>
      <c r="WTJ158" s="4"/>
      <c r="WTK158" s="4"/>
      <c r="WTL158" s="4"/>
      <c r="WTM158" s="4"/>
      <c r="WTN158" s="4"/>
      <c r="WTO158" s="4"/>
      <c r="WTP158" s="4"/>
      <c r="WTQ158" s="4"/>
      <c r="WTR158" s="4"/>
      <c r="WTS158" s="4"/>
      <c r="WTT158" s="4"/>
      <c r="WTU158" s="4"/>
      <c r="WTV158" s="4"/>
      <c r="WTW158" s="4"/>
      <c r="WTX158" s="4"/>
      <c r="WTY158" s="4"/>
      <c r="WTZ158" s="4"/>
      <c r="WUA158" s="4"/>
      <c r="WUB158" s="4"/>
      <c r="WUC158" s="4"/>
      <c r="WUD158" s="4"/>
      <c r="WUE158" s="4"/>
      <c r="WUF158" s="4"/>
      <c r="WUG158" s="4"/>
      <c r="WUH158" s="4"/>
      <c r="WUI158" s="4"/>
      <c r="WUJ158" s="4"/>
      <c r="WUK158" s="4"/>
      <c r="WUL158" s="4"/>
      <c r="WUM158" s="4"/>
      <c r="WUN158" s="4"/>
      <c r="WUO158" s="4"/>
      <c r="WUP158" s="4"/>
      <c r="WUQ158" s="4"/>
    </row>
  </sheetData>
  <mergeCells count="15">
    <mergeCell ref="A4:G4"/>
    <mergeCell ref="A11:A13"/>
    <mergeCell ref="B11:B13"/>
    <mergeCell ref="C11:C13"/>
    <mergeCell ref="E11:E13"/>
    <mergeCell ref="F11:F13"/>
    <mergeCell ref="G11:G13"/>
    <mergeCell ref="C90:H90"/>
    <mergeCell ref="C93:H93"/>
    <mergeCell ref="A7:B7"/>
    <mergeCell ref="A5:J5"/>
    <mergeCell ref="A70:A71"/>
    <mergeCell ref="B70:B71"/>
    <mergeCell ref="C83:J83"/>
    <mergeCell ref="D11:D13"/>
  </mergeCells>
  <hyperlinks>
    <hyperlink ref="C88" r:id="rId1"/>
  </hyperlinks>
  <pageMargins left="0.39370078740157483" right="0.39370078740157483" top="0.74803149606299213" bottom="0.74803149606299213" header="0.31496062992125984" footer="0.31496062992125984"/>
  <pageSetup paperSize="9" scale="80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ИТС рус</vt:lpstr>
      <vt:lpstr>29.03 ИТС </vt:lpstr>
      <vt:lpstr>Подача  по каналам </vt:lpstr>
      <vt:lpstr>Регулирование </vt:lpstr>
      <vt:lpstr>Тасоткельская ГЭС </vt:lpstr>
      <vt:lpstr>Каракыстакская ГЭС</vt:lpstr>
      <vt:lpstr>'29.03 ИТС '!Заголовки_для_печати</vt:lpstr>
      <vt:lpstr>'ИТС рус'!Заголовки_для_печати</vt:lpstr>
      <vt:lpstr>'29.03 ИТС '!Область_печати</vt:lpstr>
      <vt:lpstr>'ИТС рус'!Область_печати</vt:lpstr>
      <vt:lpstr>'Тасоткельская ГЭС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2020-07-27T04:44:41Z</dcterms:modified>
</cp:coreProperties>
</file>