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 год по питьевой воде" sheetId="3" r:id="rId1"/>
  </sheets>
  <calcPr calcId="124519" refMode="R1C1"/>
</workbook>
</file>

<file path=xl/calcChain.xml><?xml version="1.0" encoding="utf-8"?>
<calcChain xmlns="http://schemas.openxmlformats.org/spreadsheetml/2006/main">
  <c r="J28" i="3"/>
  <c r="J27"/>
  <c r="J26"/>
  <c r="J25"/>
  <c r="J24"/>
  <c r="J23"/>
  <c r="J22"/>
  <c r="J21"/>
  <c r="I20"/>
  <c r="H20"/>
  <c r="L14"/>
  <c r="L15"/>
  <c r="L16"/>
  <c r="L17"/>
  <c r="J19"/>
  <c r="J18"/>
  <c r="J17"/>
  <c r="J16"/>
  <c r="J15"/>
  <c r="J14"/>
  <c r="I29"/>
  <c r="H29"/>
  <c r="H30" s="1"/>
  <c r="L28"/>
  <c r="L27"/>
  <c r="L26"/>
  <c r="L25"/>
  <c r="L24"/>
  <c r="L23"/>
  <c r="L22"/>
  <c r="L21"/>
  <c r="O20"/>
  <c r="N20"/>
  <c r="M20"/>
  <c r="L19"/>
  <c r="L20" s="1"/>
  <c r="L18"/>
  <c r="J20" l="1"/>
  <c r="I30"/>
  <c r="L29"/>
  <c r="L30" s="1"/>
  <c r="J29"/>
  <c r="J30" s="1"/>
</calcChain>
</file>

<file path=xl/sharedStrings.xml><?xml version="1.0" encoding="utf-8"?>
<sst xmlns="http://schemas.openxmlformats.org/spreadsheetml/2006/main" count="83" uniqueCount="65">
  <si>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</si>
  <si>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</si>
  <si>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</si>
  <si>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</si>
  <si>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</si>
  <si>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Н.Джумагалиев</t>
  </si>
  <si>
    <t>объект</t>
  </si>
  <si>
    <t>Приложение 3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</si>
  <si>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</si>
  <si>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</si>
  <si>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</si>
  <si>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</si>
  <si>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</si>
  <si>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</si>
  <si>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</si>
  <si>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</si>
  <si>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</si>
  <si>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</si>
  <si>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</si>
  <si>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</si>
  <si>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</si>
  <si>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</si>
  <si>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</si>
  <si>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</si>
  <si>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</si>
  <si>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</si>
  <si>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Бюджет-ные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</si>
  <si>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</si>
  <si>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</si>
  <si>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</si>
  <si>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</si>
  <si>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</si>
  <si>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</si>
  <si>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</si>
  <si>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</si>
  <si>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</si>
  <si>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</si>
  <si>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шт</t>
  </si>
  <si>
    <t>ИТОГО</t>
  </si>
  <si>
    <t>Бокейординский ПУ по ЗКО предоставление услуг по подаче питьевой воды</t>
  </si>
  <si>
    <t>ВСЕГО за год</t>
  </si>
  <si>
    <t xml:space="preserve">Директор </t>
  </si>
  <si>
    <t>Западно-Казахстанский филиал РГП на ПХВ "Казводхоз" КВР МСХ РК</t>
  </si>
  <si>
    <t xml:space="preserve">                                                   Каменский ПУ по ЗКО предоставление услуг по подаче питьвой воды</t>
  </si>
  <si>
    <t>исп. Кофанова ТС</t>
  </si>
  <si>
    <t>Наименова-ние регулируе-мых услуг (товаров, работ) и обслужи-ваемая территория</t>
  </si>
  <si>
    <t>Аварийно-водопроводная машина на базе Урал</t>
  </si>
  <si>
    <t>Трактор Беларус 80.1 МТЗ</t>
  </si>
  <si>
    <t>Насос погружной артезианский ЭЦВ8-40-60</t>
  </si>
  <si>
    <t>Станция  управления и защиты СУЗ-40</t>
  </si>
  <si>
    <t>Приобретение и монтаж пожарной сигнализации 2-х производственных помещений (РМЦ и гараж для техники аварийной бригады)</t>
  </si>
  <si>
    <r>
      <t xml:space="preserve">Капитальный ремонт зданий насосной станции </t>
    </r>
    <r>
      <rPr>
        <b/>
        <i/>
        <sz val="10"/>
        <color theme="1"/>
        <rFont val="Calibri"/>
        <family val="2"/>
        <charset val="204"/>
      </rPr>
      <t>ІІ</t>
    </r>
    <r>
      <rPr>
        <b/>
        <i/>
        <sz val="10"/>
        <color theme="1"/>
        <rFont val="Times New Roman"/>
        <family val="1"/>
        <charset val="204"/>
      </rPr>
      <t>-І Балаган Каменского ПУ</t>
    </r>
  </si>
  <si>
    <t>2018 год</t>
  </si>
  <si>
    <t>по ГЗ способом запроса ценовых предложений по ниименьшей цене</t>
  </si>
  <si>
    <t>Станция  компрессорная передвижная ПКСД-1,5/16</t>
  </si>
  <si>
    <t>Сварочный агрегат АДД-4004+ВГ</t>
  </si>
  <si>
    <t>Сверлильный станок настольный JET JDP-15 900Вт-22 мм</t>
  </si>
  <si>
    <t>Автомобиль УАЗ патриот</t>
  </si>
  <si>
    <t>БМ-205Д Машина бурильно-крановая</t>
  </si>
  <si>
    <t>Стационарный компресор</t>
  </si>
  <si>
    <t>Компьютер в комплекте</t>
  </si>
  <si>
    <r>
      <t xml:space="preserve">Капитальный ремонт Н/С </t>
    </r>
    <r>
      <rPr>
        <b/>
        <i/>
        <sz val="10"/>
        <color theme="1"/>
        <rFont val="Calibri"/>
        <family val="2"/>
        <charset val="204"/>
      </rPr>
      <t>ІІ</t>
    </r>
    <r>
      <rPr>
        <b/>
        <i/>
        <sz val="10"/>
        <color theme="1"/>
        <rFont val="Times New Roman"/>
        <family val="1"/>
        <charset val="204"/>
      </rPr>
      <t>-подъема и гаража для автотехники</t>
    </r>
  </si>
  <si>
    <t xml:space="preserve">Приобретение полноприводного автомобиля  УАЗ Пптриот в условиях бездорожья Бокейординского района необходим для объезда водопровода в ненаселенной местности, позволит оперативно выявлять и устранять повреждения на сетях снизив тем самым потери воды . Приобретенная бурильно-крановая машина используется для бурения скважин и установки в них железобетонных опор, для ремонта и обслуживания ЛЭП, также применяется при планировке небольших строительных площадок, засыпке ям и траншей, погрузке и транспортировке сыпучих материалов на небольшие расстояния тем самым снизит риск нехватки питьевой воды в летний период времени.Стационарная компрессорная установка С-415 необходима для работы в гараже. Компьютер в комплекте необходим для производственных нужд. Проведение капитального ремонта н/станции и гаража необходим для нормального обеспечения работы по улучшению качества предоставляемых услуг. </t>
  </si>
  <si>
    <t>Приобретенная техника является высоко универсальной и высокомобильной, позволяет производить работы по обслуживанию и ремонту водопроводных систем на любом удалении и при любых дорожных и погодных условиях благодоря чему повысит оперативность в работе при выполнении эксплуатационных и ремонтно-восстановительных работ,сократит время на устранение аварийно-восстановительных и ремонтных работ, снизит потери воды.Приобретение и монтаж пожарной сигнализации 2-х производственных помещений (ремонтно-механический цех и гараж для техники аварийной бригады) необходим для обеспечения безопасности работников.  В результате проведения капитального ремонта была произведена замена изношенного оборудования на новое, произведен ремонт здания, что позволит повысить качество и бесперебойность предоставляемых услуг.</t>
  </si>
  <si>
    <t>Информация субъекта естественной монополии об исполнении инвестиционной программы по питьевой воде за 2018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</si>
</sst>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6" fillId="0" borderId="0" xfId="0" applyFont="1"/>
    <xf numFmtId="0" fontId="7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/>
    <xf numFmtId="0" fontId="11" fillId="0" borderId="0" xfId="0" applyFont="1"/>
    <xf numFmtId="0" fontId="10" fillId="0" borderId="0" xfId="0" applyFont="1"/>
    <xf numFmtId="2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50" zoomScaleNormal="50" workbookViewId="0">
      <selection activeCell="AD11" sqref="AD11"/>
    </sheetView>
  </sheetViews>
  <sheetFormatPr defaultColWidth="10.140625" defaultRowHeight="12"/>
  <cols>
    <col min="1" max="1" width="4" style="1" customWidth="1"/>
    <col min="2" max="2" width="10.140625" style="1"/>
    <col min="3" max="3" width="22.42578125" style="1" customWidth="1"/>
    <col min="4" max="4" width="8.7109375" style="1" customWidth="1"/>
    <col min="5" max="7" width="10.140625" style="1"/>
    <col min="8" max="8" width="9.42578125" style="1" customWidth="1"/>
    <col min="9" max="9" width="10.42578125" style="1" customWidth="1"/>
    <col min="10" max="10" width="9.7109375" style="1" customWidth="1"/>
    <col min="11" max="11" width="11" style="1" customWidth="1"/>
    <col min="12" max="12" width="10.42578125" style="1" bestFit="1" customWidth="1"/>
    <col min="13" max="14" width="8" style="1" customWidth="1"/>
    <col min="15" max="15" width="7.7109375" style="1" customWidth="1"/>
    <col min="16" max="16" width="8.7109375" style="1" customWidth="1"/>
    <col min="17" max="17" width="7.85546875" style="1" customWidth="1"/>
    <col min="18" max="19" width="8.5703125" style="1" customWidth="1"/>
    <col min="20" max="21" width="6.85546875" style="1" customWidth="1"/>
    <col min="22" max="22" width="9.140625" style="1" customWidth="1"/>
    <col min="23" max="23" width="7.28515625" style="1" customWidth="1"/>
    <col min="24" max="24" width="11.7109375" style="1" customWidth="1"/>
    <col min="25" max="25" width="30.28515625" style="27" customWidth="1"/>
    <col min="26" max="16384" width="10.140625" style="1"/>
  </cols>
  <sheetData>
    <row r="1" spans="1:26" ht="15" customHeight="1">
      <c r="T1" s="2"/>
      <c r="U1" s="2"/>
      <c r="V1" s="2"/>
      <c r="W1" s="68" t="s">
        <v>7</v>
      </c>
      <c r="X1" s="68"/>
      <c r="Y1" s="68"/>
    </row>
    <row r="2" spans="1:26" ht="15" customHeight="1">
      <c r="T2" s="2"/>
      <c r="U2" s="2"/>
      <c r="V2" s="2"/>
      <c r="W2" s="68" t="s">
        <v>8</v>
      </c>
      <c r="X2" s="68"/>
      <c r="Y2" s="68"/>
    </row>
    <row r="3" spans="1:26" ht="15" customHeight="1">
      <c r="T3" s="2"/>
      <c r="U3" s="2"/>
      <c r="V3" s="2"/>
      <c r="W3" s="68" t="s">
        <v>9</v>
      </c>
      <c r="X3" s="68"/>
      <c r="Y3" s="68"/>
    </row>
    <row r="4" spans="1:26" ht="15" customHeight="1">
      <c r="T4" s="2"/>
      <c r="U4" s="2"/>
      <c r="V4" s="2"/>
      <c r="W4" s="68" t="s">
        <v>10</v>
      </c>
      <c r="X4" s="68"/>
      <c r="Y4" s="68"/>
    </row>
    <row r="5" spans="1:26" ht="15" customHeight="1">
      <c r="T5" s="2"/>
      <c r="U5" s="2"/>
      <c r="V5" s="2"/>
      <c r="W5" s="68" t="s">
        <v>11</v>
      </c>
      <c r="X5" s="68"/>
      <c r="Y5" s="68"/>
    </row>
    <row r="6" spans="1:26" ht="3.75" customHeight="1">
      <c r="T6" s="2"/>
      <c r="U6" s="2"/>
      <c r="V6" s="2"/>
      <c r="W6" s="2"/>
      <c r="X6" s="18"/>
      <c r="Y6" s="22"/>
    </row>
    <row r="7" spans="1:26" ht="12.75" customHeight="1">
      <c r="A7" s="67" t="s">
        <v>64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6" ht="12.75" customHeigh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6" ht="11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3"/>
    </row>
    <row r="10" spans="1:26" ht="54" customHeight="1">
      <c r="A10" s="55" t="s">
        <v>12</v>
      </c>
      <c r="B10" s="55" t="s">
        <v>13</v>
      </c>
      <c r="C10" s="55"/>
      <c r="D10" s="55"/>
      <c r="E10" s="55"/>
      <c r="F10" s="55"/>
      <c r="G10" s="55"/>
      <c r="H10" s="55" t="s">
        <v>14</v>
      </c>
      <c r="I10" s="55"/>
      <c r="J10" s="55"/>
      <c r="K10" s="55"/>
      <c r="L10" s="55" t="s">
        <v>15</v>
      </c>
      <c r="M10" s="55"/>
      <c r="N10" s="55"/>
      <c r="O10" s="55"/>
      <c r="P10" s="55" t="s">
        <v>16</v>
      </c>
      <c r="Q10" s="55"/>
      <c r="R10" s="55"/>
      <c r="S10" s="55"/>
      <c r="T10" s="55"/>
      <c r="U10" s="55"/>
      <c r="V10" s="55"/>
      <c r="W10" s="55"/>
      <c r="X10" s="55" t="s">
        <v>17</v>
      </c>
      <c r="Y10" s="55" t="s">
        <v>18</v>
      </c>
      <c r="Z10" s="4"/>
    </row>
    <row r="11" spans="1:26" ht="119.25" customHeight="1">
      <c r="A11" s="55"/>
      <c r="B11" s="55" t="s">
        <v>45</v>
      </c>
      <c r="C11" s="55" t="s">
        <v>19</v>
      </c>
      <c r="D11" s="55" t="s">
        <v>20</v>
      </c>
      <c r="E11" s="55" t="s">
        <v>0</v>
      </c>
      <c r="F11" s="55"/>
      <c r="G11" s="55" t="s">
        <v>21</v>
      </c>
      <c r="H11" s="55" t="s">
        <v>22</v>
      </c>
      <c r="I11" s="55" t="s">
        <v>23</v>
      </c>
      <c r="J11" s="55" t="s">
        <v>3</v>
      </c>
      <c r="K11" s="55" t="s">
        <v>4</v>
      </c>
      <c r="L11" s="55" t="s">
        <v>24</v>
      </c>
      <c r="M11" s="55"/>
      <c r="N11" s="55" t="s">
        <v>25</v>
      </c>
      <c r="O11" s="55" t="s">
        <v>26</v>
      </c>
      <c r="P11" s="55" t="s">
        <v>27</v>
      </c>
      <c r="Q11" s="55"/>
      <c r="R11" s="55" t="s">
        <v>28</v>
      </c>
      <c r="S11" s="55"/>
      <c r="T11" s="55" t="s">
        <v>29</v>
      </c>
      <c r="U11" s="55"/>
      <c r="V11" s="55" t="s">
        <v>30</v>
      </c>
      <c r="W11" s="55"/>
      <c r="X11" s="55"/>
      <c r="Y11" s="55"/>
      <c r="Z11" s="4"/>
    </row>
    <row r="12" spans="1:26" ht="28.5" customHeight="1">
      <c r="A12" s="55"/>
      <c r="B12" s="55"/>
      <c r="C12" s="55"/>
      <c r="D12" s="55"/>
      <c r="E12" s="55" t="s">
        <v>1</v>
      </c>
      <c r="F12" s="55" t="s">
        <v>2</v>
      </c>
      <c r="G12" s="55"/>
      <c r="H12" s="55"/>
      <c r="I12" s="55"/>
      <c r="J12" s="55"/>
      <c r="K12" s="55"/>
      <c r="L12" s="55" t="s">
        <v>31</v>
      </c>
      <c r="M12" s="55" t="s">
        <v>32</v>
      </c>
      <c r="N12" s="55"/>
      <c r="O12" s="55"/>
      <c r="P12" s="55" t="s">
        <v>33</v>
      </c>
      <c r="Q12" s="55" t="s">
        <v>34</v>
      </c>
      <c r="R12" s="55" t="s">
        <v>33</v>
      </c>
      <c r="S12" s="55" t="s">
        <v>34</v>
      </c>
      <c r="T12" s="55" t="s">
        <v>35</v>
      </c>
      <c r="U12" s="65" t="s">
        <v>2</v>
      </c>
      <c r="V12" s="55" t="s">
        <v>33</v>
      </c>
      <c r="W12" s="55" t="s">
        <v>36</v>
      </c>
      <c r="X12" s="55"/>
      <c r="Y12" s="55"/>
      <c r="Z12" s="4"/>
    </row>
    <row r="13" spans="1:26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65"/>
      <c r="V13" s="55"/>
      <c r="W13" s="55"/>
      <c r="X13" s="55"/>
      <c r="Y13" s="55"/>
      <c r="Z13" s="4"/>
    </row>
    <row r="14" spans="1:26" ht="40.5" customHeight="1">
      <c r="A14" s="52">
        <v>1</v>
      </c>
      <c r="B14" s="52" t="s">
        <v>43</v>
      </c>
      <c r="C14" s="35" t="s">
        <v>46</v>
      </c>
      <c r="D14" s="31" t="s">
        <v>37</v>
      </c>
      <c r="E14" s="31">
        <v>1</v>
      </c>
      <c r="F14" s="32">
        <v>1</v>
      </c>
      <c r="G14" s="55" t="s">
        <v>52</v>
      </c>
      <c r="H14" s="38">
        <v>17857.143</v>
      </c>
      <c r="I14" s="15">
        <v>17857.143</v>
      </c>
      <c r="J14" s="39">
        <f>I14-H14</f>
        <v>0</v>
      </c>
      <c r="K14" s="40"/>
      <c r="L14" s="9">
        <f t="shared" ref="L14:L17" si="0">I14</f>
        <v>17857.143</v>
      </c>
      <c r="M14" s="17"/>
      <c r="N14" s="17"/>
      <c r="O14" s="17"/>
      <c r="P14" s="17"/>
      <c r="Q14" s="17"/>
      <c r="R14" s="17"/>
      <c r="S14" s="17"/>
      <c r="T14" s="17"/>
      <c r="U14" s="20"/>
      <c r="V14" s="17"/>
      <c r="W14" s="17"/>
      <c r="X14" s="17"/>
      <c r="Y14" s="58" t="s">
        <v>63</v>
      </c>
      <c r="Z14" s="4"/>
    </row>
    <row r="15" spans="1:26" ht="32.25" customHeight="1">
      <c r="A15" s="53"/>
      <c r="B15" s="53"/>
      <c r="C15" s="49" t="s">
        <v>47</v>
      </c>
      <c r="D15" s="30" t="s">
        <v>37</v>
      </c>
      <c r="E15" s="31">
        <v>1</v>
      </c>
      <c r="F15" s="32">
        <v>1</v>
      </c>
      <c r="G15" s="55"/>
      <c r="H15" s="41">
        <v>5669.643</v>
      </c>
      <c r="I15" s="15">
        <v>5491</v>
      </c>
      <c r="J15" s="39">
        <f t="shared" ref="J15:J19" si="1">I15-H15</f>
        <v>-178.64300000000003</v>
      </c>
      <c r="K15" s="52" t="s">
        <v>53</v>
      </c>
      <c r="L15" s="9">
        <f t="shared" si="0"/>
        <v>5491</v>
      </c>
      <c r="M15" s="17"/>
      <c r="N15" s="17"/>
      <c r="O15" s="17"/>
      <c r="P15" s="17"/>
      <c r="Q15" s="17"/>
      <c r="R15" s="17"/>
      <c r="S15" s="17"/>
      <c r="T15" s="17"/>
      <c r="U15" s="20"/>
      <c r="V15" s="17"/>
      <c r="W15" s="17"/>
      <c r="X15" s="17"/>
      <c r="Y15" s="59"/>
      <c r="Z15" s="4"/>
    </row>
    <row r="16" spans="1:26" ht="36" customHeight="1">
      <c r="A16" s="53"/>
      <c r="B16" s="53"/>
      <c r="C16" s="35" t="s">
        <v>48</v>
      </c>
      <c r="D16" s="33" t="s">
        <v>37</v>
      </c>
      <c r="E16" s="33">
        <v>2</v>
      </c>
      <c r="F16" s="32">
        <v>2</v>
      </c>
      <c r="G16" s="55"/>
      <c r="H16" s="38">
        <v>620.53599999999994</v>
      </c>
      <c r="I16" s="15">
        <v>534.5</v>
      </c>
      <c r="J16" s="39">
        <f t="shared" si="1"/>
        <v>-86.035999999999945</v>
      </c>
      <c r="K16" s="53"/>
      <c r="L16" s="9">
        <f t="shared" si="0"/>
        <v>534.5</v>
      </c>
      <c r="M16" s="17"/>
      <c r="N16" s="17"/>
      <c r="O16" s="17"/>
      <c r="P16" s="17"/>
      <c r="Q16" s="17"/>
      <c r="R16" s="17"/>
      <c r="S16" s="17"/>
      <c r="T16" s="17"/>
      <c r="U16" s="20"/>
      <c r="V16" s="17"/>
      <c r="W16" s="17"/>
      <c r="X16" s="17"/>
      <c r="Y16" s="59"/>
      <c r="Z16" s="4"/>
    </row>
    <row r="17" spans="1:26" ht="36.75" customHeight="1">
      <c r="A17" s="53"/>
      <c r="B17" s="53"/>
      <c r="C17" s="35" t="s">
        <v>49</v>
      </c>
      <c r="D17" s="34" t="s">
        <v>37</v>
      </c>
      <c r="E17" s="34">
        <v>2</v>
      </c>
      <c r="F17" s="32">
        <v>2</v>
      </c>
      <c r="G17" s="55"/>
      <c r="H17" s="38">
        <v>195</v>
      </c>
      <c r="I17" s="15">
        <v>168</v>
      </c>
      <c r="J17" s="39">
        <f t="shared" si="1"/>
        <v>-27</v>
      </c>
      <c r="K17" s="53"/>
      <c r="L17" s="9">
        <f t="shared" si="0"/>
        <v>168</v>
      </c>
      <c r="M17" s="17"/>
      <c r="N17" s="17"/>
      <c r="O17" s="17"/>
      <c r="P17" s="17"/>
      <c r="Q17" s="17"/>
      <c r="R17" s="17"/>
      <c r="S17" s="17"/>
      <c r="T17" s="17"/>
      <c r="U17" s="20"/>
      <c r="V17" s="17"/>
      <c r="W17" s="17"/>
      <c r="X17" s="17"/>
      <c r="Y17" s="59"/>
      <c r="Z17" s="4"/>
    </row>
    <row r="18" spans="1:26" ht="99" customHeight="1">
      <c r="A18" s="53"/>
      <c r="B18" s="53"/>
      <c r="C18" s="35" t="s">
        <v>50</v>
      </c>
      <c r="D18" s="31" t="s">
        <v>6</v>
      </c>
      <c r="E18" s="31">
        <v>1</v>
      </c>
      <c r="F18" s="32">
        <v>1</v>
      </c>
      <c r="G18" s="55"/>
      <c r="H18" s="38">
        <v>427.23200000000003</v>
      </c>
      <c r="I18" s="15">
        <v>379</v>
      </c>
      <c r="J18" s="39">
        <f t="shared" si="1"/>
        <v>-48.232000000000028</v>
      </c>
      <c r="K18" s="53"/>
      <c r="L18" s="9">
        <f>I18</f>
        <v>379</v>
      </c>
      <c r="M18" s="17">
        <v>0</v>
      </c>
      <c r="N18" s="17">
        <v>0</v>
      </c>
      <c r="O18" s="17">
        <v>0</v>
      </c>
      <c r="P18" s="5"/>
      <c r="Q18" s="5"/>
      <c r="R18" s="5"/>
      <c r="S18" s="5"/>
      <c r="T18" s="5"/>
      <c r="U18" s="5"/>
      <c r="V18" s="5"/>
      <c r="W18" s="5"/>
      <c r="X18" s="5"/>
      <c r="Y18" s="59"/>
    </row>
    <row r="19" spans="1:26" ht="74.25" customHeight="1">
      <c r="A19" s="53"/>
      <c r="B19" s="53"/>
      <c r="C19" s="36" t="s">
        <v>51</v>
      </c>
      <c r="D19" s="37" t="s">
        <v>6</v>
      </c>
      <c r="E19" s="37">
        <v>1</v>
      </c>
      <c r="F19" s="32">
        <v>1</v>
      </c>
      <c r="G19" s="55"/>
      <c r="H19" s="41">
        <v>6445.2259999999997</v>
      </c>
      <c r="I19" s="15">
        <v>6135.81</v>
      </c>
      <c r="J19" s="39">
        <f t="shared" si="1"/>
        <v>-309.41599999999926</v>
      </c>
      <c r="K19" s="54"/>
      <c r="L19" s="9">
        <f t="shared" ref="L19" si="2">I19</f>
        <v>6135.81</v>
      </c>
      <c r="M19" s="17">
        <v>0</v>
      </c>
      <c r="N19" s="17">
        <v>0</v>
      </c>
      <c r="O19" s="17">
        <v>0</v>
      </c>
      <c r="P19" s="5"/>
      <c r="Q19" s="5"/>
      <c r="R19" s="5"/>
      <c r="S19" s="5"/>
      <c r="T19" s="5"/>
      <c r="U19" s="5"/>
      <c r="V19" s="5"/>
      <c r="W19" s="5"/>
      <c r="X19" s="5"/>
      <c r="Y19" s="59"/>
    </row>
    <row r="20" spans="1:26" s="7" customFormat="1" ht="19.5" customHeight="1">
      <c r="A20" s="54"/>
      <c r="B20" s="12"/>
      <c r="C20" s="6" t="s">
        <v>38</v>
      </c>
      <c r="E20" s="6"/>
      <c r="F20" s="6"/>
      <c r="G20" s="29"/>
      <c r="H20" s="42">
        <f>H19+H18+H17+H16+H15+H14</f>
        <v>31214.78</v>
      </c>
      <c r="I20" s="42">
        <f t="shared" ref="I20:L20" si="3">I19+I18+I17+I16+I15+I14</f>
        <v>30565.453000000001</v>
      </c>
      <c r="J20" s="42">
        <f t="shared" si="3"/>
        <v>-649.32699999999932</v>
      </c>
      <c r="K20" s="42"/>
      <c r="L20" s="42">
        <f t="shared" si="3"/>
        <v>30565.453000000001</v>
      </c>
      <c r="M20" s="6">
        <f t="shared" ref="M20:O20" si="4">M18</f>
        <v>0</v>
      </c>
      <c r="N20" s="6">
        <f t="shared" si="4"/>
        <v>0</v>
      </c>
      <c r="O20" s="6">
        <f t="shared" si="4"/>
        <v>0</v>
      </c>
      <c r="P20" s="8"/>
      <c r="Q20" s="8"/>
      <c r="R20" s="8"/>
      <c r="S20" s="8"/>
      <c r="T20" s="8"/>
      <c r="U20" s="8"/>
      <c r="V20" s="8"/>
      <c r="W20" s="8"/>
      <c r="X20" s="8"/>
      <c r="Y20" s="60"/>
    </row>
    <row r="21" spans="1:26" ht="43.5" customHeight="1">
      <c r="A21" s="52">
        <v>2</v>
      </c>
      <c r="B21" s="52" t="s">
        <v>39</v>
      </c>
      <c r="C21" s="43" t="s">
        <v>54</v>
      </c>
      <c r="D21" s="30" t="s">
        <v>37</v>
      </c>
      <c r="E21" s="31">
        <v>1</v>
      </c>
      <c r="F21" s="31">
        <v>0</v>
      </c>
      <c r="G21" s="11"/>
      <c r="H21" s="45">
        <v>3794.643</v>
      </c>
      <c r="I21" s="28">
        <v>0</v>
      </c>
      <c r="J21" s="9">
        <f t="shared" ref="J21:J28" si="5">I21-H21</f>
        <v>-3794.643</v>
      </c>
      <c r="K21" s="17"/>
      <c r="L21" s="17">
        <f>I21</f>
        <v>0</v>
      </c>
      <c r="M21" s="17">
        <v>0</v>
      </c>
      <c r="N21" s="17">
        <v>0</v>
      </c>
      <c r="O21" s="17">
        <v>0</v>
      </c>
      <c r="P21" s="5"/>
      <c r="Q21" s="5"/>
      <c r="R21" s="5"/>
      <c r="S21" s="5"/>
      <c r="T21" s="5"/>
      <c r="U21" s="5"/>
      <c r="V21" s="5"/>
      <c r="W21" s="5"/>
      <c r="X21" s="5"/>
      <c r="Y21" s="63" t="s">
        <v>62</v>
      </c>
    </row>
    <row r="22" spans="1:26" ht="31.5" customHeight="1">
      <c r="A22" s="53"/>
      <c r="B22" s="53"/>
      <c r="C22" s="16" t="s">
        <v>55</v>
      </c>
      <c r="D22" s="30" t="s">
        <v>37</v>
      </c>
      <c r="E22" s="31">
        <v>1</v>
      </c>
      <c r="F22" s="31">
        <v>1</v>
      </c>
      <c r="G22" s="11"/>
      <c r="H22" s="45">
        <v>2248.2139999999999</v>
      </c>
      <c r="I22" s="28">
        <v>2045</v>
      </c>
      <c r="J22" s="9">
        <f t="shared" si="5"/>
        <v>-203.21399999999994</v>
      </c>
      <c r="K22" s="55" t="s">
        <v>53</v>
      </c>
      <c r="L22" s="17">
        <f t="shared" ref="L22:L28" si="6">I22</f>
        <v>2045</v>
      </c>
      <c r="M22" s="17">
        <v>0</v>
      </c>
      <c r="N22" s="17">
        <v>0</v>
      </c>
      <c r="O22" s="17">
        <v>0</v>
      </c>
      <c r="P22" s="5"/>
      <c r="Q22" s="5"/>
      <c r="R22" s="5"/>
      <c r="S22" s="5"/>
      <c r="T22" s="5"/>
      <c r="U22" s="5"/>
      <c r="V22" s="5"/>
      <c r="W22" s="5"/>
      <c r="X22" s="5"/>
      <c r="Y22" s="64"/>
    </row>
    <row r="23" spans="1:26" ht="45.75" customHeight="1">
      <c r="A23" s="53"/>
      <c r="B23" s="53"/>
      <c r="C23" s="16" t="s">
        <v>56</v>
      </c>
      <c r="D23" s="31" t="s">
        <v>37</v>
      </c>
      <c r="E23" s="31">
        <v>1</v>
      </c>
      <c r="F23" s="31">
        <v>1</v>
      </c>
      <c r="G23" s="11"/>
      <c r="H23" s="46">
        <v>223.214</v>
      </c>
      <c r="I23" s="47">
        <v>206.489</v>
      </c>
      <c r="J23" s="9">
        <f t="shared" si="5"/>
        <v>-16.724999999999994</v>
      </c>
      <c r="K23" s="55"/>
      <c r="L23" s="17">
        <f t="shared" si="6"/>
        <v>206.489</v>
      </c>
      <c r="M23" s="17">
        <v>0</v>
      </c>
      <c r="N23" s="17">
        <v>0</v>
      </c>
      <c r="O23" s="17">
        <v>0</v>
      </c>
      <c r="P23" s="5"/>
      <c r="Q23" s="5"/>
      <c r="R23" s="5"/>
      <c r="S23" s="5"/>
      <c r="T23" s="5"/>
      <c r="U23" s="5"/>
      <c r="V23" s="5"/>
      <c r="W23" s="5"/>
      <c r="X23" s="5"/>
      <c r="Y23" s="64"/>
    </row>
    <row r="24" spans="1:26" ht="26.25" customHeight="1">
      <c r="A24" s="53"/>
      <c r="B24" s="53"/>
      <c r="C24" s="16" t="s">
        <v>57</v>
      </c>
      <c r="D24" s="30" t="s">
        <v>37</v>
      </c>
      <c r="E24" s="31">
        <v>1</v>
      </c>
      <c r="F24" s="31">
        <v>1</v>
      </c>
      <c r="G24" s="11"/>
      <c r="H24" s="45">
        <v>8156.25</v>
      </c>
      <c r="I24" s="28">
        <v>6857.1419999999998</v>
      </c>
      <c r="J24" s="9">
        <f t="shared" si="5"/>
        <v>-1299.1080000000002</v>
      </c>
      <c r="K24" s="55"/>
      <c r="L24" s="17">
        <f t="shared" si="6"/>
        <v>6857.1419999999998</v>
      </c>
      <c r="M24" s="17">
        <v>0</v>
      </c>
      <c r="N24" s="17">
        <v>0</v>
      </c>
      <c r="O24" s="17">
        <v>0</v>
      </c>
      <c r="P24" s="5"/>
      <c r="Q24" s="5"/>
      <c r="R24" s="5"/>
      <c r="S24" s="5"/>
      <c r="T24" s="5"/>
      <c r="U24" s="5"/>
      <c r="V24" s="5"/>
      <c r="W24" s="5"/>
      <c r="X24" s="5"/>
      <c r="Y24" s="64"/>
    </row>
    <row r="25" spans="1:26" ht="29.25" customHeight="1">
      <c r="A25" s="53"/>
      <c r="B25" s="61"/>
      <c r="C25" s="16" t="s">
        <v>58</v>
      </c>
      <c r="D25" s="30" t="s">
        <v>37</v>
      </c>
      <c r="E25" s="31">
        <v>1</v>
      </c>
      <c r="F25" s="31">
        <v>1</v>
      </c>
      <c r="G25" s="11"/>
      <c r="H25" s="45">
        <v>10098.214</v>
      </c>
      <c r="I25" s="28">
        <v>10062.5</v>
      </c>
      <c r="J25" s="9">
        <f t="shared" si="5"/>
        <v>-35.713999999999942</v>
      </c>
      <c r="K25" s="55"/>
      <c r="L25" s="17">
        <f t="shared" si="6"/>
        <v>10062.5</v>
      </c>
      <c r="M25" s="17">
        <v>0</v>
      </c>
      <c r="N25" s="17">
        <v>0</v>
      </c>
      <c r="O25" s="17">
        <v>0</v>
      </c>
      <c r="P25" s="5"/>
      <c r="Q25" s="5"/>
      <c r="R25" s="5"/>
      <c r="S25" s="5"/>
      <c r="T25" s="5"/>
      <c r="U25" s="5"/>
      <c r="V25" s="5"/>
      <c r="W25" s="5"/>
      <c r="X25" s="5"/>
      <c r="Y25" s="64"/>
    </row>
    <row r="26" spans="1:26" ht="26.25" customHeight="1">
      <c r="A26" s="53"/>
      <c r="B26" s="61"/>
      <c r="C26" s="14" t="s">
        <v>59</v>
      </c>
      <c r="D26" s="30" t="s">
        <v>37</v>
      </c>
      <c r="E26" s="31">
        <v>1</v>
      </c>
      <c r="F26" s="31">
        <v>1</v>
      </c>
      <c r="G26" s="11"/>
      <c r="H26" s="45">
        <v>491.875</v>
      </c>
      <c r="I26" s="28">
        <v>390</v>
      </c>
      <c r="J26" s="9">
        <f t="shared" si="5"/>
        <v>-101.875</v>
      </c>
      <c r="K26" s="55"/>
      <c r="L26" s="17">
        <f t="shared" si="6"/>
        <v>390</v>
      </c>
      <c r="M26" s="17">
        <v>0</v>
      </c>
      <c r="N26" s="17">
        <v>0</v>
      </c>
      <c r="O26" s="17">
        <v>0</v>
      </c>
      <c r="P26" s="5"/>
      <c r="Q26" s="5"/>
      <c r="R26" s="5"/>
      <c r="S26" s="5"/>
      <c r="T26" s="5"/>
      <c r="U26" s="5"/>
      <c r="V26" s="5"/>
      <c r="W26" s="5"/>
      <c r="X26" s="5"/>
      <c r="Y26" s="64"/>
    </row>
    <row r="27" spans="1:26" ht="18.75" customHeight="1">
      <c r="A27" s="53"/>
      <c r="B27" s="61"/>
      <c r="C27" s="44" t="s">
        <v>60</v>
      </c>
      <c r="D27" s="31" t="s">
        <v>37</v>
      </c>
      <c r="E27" s="31">
        <v>1</v>
      </c>
      <c r="F27" s="31">
        <v>1</v>
      </c>
      <c r="G27" s="11"/>
      <c r="H27" s="45">
        <v>391.964</v>
      </c>
      <c r="I27" s="28">
        <v>290</v>
      </c>
      <c r="J27" s="9">
        <f t="shared" si="5"/>
        <v>-101.964</v>
      </c>
      <c r="K27" s="55"/>
      <c r="L27" s="17">
        <f t="shared" si="6"/>
        <v>290</v>
      </c>
      <c r="M27" s="17">
        <v>0</v>
      </c>
      <c r="N27" s="17">
        <v>0</v>
      </c>
      <c r="O27" s="17">
        <v>0</v>
      </c>
      <c r="P27" s="5"/>
      <c r="Q27" s="5"/>
      <c r="R27" s="5"/>
      <c r="S27" s="5"/>
      <c r="T27" s="5"/>
      <c r="U27" s="5"/>
      <c r="V27" s="5"/>
      <c r="W27" s="5"/>
      <c r="X27" s="5"/>
      <c r="Y27" s="64"/>
    </row>
    <row r="28" spans="1:26" ht="57.75" customHeight="1">
      <c r="A28" s="53"/>
      <c r="B28" s="61"/>
      <c r="C28" s="36" t="s">
        <v>61</v>
      </c>
      <c r="D28" s="37" t="s">
        <v>6</v>
      </c>
      <c r="E28" s="37">
        <v>2</v>
      </c>
      <c r="F28" s="37">
        <v>2</v>
      </c>
      <c r="G28" s="11"/>
      <c r="H28" s="48">
        <v>4900.0860000000002</v>
      </c>
      <c r="I28" s="28">
        <v>4487.3100000000004</v>
      </c>
      <c r="J28" s="9">
        <f t="shared" si="5"/>
        <v>-412.77599999999984</v>
      </c>
      <c r="K28" s="55"/>
      <c r="L28" s="17">
        <f t="shared" si="6"/>
        <v>4487.3100000000004</v>
      </c>
      <c r="M28" s="17">
        <v>0</v>
      </c>
      <c r="N28" s="17">
        <v>0</v>
      </c>
      <c r="O28" s="17">
        <v>0</v>
      </c>
      <c r="P28" s="5"/>
      <c r="Q28" s="5"/>
      <c r="R28" s="5"/>
      <c r="S28" s="5"/>
      <c r="T28" s="5"/>
      <c r="U28" s="5"/>
      <c r="V28" s="5"/>
      <c r="W28" s="5"/>
      <c r="X28" s="5"/>
      <c r="Y28" s="64"/>
    </row>
    <row r="29" spans="1:26" s="7" customFormat="1" ht="17.25" customHeight="1">
      <c r="A29" s="54"/>
      <c r="B29" s="62"/>
      <c r="C29" s="6" t="s">
        <v>38</v>
      </c>
      <c r="D29" s="6"/>
      <c r="E29" s="6"/>
      <c r="F29" s="6"/>
      <c r="G29" s="11"/>
      <c r="H29" s="10">
        <f>SUM(H21:H28)</f>
        <v>30304.46</v>
      </c>
      <c r="I29" s="6">
        <f>SUM(I21:I28)</f>
        <v>24338.441000000003</v>
      </c>
      <c r="J29" s="6">
        <f t="shared" ref="J29" si="7">I29-H29</f>
        <v>-5966.0189999999966</v>
      </c>
      <c r="K29" s="21"/>
      <c r="L29" s="6">
        <f>SUM(L21:L28)</f>
        <v>24338.441000000003</v>
      </c>
      <c r="M29" s="17">
        <v>0</v>
      </c>
      <c r="N29" s="17">
        <v>0</v>
      </c>
      <c r="O29" s="17">
        <v>0</v>
      </c>
      <c r="P29" s="8"/>
      <c r="Q29" s="8"/>
      <c r="R29" s="8"/>
      <c r="S29" s="8"/>
      <c r="T29" s="8"/>
      <c r="U29" s="8"/>
      <c r="V29" s="8"/>
      <c r="W29" s="8"/>
      <c r="X29" s="8"/>
      <c r="Y29" s="24"/>
    </row>
    <row r="30" spans="1:26" s="7" customFormat="1" ht="20.25" customHeight="1">
      <c r="A30" s="8"/>
      <c r="B30" s="56" t="s">
        <v>40</v>
      </c>
      <c r="C30" s="57"/>
      <c r="D30" s="6"/>
      <c r="E30" s="6"/>
      <c r="F30" s="6"/>
      <c r="G30" s="6"/>
      <c r="H30" s="42">
        <f>H29+H20</f>
        <v>61519.24</v>
      </c>
      <c r="I30" s="42">
        <f t="shared" ref="I30:L30" si="8">I29+I20</f>
        <v>54903.894</v>
      </c>
      <c r="J30" s="42">
        <f t="shared" si="8"/>
        <v>-6615.3459999999959</v>
      </c>
      <c r="K30" s="42"/>
      <c r="L30" s="42">
        <f t="shared" si="8"/>
        <v>54903.894</v>
      </c>
      <c r="M30" s="6"/>
      <c r="N30" s="6"/>
      <c r="O30" s="6"/>
      <c r="P30" s="8"/>
      <c r="Q30" s="8"/>
      <c r="R30" s="8"/>
      <c r="S30" s="8"/>
      <c r="T30" s="8"/>
      <c r="U30" s="8"/>
      <c r="V30" s="8"/>
      <c r="W30" s="8"/>
      <c r="X30" s="8"/>
      <c r="Y30" s="25"/>
    </row>
    <row r="32" spans="1:26" s="7" customFormat="1" ht="15">
      <c r="A32" s="19"/>
      <c r="B32" s="19"/>
      <c r="C32" s="19" t="s">
        <v>41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0" t="s">
        <v>5</v>
      </c>
      <c r="O32" s="51"/>
      <c r="P32" s="51"/>
      <c r="Y32" s="26"/>
    </row>
    <row r="38" spans="2:2">
      <c r="B38" s="13" t="s">
        <v>44</v>
      </c>
    </row>
  </sheetData>
  <mergeCells count="53">
    <mergeCell ref="A7:Y7"/>
    <mergeCell ref="W1:Y1"/>
    <mergeCell ref="W2:Y2"/>
    <mergeCell ref="W3:Y3"/>
    <mergeCell ref="W4:Y4"/>
    <mergeCell ref="W5:Y5"/>
    <mergeCell ref="A8:Y8"/>
    <mergeCell ref="A10:A13"/>
    <mergeCell ref="B10:G10"/>
    <mergeCell ref="H10:K10"/>
    <mergeCell ref="L10:O10"/>
    <mergeCell ref="P10:W10"/>
    <mergeCell ref="X10:X13"/>
    <mergeCell ref="Y10:Y13"/>
    <mergeCell ref="B11:B13"/>
    <mergeCell ref="C11:C13"/>
    <mergeCell ref="D11:D13"/>
    <mergeCell ref="E11:F11"/>
    <mergeCell ref="G11:G13"/>
    <mergeCell ref="H11:H13"/>
    <mergeCell ref="I11:I13"/>
    <mergeCell ref="Q12:Q13"/>
    <mergeCell ref="R12:R13"/>
    <mergeCell ref="S12:S13"/>
    <mergeCell ref="K11:K13"/>
    <mergeCell ref="L11:M11"/>
    <mergeCell ref="N11:N13"/>
    <mergeCell ref="O11:O13"/>
    <mergeCell ref="P11:Q11"/>
    <mergeCell ref="R11:S11"/>
    <mergeCell ref="E12:E13"/>
    <mergeCell ref="F12:F13"/>
    <mergeCell ref="L12:L13"/>
    <mergeCell ref="M12:M13"/>
    <mergeCell ref="P12:P13"/>
    <mergeCell ref="J11:J13"/>
    <mergeCell ref="T12:T13"/>
    <mergeCell ref="U12:U13"/>
    <mergeCell ref="V12:V13"/>
    <mergeCell ref="W12:W13"/>
    <mergeCell ref="T11:U11"/>
    <mergeCell ref="V11:W11"/>
    <mergeCell ref="Y14:Y20"/>
    <mergeCell ref="K22:K28"/>
    <mergeCell ref="A21:A29"/>
    <mergeCell ref="B21:B29"/>
    <mergeCell ref="Y21:Y28"/>
    <mergeCell ref="N32:P32"/>
    <mergeCell ref="A14:A20"/>
    <mergeCell ref="B14:B19"/>
    <mergeCell ref="G14:G19"/>
    <mergeCell ref="K15:K19"/>
    <mergeCell ref="B30:C30"/>
  </mergeCells>
  <pageMargins left="0.35433070866141736" right="0.23622047244094491" top="0.38" bottom="0.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 по питьевой воде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2019-04-11T06:56:21Z</dcterms:modified>
</cp:coreProperties>
</file>