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45" windowWidth="9555" windowHeight="3525" tabRatio="800" activeTab="2"/>
  </bookViews>
  <sheets>
    <sheet name="ТМЗ 11 месяцев 2018  г" sheetId="4" r:id="rId1"/>
    <sheet name="каракыстак ГЭС 11месяце  2018 г" sheetId="5" r:id="rId2"/>
    <sheet name="тасоткельс ГЭС 11месяцев 2018г" sheetId="6" r:id="rId3"/>
  </sheets>
  <calcPr calcId="124519" refMode="R1C1"/>
</workbook>
</file>

<file path=xl/calcChain.xml><?xml version="1.0" encoding="utf-8"?>
<calcChain xmlns="http://schemas.openxmlformats.org/spreadsheetml/2006/main">
  <c r="F72" i="6"/>
  <c r="E79" i="4"/>
  <c r="E72"/>
  <c r="D41"/>
  <c r="E41"/>
  <c r="E42"/>
  <c r="F43"/>
  <c r="F44"/>
  <c r="F45"/>
  <c r="F46"/>
  <c r="F47"/>
  <c r="F48"/>
  <c r="F49"/>
  <c r="F50"/>
  <c r="F51"/>
  <c r="F52"/>
  <c r="F53"/>
  <c r="F55"/>
  <c r="F56"/>
  <c r="F57"/>
  <c r="F59"/>
  <c r="F60"/>
  <c r="F61"/>
  <c r="F63"/>
  <c r="F64"/>
  <c r="F65"/>
  <c r="F66"/>
  <c r="F67"/>
  <c r="F68"/>
  <c r="F69"/>
  <c r="F70"/>
  <c r="F71"/>
  <c r="F74"/>
  <c r="F75"/>
  <c r="F76"/>
  <c r="F77"/>
  <c r="F78"/>
  <c r="F80"/>
  <c r="F81"/>
  <c r="F82"/>
  <c r="E62"/>
  <c r="E78" i="5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41"/>
  <c r="F42"/>
  <c r="L50" i="4"/>
  <c r="D62"/>
  <c r="F62" l="1"/>
  <c r="E58" l="1"/>
  <c r="F58" s="1"/>
  <c r="D42" i="6"/>
  <c r="D41" s="1"/>
  <c r="D71" s="1"/>
  <c r="D78" s="1"/>
  <c r="D78" i="5"/>
  <c r="E42" l="1"/>
  <c r="E71" s="1"/>
  <c r="E42" i="6"/>
  <c r="E41" s="1"/>
  <c r="E71" s="1"/>
  <c r="E78" s="1"/>
  <c r="D42" i="5"/>
  <c r="D41" s="1"/>
  <c r="E54" i="4"/>
  <c r="E41" i="5" l="1"/>
  <c r="D42" i="4"/>
  <c r="F42" s="1"/>
  <c r="D54"/>
  <c r="F54" s="1"/>
  <c r="E73" l="1"/>
  <c r="F73" s="1"/>
  <c r="D72" l="1"/>
  <c r="F41"/>
  <c r="D79" l="1"/>
  <c r="F79" s="1"/>
  <c r="F72"/>
</calcChain>
</file>

<file path=xl/comments1.xml><?xml version="1.0" encoding="utf-8"?>
<comments xmlns="http://schemas.openxmlformats.org/spreadsheetml/2006/main">
  <authors>
    <author>Пользователь</author>
  </authors>
  <commentList>
    <comment ref="E5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связь61,38
публик.-36,74
</t>
        </r>
      </text>
    </comment>
  </commentList>
</comments>
</file>

<file path=xl/sharedStrings.xml><?xml version="1.0" encoding="utf-8"?>
<sst xmlns="http://schemas.openxmlformats.org/spreadsheetml/2006/main" count="645" uniqueCount="155">
  <si>
    <t>№ п/п</t>
  </si>
  <si>
    <t>Отклонение</t>
  </si>
  <si>
    <t>ГСМ</t>
  </si>
  <si>
    <t>Заработная плата</t>
  </si>
  <si>
    <t>Амортизация</t>
  </si>
  <si>
    <t>II</t>
  </si>
  <si>
    <t>Канцелярские товары</t>
  </si>
  <si>
    <t>III</t>
  </si>
  <si>
    <t>Всего затрат</t>
  </si>
  <si>
    <t>IV</t>
  </si>
  <si>
    <t>V</t>
  </si>
  <si>
    <t>Всего доходов</t>
  </si>
  <si>
    <t>VI</t>
  </si>
  <si>
    <t>Приложение 4</t>
  </si>
  <si>
    <t>Наименование филиала РГП "Казводхоз"</t>
  </si>
  <si>
    <t xml:space="preserve">Наименование показателей </t>
  </si>
  <si>
    <t>Единица измерения</t>
  </si>
  <si>
    <t>I</t>
  </si>
  <si>
    <t>Затраты на производство товаров и предоставление услуг, 
всего в том числе</t>
  </si>
  <si>
    <t>тыс.тенге</t>
  </si>
  <si>
    <t>Материальные затраты, всего 
в том числе</t>
  </si>
  <si>
    <t>1.1</t>
  </si>
  <si>
    <t>Сырье и материалы</t>
  </si>
  <si>
    <t>1.2</t>
  </si>
  <si>
    <t>1.3</t>
  </si>
  <si>
    <t>Электроэнергия</t>
  </si>
  <si>
    <t>1.4</t>
  </si>
  <si>
    <t>Запасные части</t>
  </si>
  <si>
    <t>1.5</t>
  </si>
  <si>
    <t>Прочие материалы</t>
  </si>
  <si>
    <t>1.6</t>
  </si>
  <si>
    <t>Топливо</t>
  </si>
  <si>
    <t>Затраты на оплату труда, всего 
в том числе</t>
  </si>
  <si>
    <t>2.1</t>
  </si>
  <si>
    <t>2.2</t>
  </si>
  <si>
    <t>Социальный налог</t>
  </si>
  <si>
    <t>2.3</t>
  </si>
  <si>
    <t>Соц.отчисл./страхование</t>
  </si>
  <si>
    <t>Ремонт, всего 
в том числе</t>
  </si>
  <si>
    <t>4.1</t>
  </si>
  <si>
    <t>4.2</t>
  </si>
  <si>
    <t>Капитальный ремонт</t>
  </si>
  <si>
    <t>Прочие затраты, всего 
в том числе</t>
  </si>
  <si>
    <t>5.1</t>
  </si>
  <si>
    <t xml:space="preserve">затраты на проверку и аттестацию приборов учета , лабораторий,обслед.Энергооборудования </t>
  </si>
  <si>
    <t>5.2</t>
  </si>
  <si>
    <t>Охрана труда и техника безопасности</t>
  </si>
  <si>
    <t>5.4</t>
  </si>
  <si>
    <t>Плата за пользование водными ресурсами</t>
  </si>
  <si>
    <t>5.6</t>
  </si>
  <si>
    <t>Коммунальные услуги</t>
  </si>
  <si>
    <t>5.7</t>
  </si>
  <si>
    <t>Эмиссия в окружающую среду</t>
  </si>
  <si>
    <t>5.8</t>
  </si>
  <si>
    <t>Налоги и платежи в бюджет</t>
  </si>
  <si>
    <t>5.9</t>
  </si>
  <si>
    <t>Обязательное страхование автотранспорта</t>
  </si>
  <si>
    <t>5.10</t>
  </si>
  <si>
    <t>Техосмотр автомашин</t>
  </si>
  <si>
    <t>5.11</t>
  </si>
  <si>
    <t>Расходы на ремонт и обслуживание оргтехники</t>
  </si>
  <si>
    <t>Другие затраты (необходимо расшифровать)</t>
  </si>
  <si>
    <t>6.1</t>
  </si>
  <si>
    <t>Затраты на экологию</t>
  </si>
  <si>
    <t>6.2</t>
  </si>
  <si>
    <t>Командировочные расходы</t>
  </si>
  <si>
    <t>6.3</t>
  </si>
  <si>
    <t>Услуги связи</t>
  </si>
  <si>
    <t>6.4</t>
  </si>
  <si>
    <t>Аренда автотранспорта</t>
  </si>
  <si>
    <t>6.5</t>
  </si>
  <si>
    <t>Аттестация гидропостов</t>
  </si>
  <si>
    <t>6.7</t>
  </si>
  <si>
    <t>Услуги сторонних организаций</t>
  </si>
  <si>
    <t>6.8</t>
  </si>
  <si>
    <t>Прочие (расшифровать)</t>
  </si>
  <si>
    <t>Расходы периода,
всего</t>
  </si>
  <si>
    <t>Общие и административные расходы, всего
в том числе</t>
  </si>
  <si>
    <t>7.1</t>
  </si>
  <si>
    <t>7.2</t>
  </si>
  <si>
    <t>7.3</t>
  </si>
  <si>
    <t>7.4</t>
  </si>
  <si>
    <t>7.5</t>
  </si>
  <si>
    <t>7.6</t>
  </si>
  <si>
    <t>7.7</t>
  </si>
  <si>
    <t>Заработная плата административного персонала</t>
  </si>
  <si>
    <t>7.8</t>
  </si>
  <si>
    <t>7.9</t>
  </si>
  <si>
    <t>Социальные отчисления</t>
  </si>
  <si>
    <t>7.10</t>
  </si>
  <si>
    <t>7.11</t>
  </si>
  <si>
    <t>7.12</t>
  </si>
  <si>
    <t>Услуги банка</t>
  </si>
  <si>
    <t>7.13</t>
  </si>
  <si>
    <t>7.14</t>
  </si>
  <si>
    <t>7.15</t>
  </si>
  <si>
    <t>7.16</t>
  </si>
  <si>
    <t>Налог на охрану окружающей среды</t>
  </si>
  <si>
    <t>7.17</t>
  </si>
  <si>
    <t>7.18</t>
  </si>
  <si>
    <t>Налоги, всего в том числе</t>
  </si>
  <si>
    <t>7.18.1.</t>
  </si>
  <si>
    <t>имущественный налог</t>
  </si>
  <si>
    <t>7.18.2.</t>
  </si>
  <si>
    <t>транспортный налог</t>
  </si>
  <si>
    <t>7.18.3.</t>
  </si>
  <si>
    <t>земельный налог</t>
  </si>
  <si>
    <t>7.19.</t>
  </si>
  <si>
    <t>аренда помещения</t>
  </si>
  <si>
    <t>8</t>
  </si>
  <si>
    <t>Другие расходы, всего
в том числе</t>
  </si>
  <si>
    <t>8.1</t>
  </si>
  <si>
    <t>Подписка/периодическая печать</t>
  </si>
  <si>
    <t>8.2</t>
  </si>
  <si>
    <t>8.3</t>
  </si>
  <si>
    <t>Подготовка кадров, повышение квалификации</t>
  </si>
  <si>
    <t>8.4</t>
  </si>
  <si>
    <t>8,5</t>
  </si>
  <si>
    <t xml:space="preserve">расходы на содержание автотранспорта </t>
  </si>
  <si>
    <t>Прибыль/Убыток</t>
  </si>
  <si>
    <t>Объем оказываемых услуг</t>
  </si>
  <si>
    <t xml:space="preserve">тыс.м3 </t>
  </si>
  <si>
    <t>тыс.кВтч</t>
  </si>
  <si>
    <t>тыс.Гкал</t>
  </si>
  <si>
    <t>VII</t>
  </si>
  <si>
    <t>Численность, всего</t>
  </si>
  <si>
    <t>человек</t>
  </si>
  <si>
    <t>АУП</t>
  </si>
  <si>
    <t>ПП</t>
  </si>
  <si>
    <t>Текущий ремонт</t>
  </si>
  <si>
    <t>отклонение</t>
  </si>
  <si>
    <t>Предус-о в утвержденной тарифной смете</t>
  </si>
  <si>
    <t>Фактически сложившиеся показатели тарифной сметы</t>
  </si>
  <si>
    <t>8.4.1</t>
  </si>
  <si>
    <t xml:space="preserve">за публикацию в газету </t>
  </si>
  <si>
    <t>8.4.2</t>
  </si>
  <si>
    <t xml:space="preserve">информационные услуги </t>
  </si>
  <si>
    <t>8.4.3</t>
  </si>
  <si>
    <t>8.4.4</t>
  </si>
  <si>
    <t xml:space="preserve">социально медицинское страхование </t>
  </si>
  <si>
    <t xml:space="preserve">Ремон комп.и заправка оргтехники </t>
  </si>
  <si>
    <t>Тариф</t>
  </si>
  <si>
    <t>тенге</t>
  </si>
  <si>
    <t>тариф</t>
  </si>
  <si>
    <t>Тасоткельская  ГЭС</t>
  </si>
  <si>
    <t>Триф</t>
  </si>
  <si>
    <t xml:space="preserve">тенге </t>
  </si>
  <si>
    <t>Показатели по регулируемой услуге на 11 месяцев   2018 год (тариф)</t>
  </si>
  <si>
    <r>
      <t xml:space="preserve">             И</t>
    </r>
    <r>
      <rPr>
        <b/>
        <sz val="12"/>
        <rFont val="Arial Cyr"/>
        <charset val="204"/>
      </rPr>
      <t xml:space="preserve">сполнение тарифной сметы на услуги по регулированнию поверхностного стока при помоши гидротехнических сооружений Жамбылского филиала РГП "Казводхоз"                                                                                                                                                                                        за 11 месяцев    2018 год </t>
    </r>
  </si>
  <si>
    <t>Показатели по регулируемой услуге на 11 месяцев  2018 год (тариф)</t>
  </si>
  <si>
    <t>Каракыстак ГЭС</t>
  </si>
  <si>
    <t>8.4.5</t>
  </si>
  <si>
    <t>8.4.6</t>
  </si>
  <si>
    <t>8.4.7</t>
  </si>
  <si>
    <t>8.4.8</t>
  </si>
</sst>
</file>

<file path=xl/styles.xml><?xml version="1.0" encoding="utf-8"?>
<styleSheet xmlns="http://schemas.openxmlformats.org/spreadsheetml/2006/main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"/>
    <numFmt numFmtId="167" formatCode="000"/>
    <numFmt numFmtId="168" formatCode="_(* #,##0.00_);_(* \(#,##0.00\);_(* &quot;-&quot;??_);_(@_)"/>
    <numFmt numFmtId="169" formatCode="\€#,##0;&quot;-€&quot;#,##0"/>
    <numFmt numFmtId="172" formatCode="0.000"/>
    <numFmt numFmtId="173" formatCode="#,##0.0"/>
    <numFmt numFmtId="174" formatCode="#,##0.0000"/>
  </numFmts>
  <fonts count="6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b/>
      <i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64">
    <xf numFmtId="0" fontId="0" fillId="0" borderId="0"/>
    <xf numFmtId="0" fontId="4" fillId="0" borderId="0"/>
    <xf numFmtId="165" fontId="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4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2" fillId="16" borderId="0" applyNumberFormat="0" applyBorder="0" applyAlignment="0" applyProtection="0"/>
    <xf numFmtId="1" fontId="13" fillId="0" borderId="0">
      <alignment horizontal="center" vertical="top" wrapText="1"/>
    </xf>
    <xf numFmtId="166" fontId="13" fillId="0" borderId="2">
      <alignment horizontal="center" vertical="top" wrapText="1"/>
    </xf>
    <xf numFmtId="167" fontId="13" fillId="0" borderId="2">
      <alignment horizontal="center" vertical="top" wrapText="1"/>
    </xf>
    <xf numFmtId="167" fontId="13" fillId="0" borderId="2">
      <alignment horizontal="center" vertical="top" wrapText="1"/>
    </xf>
    <xf numFmtId="167" fontId="13" fillId="0" borderId="2">
      <alignment horizontal="center" vertical="top" wrapText="1"/>
    </xf>
    <xf numFmtId="1" fontId="13" fillId="0" borderId="0">
      <alignment horizontal="center" vertical="top" wrapText="1"/>
    </xf>
    <xf numFmtId="166" fontId="13" fillId="0" borderId="0">
      <alignment horizontal="center" vertical="top" wrapText="1"/>
    </xf>
    <xf numFmtId="167" fontId="13" fillId="0" borderId="0">
      <alignment horizontal="center" vertical="top" wrapText="1"/>
    </xf>
    <xf numFmtId="167" fontId="13" fillId="0" borderId="0">
      <alignment horizontal="center" vertical="top" wrapText="1"/>
    </xf>
    <xf numFmtId="167" fontId="13" fillId="0" borderId="0">
      <alignment horizontal="center" vertical="top" wrapText="1"/>
    </xf>
    <xf numFmtId="0" fontId="13" fillId="0" borderId="0">
      <alignment horizontal="left" vertical="top" wrapText="1"/>
    </xf>
    <xf numFmtId="0" fontId="13" fillId="0" borderId="0">
      <alignment horizontal="left" vertical="top" wrapText="1"/>
    </xf>
    <xf numFmtId="0" fontId="13" fillId="0" borderId="2">
      <alignment horizontal="left" vertical="top"/>
    </xf>
    <xf numFmtId="0" fontId="13" fillId="0" borderId="3">
      <alignment horizontal="center" vertical="top" wrapText="1"/>
    </xf>
    <xf numFmtId="0" fontId="13" fillId="0" borderId="0">
      <alignment horizontal="left" vertical="top"/>
    </xf>
    <xf numFmtId="0" fontId="13" fillId="0" borderId="4">
      <alignment horizontal="left" vertical="top"/>
    </xf>
    <xf numFmtId="0" fontId="14" fillId="17" borderId="2">
      <alignment horizontal="left" vertical="top" wrapText="1"/>
    </xf>
    <xf numFmtId="0" fontId="14" fillId="17" borderId="2">
      <alignment horizontal="left" vertical="top" wrapText="1"/>
    </xf>
    <xf numFmtId="0" fontId="15" fillId="0" borderId="2">
      <alignment horizontal="left" vertical="top" wrapText="1"/>
    </xf>
    <xf numFmtId="0" fontId="13" fillId="0" borderId="2">
      <alignment horizontal="left" vertical="top" wrapText="1"/>
    </xf>
    <xf numFmtId="0" fontId="16" fillId="0" borderId="2">
      <alignment horizontal="left" vertical="top" wrapText="1"/>
    </xf>
    <xf numFmtId="0" fontId="17" fillId="0" borderId="0"/>
    <xf numFmtId="0" fontId="18" fillId="0" borderId="0"/>
    <xf numFmtId="0" fontId="19" fillId="0" borderId="0"/>
    <xf numFmtId="0" fontId="20" fillId="0" borderId="0">
      <alignment horizontal="left" vertical="top"/>
    </xf>
    <xf numFmtId="0" fontId="21" fillId="0" borderId="0">
      <alignment horizontal="left" vertical="top"/>
    </xf>
    <xf numFmtId="0" fontId="20" fillId="0" borderId="0">
      <alignment horizontal="right" vertical="top"/>
    </xf>
    <xf numFmtId="0" fontId="21" fillId="0" borderId="0">
      <alignment horizontal="right" vertical="top"/>
    </xf>
    <xf numFmtId="0" fontId="22" fillId="0" borderId="0">
      <alignment horizontal="right" vertical="top"/>
    </xf>
    <xf numFmtId="0" fontId="22" fillId="0" borderId="0">
      <alignment horizontal="right" vertical="top"/>
    </xf>
    <xf numFmtId="0" fontId="23" fillId="0" borderId="0">
      <alignment horizontal="center" vertical="center"/>
    </xf>
    <xf numFmtId="0" fontId="21" fillId="0" borderId="0">
      <alignment horizontal="center" vertical="top"/>
    </xf>
    <xf numFmtId="0" fontId="23" fillId="0" borderId="0">
      <alignment horizontal="center" vertical="center" textRotation="90"/>
    </xf>
    <xf numFmtId="0" fontId="20" fillId="0" borderId="0">
      <alignment horizontal="left" vertical="top"/>
    </xf>
    <xf numFmtId="0" fontId="24" fillId="0" borderId="0">
      <alignment horizontal="left" vertical="top"/>
    </xf>
    <xf numFmtId="0" fontId="20" fillId="0" borderId="0">
      <alignment horizontal="right" vertical="top"/>
    </xf>
    <xf numFmtId="0" fontId="23" fillId="0" borderId="0">
      <alignment horizontal="center" vertical="center"/>
    </xf>
    <xf numFmtId="0" fontId="24" fillId="0" borderId="0">
      <alignment horizontal="left" vertical="top"/>
    </xf>
    <xf numFmtId="0" fontId="23" fillId="0" borderId="0">
      <alignment horizontal="center" vertical="center"/>
    </xf>
    <xf numFmtId="0" fontId="22" fillId="0" borderId="0">
      <alignment horizontal="left" vertical="top"/>
    </xf>
    <xf numFmtId="0" fontId="22" fillId="0" borderId="0">
      <alignment horizontal="left" vertical="top"/>
    </xf>
    <xf numFmtId="0" fontId="23" fillId="0" borderId="0">
      <alignment horizontal="center" vertical="center" textRotation="90"/>
    </xf>
    <xf numFmtId="0" fontId="23" fillId="0" borderId="0">
      <alignment horizontal="right" vertical="top"/>
    </xf>
    <xf numFmtId="0" fontId="23" fillId="0" borderId="0">
      <alignment horizontal="left" vertical="top"/>
    </xf>
    <xf numFmtId="0" fontId="25" fillId="0" borderId="0">
      <alignment horizontal="left" vertical="top"/>
    </xf>
    <xf numFmtId="0" fontId="22" fillId="0" borderId="0">
      <alignment horizontal="left" vertical="top"/>
    </xf>
    <xf numFmtId="0" fontId="25" fillId="0" borderId="0">
      <alignment horizontal="right" vertical="top"/>
    </xf>
    <xf numFmtId="0" fontId="23" fillId="0" borderId="0">
      <alignment horizontal="right" vertical="top"/>
    </xf>
    <xf numFmtId="0" fontId="24" fillId="0" borderId="0">
      <alignment horizontal="right" vertical="top"/>
    </xf>
    <xf numFmtId="0" fontId="26" fillId="0" borderId="0">
      <alignment horizontal="center" vertical="top"/>
    </xf>
    <xf numFmtId="0" fontId="13" fillId="0" borderId="1">
      <alignment horizontal="center" textRotation="90" wrapText="1"/>
    </xf>
    <xf numFmtId="0" fontId="13" fillId="0" borderId="1">
      <alignment horizontal="center" vertical="center" wrapText="1"/>
    </xf>
    <xf numFmtId="1" fontId="27" fillId="0" borderId="0">
      <alignment horizontal="center" vertical="top" wrapText="1"/>
    </xf>
    <xf numFmtId="166" fontId="27" fillId="0" borderId="2">
      <alignment horizontal="center" vertical="top" wrapText="1"/>
    </xf>
    <xf numFmtId="167" fontId="27" fillId="0" borderId="2">
      <alignment horizontal="center" vertical="top" wrapText="1"/>
    </xf>
    <xf numFmtId="167" fontId="27" fillId="0" borderId="2">
      <alignment horizontal="center" vertical="top" wrapText="1"/>
    </xf>
    <xf numFmtId="167" fontId="27" fillId="0" borderId="2">
      <alignment horizontal="center" vertical="top" wrapText="1"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2" fillId="21" borderId="0" applyNumberFormat="0" applyBorder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12" fillId="8" borderId="5" applyNumberFormat="0" applyAlignment="0" applyProtection="0"/>
    <xf numFmtId="0" fontId="28" fillId="8" borderId="5" applyNumberFormat="0" applyAlignment="0" applyProtection="0"/>
    <xf numFmtId="0" fontId="12" fillId="8" borderId="5" applyNumberFormat="0" applyAlignment="0" applyProtection="0"/>
    <xf numFmtId="0" fontId="12" fillId="8" borderId="5" applyNumberFormat="0" applyAlignment="0" applyProtection="0"/>
    <xf numFmtId="0" fontId="12" fillId="8" borderId="5" applyNumberFormat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29" fillId="22" borderId="6" applyNumberFormat="0" applyAlignment="0" applyProtection="0"/>
    <xf numFmtId="0" fontId="29" fillId="22" borderId="6" applyNumberFormat="0" applyAlignment="0" applyProtection="0"/>
    <xf numFmtId="0" fontId="28" fillId="22" borderId="6" applyNumberFormat="0" applyAlignment="0" applyProtection="0"/>
    <xf numFmtId="0" fontId="29" fillId="22" borderId="6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29" fillId="22" borderId="6" applyNumberFormat="0" applyAlignment="0" applyProtection="0"/>
    <xf numFmtId="0" fontId="29" fillId="22" borderId="6" applyNumberFormat="0" applyAlignment="0" applyProtection="0"/>
    <xf numFmtId="0" fontId="29" fillId="22" borderId="6" applyNumberFormat="0" applyAlignment="0" applyProtection="0"/>
    <xf numFmtId="0" fontId="30" fillId="22" borderId="5" applyNumberFormat="0" applyAlignment="0" applyProtection="0"/>
    <xf numFmtId="0" fontId="30" fillId="22" borderId="5" applyNumberFormat="0" applyAlignment="0" applyProtection="0"/>
    <xf numFmtId="0" fontId="29" fillId="22" borderId="5" applyNumberFormat="0" applyAlignment="0" applyProtection="0"/>
    <xf numFmtId="0" fontId="30" fillId="22" borderId="5" applyNumberFormat="0" applyAlignment="0" applyProtection="0"/>
    <xf numFmtId="0" fontId="29" fillId="22" borderId="5" applyNumberFormat="0" applyAlignment="0" applyProtection="0"/>
    <xf numFmtId="0" fontId="29" fillId="22" borderId="5" applyNumberFormat="0" applyAlignment="0" applyProtection="0"/>
    <xf numFmtId="0" fontId="29" fillId="22" borderId="5" applyNumberFormat="0" applyAlignment="0" applyProtection="0"/>
    <xf numFmtId="0" fontId="30" fillId="22" borderId="5" applyNumberFormat="0" applyAlignment="0" applyProtection="0"/>
    <xf numFmtId="0" fontId="30" fillId="22" borderId="5" applyNumberFormat="0" applyAlignment="0" applyProtection="0"/>
    <xf numFmtId="0" fontId="30" fillId="22" borderId="5" applyNumberFormat="0" applyAlignment="0" applyProtection="0"/>
    <xf numFmtId="164" fontId="31" fillId="0" borderId="0" applyFon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4" fillId="0" borderId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39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/>
    <xf numFmtId="0" fontId="7" fillId="0" borderId="0"/>
    <xf numFmtId="0" fontId="7" fillId="0" borderId="0"/>
    <xf numFmtId="0" fontId="31" fillId="0" borderId="0">
      <alignment horizontal="center"/>
    </xf>
    <xf numFmtId="0" fontId="31" fillId="0" borderId="0"/>
    <xf numFmtId="0" fontId="31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19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/>
    <xf numFmtId="0" fontId="31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/>
    <xf numFmtId="0" fontId="31" fillId="0" borderId="0">
      <alignment horizontal="center"/>
    </xf>
    <xf numFmtId="0" fontId="1" fillId="0" borderId="0"/>
    <xf numFmtId="0" fontId="7" fillId="0" borderId="0"/>
    <xf numFmtId="0" fontId="31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/>
    <xf numFmtId="0" fontId="1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7" fillId="0" borderId="0"/>
    <xf numFmtId="0" fontId="39" fillId="0" borderId="0"/>
    <xf numFmtId="0" fontId="1" fillId="0" borderId="0"/>
    <xf numFmtId="0" fontId="7" fillId="0" borderId="0"/>
    <xf numFmtId="0" fontId="7" fillId="0" borderId="0"/>
    <xf numFmtId="0" fontId="31" fillId="0" borderId="0">
      <alignment horizontal="center"/>
    </xf>
    <xf numFmtId="0" fontId="31" fillId="0" borderId="0"/>
    <xf numFmtId="0" fontId="31" fillId="0" borderId="0"/>
    <xf numFmtId="0" fontId="39" fillId="0" borderId="0"/>
    <xf numFmtId="0" fontId="31" fillId="0" borderId="0">
      <alignment horizontal="center"/>
    </xf>
    <xf numFmtId="0" fontId="39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/>
    <xf numFmtId="0" fontId="31" fillId="0" borderId="0"/>
    <xf numFmtId="0" fontId="39" fillId="0" borderId="0"/>
    <xf numFmtId="0" fontId="31" fillId="0" borderId="0">
      <alignment horizontal="center"/>
    </xf>
    <xf numFmtId="0" fontId="39" fillId="0" borderId="0"/>
    <xf numFmtId="0" fontId="31" fillId="0" borderId="0">
      <alignment horizontal="center"/>
    </xf>
    <xf numFmtId="0" fontId="31" fillId="0" borderId="0">
      <alignment horizontal="center"/>
    </xf>
    <xf numFmtId="0" fontId="1" fillId="0" borderId="0"/>
    <xf numFmtId="0" fontId="1" fillId="0" borderId="0"/>
    <xf numFmtId="0" fontId="7" fillId="0" borderId="0"/>
    <xf numFmtId="0" fontId="1" fillId="0" borderId="0"/>
    <xf numFmtId="0" fontId="31" fillId="0" borderId="0">
      <alignment horizontal="center"/>
    </xf>
    <xf numFmtId="0" fontId="1" fillId="0" borderId="0"/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7" fillId="0" borderId="0"/>
    <xf numFmtId="0" fontId="31" fillId="0" borderId="0">
      <alignment horizontal="center"/>
    </xf>
    <xf numFmtId="0" fontId="31" fillId="0" borderId="0"/>
    <xf numFmtId="0" fontId="31" fillId="0" borderId="0">
      <alignment horizontal="center"/>
    </xf>
    <xf numFmtId="0" fontId="1" fillId="0" borderId="0"/>
    <xf numFmtId="0" fontId="40" fillId="0" borderId="0"/>
    <xf numFmtId="0" fontId="7" fillId="0" borderId="0"/>
    <xf numFmtId="0" fontId="1" fillId="0" borderId="0"/>
    <xf numFmtId="0" fontId="41" fillId="0" borderId="0">
      <alignment horizontal="left"/>
    </xf>
    <xf numFmtId="0" fontId="7" fillId="0" borderId="0"/>
    <xf numFmtId="0" fontId="1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41" fillId="0" borderId="0">
      <alignment horizontal="left"/>
    </xf>
    <xf numFmtId="0" fontId="7" fillId="0" borderId="0"/>
    <xf numFmtId="0" fontId="39" fillId="0" borderId="0">
      <alignment horizontal="center"/>
    </xf>
    <xf numFmtId="0" fontId="31" fillId="0" borderId="0"/>
    <xf numFmtId="0" fontId="1" fillId="0" borderId="0"/>
    <xf numFmtId="0" fontId="7" fillId="0" borderId="0"/>
    <xf numFmtId="0" fontId="31" fillId="0" borderId="0"/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/>
    <xf numFmtId="0" fontId="39" fillId="0" borderId="0">
      <alignment horizontal="center"/>
    </xf>
    <xf numFmtId="0" fontId="7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41" fillId="0" borderId="0">
      <alignment horizontal="left"/>
    </xf>
    <xf numFmtId="0" fontId="1" fillId="0" borderId="0"/>
    <xf numFmtId="0" fontId="7" fillId="0" borderId="0"/>
    <xf numFmtId="0" fontId="42" fillId="0" borderId="0"/>
    <xf numFmtId="0" fontId="31" fillId="0" borderId="0">
      <alignment horizontal="center"/>
    </xf>
    <xf numFmtId="0" fontId="31" fillId="0" borderId="0"/>
    <xf numFmtId="0" fontId="39" fillId="0" borderId="0"/>
    <xf numFmtId="0" fontId="31" fillId="0" borderId="0">
      <alignment horizontal="center"/>
    </xf>
    <xf numFmtId="0" fontId="39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/>
    <xf numFmtId="0" fontId="31" fillId="0" borderId="0"/>
    <xf numFmtId="0" fontId="39" fillId="0" borderId="0"/>
    <xf numFmtId="0" fontId="31" fillId="0" borderId="0">
      <alignment horizontal="center"/>
    </xf>
    <xf numFmtId="0" fontId="39" fillId="0" borderId="0"/>
    <xf numFmtId="0" fontId="31" fillId="0" borderId="0">
      <alignment horizontal="center"/>
    </xf>
    <xf numFmtId="0" fontId="1" fillId="0" borderId="0"/>
    <xf numFmtId="0" fontId="40" fillId="0" borderId="0"/>
    <xf numFmtId="0" fontId="1" fillId="0" borderId="0"/>
    <xf numFmtId="0" fontId="7" fillId="0" borderId="0"/>
    <xf numFmtId="0" fontId="1" fillId="0" borderId="0"/>
    <xf numFmtId="0" fontId="31" fillId="0" borderId="0">
      <alignment horizontal="center"/>
    </xf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0" fillId="0" borderId="0"/>
    <xf numFmtId="0" fontId="40" fillId="0" borderId="0"/>
    <xf numFmtId="0" fontId="1" fillId="0" borderId="0"/>
    <xf numFmtId="0" fontId="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39" fillId="0" borderId="0"/>
    <xf numFmtId="0" fontId="7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40" fillId="0" borderId="0"/>
    <xf numFmtId="0" fontId="31" fillId="0" borderId="0"/>
    <xf numFmtId="0" fontId="31" fillId="0" borderId="0"/>
    <xf numFmtId="0" fontId="40" fillId="0" borderId="0"/>
    <xf numFmtId="0" fontId="40" fillId="0" borderId="0"/>
    <xf numFmtId="0" fontId="31" fillId="0" borderId="0">
      <alignment horizontal="center"/>
    </xf>
    <xf numFmtId="0" fontId="41" fillId="0" borderId="0">
      <alignment horizontal="left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1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9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41" fillId="0" borderId="0">
      <alignment horizontal="left"/>
    </xf>
    <xf numFmtId="0" fontId="41" fillId="0" borderId="0">
      <alignment horizontal="left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41" fillId="0" borderId="0">
      <alignment horizontal="left"/>
    </xf>
    <xf numFmtId="0" fontId="41" fillId="0" borderId="0">
      <alignment horizontal="left"/>
    </xf>
    <xf numFmtId="0" fontId="31" fillId="0" borderId="0">
      <alignment horizontal="center"/>
    </xf>
    <xf numFmtId="0" fontId="41" fillId="0" borderId="0">
      <alignment horizontal="left"/>
    </xf>
    <xf numFmtId="0" fontId="41" fillId="0" borderId="0">
      <alignment horizontal="left"/>
    </xf>
    <xf numFmtId="0" fontId="31" fillId="0" borderId="0"/>
    <xf numFmtId="0" fontId="31" fillId="0" borderId="0"/>
    <xf numFmtId="0" fontId="43" fillId="0" borderId="0">
      <alignment vertical="center"/>
    </xf>
    <xf numFmtId="0" fontId="43" fillId="0" borderId="0">
      <alignment vertical="center"/>
    </xf>
    <xf numFmtId="0" fontId="31" fillId="0" borderId="0"/>
    <xf numFmtId="0" fontId="31" fillId="0" borderId="0"/>
    <xf numFmtId="0" fontId="44" fillId="0" borderId="0"/>
    <xf numFmtId="0" fontId="31" fillId="0" borderId="0"/>
    <xf numFmtId="0" fontId="31" fillId="0" borderId="0"/>
    <xf numFmtId="0" fontId="44" fillId="0" borderId="0"/>
    <xf numFmtId="0" fontId="7" fillId="0" borderId="0"/>
    <xf numFmtId="0" fontId="31" fillId="0" borderId="0"/>
    <xf numFmtId="0" fontId="31" fillId="0" borderId="0"/>
    <xf numFmtId="0" fontId="4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center"/>
    </xf>
    <xf numFmtId="0" fontId="4" fillId="0" borderId="0"/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40" fillId="0" borderId="0"/>
    <xf numFmtId="0" fontId="40" fillId="0" borderId="0"/>
    <xf numFmtId="0" fontId="31" fillId="0" borderId="0">
      <alignment horizontal="center"/>
    </xf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center"/>
    </xf>
    <xf numFmtId="0" fontId="40" fillId="0" borderId="0"/>
    <xf numFmtId="0" fontId="31" fillId="0" borderId="0"/>
    <xf numFmtId="0" fontId="31" fillId="0" borderId="0">
      <alignment horizontal="center"/>
    </xf>
    <xf numFmtId="0" fontId="31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/>
    <xf numFmtId="0" fontId="7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/>
    <xf numFmtId="0" fontId="1" fillId="0" borderId="0"/>
    <xf numFmtId="0" fontId="31" fillId="0" borderId="0"/>
    <xf numFmtId="0" fontId="31" fillId="0" borderId="0">
      <alignment horizontal="center"/>
    </xf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/>
    <xf numFmtId="0" fontId="31" fillId="0" borderId="0">
      <alignment horizontal="center"/>
    </xf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/>
    <xf numFmtId="0" fontId="31" fillId="0" borderId="0">
      <alignment horizontal="center"/>
    </xf>
    <xf numFmtId="0" fontId="31" fillId="0" borderId="0"/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4" fillId="0" borderId="0"/>
    <xf numFmtId="0" fontId="31" fillId="0" borderId="0"/>
    <xf numFmtId="0" fontId="31" fillId="0" borderId="0"/>
    <xf numFmtId="0" fontId="31" fillId="0" borderId="0">
      <alignment horizontal="center"/>
    </xf>
    <xf numFmtId="3" fontId="45" fillId="25" borderId="12"/>
    <xf numFmtId="3" fontId="45" fillId="25" borderId="12"/>
    <xf numFmtId="3" fontId="45" fillId="26" borderId="12"/>
    <xf numFmtId="3" fontId="45" fillId="26" borderId="12"/>
    <xf numFmtId="3" fontId="45" fillId="26" borderId="12"/>
    <xf numFmtId="3" fontId="45" fillId="25" borderId="12"/>
    <xf numFmtId="3" fontId="45" fillId="25" borderId="12"/>
    <xf numFmtId="3" fontId="45" fillId="26" borderId="12"/>
    <xf numFmtId="3" fontId="45" fillId="26" borderId="12"/>
    <xf numFmtId="3" fontId="45" fillId="26" borderId="12"/>
    <xf numFmtId="3" fontId="45" fillId="25" borderId="12"/>
    <xf numFmtId="3" fontId="45" fillId="25" borderId="12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27" borderId="13" applyNumberFormat="0" applyFont="0" applyAlignment="0" applyProtection="0"/>
    <xf numFmtId="0" fontId="31" fillId="27" borderId="13" applyNumberFormat="0" applyFont="0" applyAlignment="0" applyProtection="0"/>
    <xf numFmtId="0" fontId="10" fillId="27" borderId="13" applyNumberFormat="0" applyFont="0" applyAlignment="0" applyProtection="0"/>
    <xf numFmtId="0" fontId="31" fillId="27" borderId="13" applyNumberFormat="0" applyFont="0" applyAlignment="0" applyProtection="0"/>
    <xf numFmtId="0" fontId="10" fillId="27" borderId="13" applyNumberFormat="0" applyFont="0" applyAlignment="0" applyProtection="0"/>
    <xf numFmtId="0" fontId="10" fillId="27" borderId="13" applyNumberFormat="0" applyFont="0" applyAlignment="0" applyProtection="0"/>
    <xf numFmtId="0" fontId="10" fillId="27" borderId="13" applyNumberFormat="0" applyFont="0" applyAlignment="0" applyProtection="0"/>
    <xf numFmtId="0" fontId="31" fillId="27" borderId="13" applyNumberFormat="0" applyFont="0" applyAlignment="0" applyProtection="0"/>
    <xf numFmtId="0" fontId="39" fillId="27" borderId="13" applyNumberFormat="0" applyFont="0" applyAlignment="0" applyProtection="0"/>
    <xf numFmtId="0" fontId="31" fillId="27" borderId="13" applyNumberFormat="0" applyFont="0" applyAlignment="0" applyProtection="0"/>
    <xf numFmtId="0" fontId="31" fillId="27" borderId="13" applyNumberFormat="0" applyFont="0" applyAlignment="0" applyProtection="0"/>
    <xf numFmtId="0" fontId="31" fillId="27" borderId="13" applyNumberFormat="0" applyFont="0" applyAlignment="0" applyProtection="0"/>
    <xf numFmtId="0" fontId="31" fillId="27" borderId="13" applyNumberFormat="0" applyFont="0" applyAlignment="0" applyProtection="0"/>
    <xf numFmtId="0" fontId="39" fillId="27" borderId="13" applyNumberFormat="0" applyFont="0" applyAlignment="0" applyProtection="0"/>
    <xf numFmtId="0" fontId="39" fillId="27" borderId="13" applyNumberFormat="0" applyFont="0" applyAlignment="0" applyProtection="0"/>
    <xf numFmtId="0" fontId="39" fillId="27" borderId="13" applyNumberFormat="0" applyFont="0" applyAlignment="0" applyProtection="0"/>
    <xf numFmtId="0" fontId="31" fillId="27" borderId="13" applyNumberFormat="0" applyFont="0" applyAlignment="0" applyProtection="0"/>
    <xf numFmtId="0" fontId="7" fillId="27" borderId="13" applyNumberFormat="0" applyFont="0" applyAlignment="0" applyProtection="0"/>
    <xf numFmtId="0" fontId="31" fillId="27" borderId="13" applyNumberFormat="0" applyFont="0" applyAlignment="0" applyProtection="0"/>
    <xf numFmtId="0" fontId="7" fillId="27" borderId="13" applyNumberFormat="0" applyFont="0" applyAlignment="0" applyProtection="0"/>
    <xf numFmtId="0" fontId="7" fillId="27" borderId="13" applyNumberFormat="0" applyFont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10" fillId="0" borderId="0"/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9" fillId="0" borderId="0">
      <alignment horizontal="center"/>
    </xf>
    <xf numFmtId="0" fontId="31" fillId="0" borderId="0">
      <alignment horizontal="center"/>
    </xf>
    <xf numFmtId="0" fontId="10" fillId="0" borderId="0"/>
    <xf numFmtId="0" fontId="10" fillId="0" borderId="0"/>
    <xf numFmtId="0" fontId="31" fillId="0" borderId="0"/>
    <xf numFmtId="0" fontId="45" fillId="4" borderId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31" fillId="0" borderId="0" applyFont="0" applyFill="0" applyBorder="0" applyAlignment="0" applyProtection="0"/>
    <xf numFmtId="169" fontId="49" fillId="0" borderId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22" fillId="5" borderId="0" applyNumberFormat="0" applyBorder="0" applyAlignment="0" applyProtection="0"/>
    <xf numFmtId="0" fontId="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7" fillId="27" borderId="19" applyNumberFormat="0" applyFont="0" applyAlignment="0" applyProtection="0"/>
    <xf numFmtId="0" fontId="7" fillId="27" borderId="19" applyNumberFormat="0" applyFont="0" applyAlignment="0" applyProtection="0"/>
    <xf numFmtId="0" fontId="31" fillId="27" borderId="19" applyNumberFormat="0" applyFont="0" applyAlignment="0" applyProtection="0"/>
    <xf numFmtId="0" fontId="7" fillId="27" borderId="19" applyNumberFormat="0" applyFont="0" applyAlignment="0" applyProtection="0"/>
    <xf numFmtId="0" fontId="31" fillId="27" borderId="19" applyNumberFormat="0" applyFont="0" applyAlignment="0" applyProtection="0"/>
    <xf numFmtId="0" fontId="39" fillId="27" borderId="19" applyNumberFormat="0" applyFont="0" applyAlignment="0" applyProtection="0"/>
    <xf numFmtId="0" fontId="39" fillId="27" borderId="19" applyNumberFormat="0" applyFont="0" applyAlignment="0" applyProtection="0"/>
    <xf numFmtId="0" fontId="39" fillId="27" borderId="19" applyNumberFormat="0" applyFont="0" applyAlignment="0" applyProtection="0"/>
    <xf numFmtId="0" fontId="31" fillId="27" borderId="19" applyNumberFormat="0" applyFont="0" applyAlignment="0" applyProtection="0"/>
    <xf numFmtId="0" fontId="31" fillId="27" borderId="19" applyNumberFormat="0" applyFont="0" applyAlignment="0" applyProtection="0"/>
    <xf numFmtId="0" fontId="31" fillId="27" borderId="19" applyNumberFormat="0" applyFont="0" applyAlignment="0" applyProtection="0"/>
    <xf numFmtId="0" fontId="31" fillId="27" borderId="19" applyNumberFormat="0" applyFont="0" applyAlignment="0" applyProtection="0"/>
    <xf numFmtId="0" fontId="39" fillId="27" borderId="19" applyNumberFormat="0" applyFont="0" applyAlignment="0" applyProtection="0"/>
    <xf numFmtId="0" fontId="31" fillId="27" borderId="19" applyNumberFormat="0" applyFont="0" applyAlignment="0" applyProtection="0"/>
    <xf numFmtId="0" fontId="10" fillId="27" borderId="19" applyNumberFormat="0" applyFont="0" applyAlignment="0" applyProtection="0"/>
    <xf numFmtId="0" fontId="10" fillId="27" borderId="19" applyNumberFormat="0" applyFont="0" applyAlignment="0" applyProtection="0"/>
    <xf numFmtId="0" fontId="10" fillId="27" borderId="19" applyNumberFormat="0" applyFont="0" applyAlignment="0" applyProtection="0"/>
    <xf numFmtId="0" fontId="31" fillId="27" borderId="19" applyNumberFormat="0" applyFont="0" applyAlignment="0" applyProtection="0"/>
    <xf numFmtId="0" fontId="10" fillId="27" borderId="19" applyNumberFormat="0" applyFont="0" applyAlignment="0" applyProtection="0"/>
    <xf numFmtId="0" fontId="31" fillId="27" borderId="19" applyNumberFormat="0" applyFont="0" applyAlignment="0" applyProtection="0"/>
    <xf numFmtId="0" fontId="31" fillId="27" borderId="19" applyNumberFormat="0" applyFont="0" applyAlignment="0" applyProtection="0"/>
    <xf numFmtId="0" fontId="13" fillId="0" borderId="20">
      <alignment horizontal="center" textRotation="90" wrapText="1"/>
    </xf>
    <xf numFmtId="0" fontId="13" fillId="0" borderId="20">
      <alignment horizontal="center" vertical="center" wrapText="1"/>
    </xf>
    <xf numFmtId="0" fontId="28" fillId="8" borderId="21" applyNumberFormat="0" applyAlignment="0" applyProtection="0"/>
    <xf numFmtId="0" fontId="28" fillId="8" borderId="21" applyNumberFormat="0" applyAlignment="0" applyProtection="0"/>
    <xf numFmtId="0" fontId="12" fillId="8" borderId="21" applyNumberFormat="0" applyAlignment="0" applyProtection="0"/>
    <xf numFmtId="0" fontId="28" fillId="8" borderId="21" applyNumberFormat="0" applyAlignment="0" applyProtection="0"/>
    <xf numFmtId="0" fontId="12" fillId="8" borderId="21" applyNumberFormat="0" applyAlignment="0" applyProtection="0"/>
    <xf numFmtId="0" fontId="12" fillId="8" borderId="21" applyNumberFormat="0" applyAlignment="0" applyProtection="0"/>
    <xf numFmtId="0" fontId="12" fillId="8" borderId="21" applyNumberFormat="0" applyAlignment="0" applyProtection="0"/>
    <xf numFmtId="0" fontId="28" fillId="8" borderId="21" applyNumberFormat="0" applyAlignment="0" applyProtection="0"/>
    <xf numFmtId="0" fontId="28" fillId="8" borderId="21" applyNumberFormat="0" applyAlignment="0" applyProtection="0"/>
    <xf numFmtId="0" fontId="29" fillId="22" borderId="22" applyNumberFormat="0" applyAlignment="0" applyProtection="0"/>
    <xf numFmtId="0" fontId="29" fillId="22" borderId="22" applyNumberFormat="0" applyAlignment="0" applyProtection="0"/>
    <xf numFmtId="0" fontId="28" fillId="22" borderId="22" applyNumberFormat="0" applyAlignment="0" applyProtection="0"/>
    <xf numFmtId="0" fontId="29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8" fillId="22" borderId="22" applyNumberFormat="0" applyAlignment="0" applyProtection="0"/>
    <xf numFmtId="0" fontId="29" fillId="22" borderId="22" applyNumberFormat="0" applyAlignment="0" applyProtection="0"/>
    <xf numFmtId="0" fontId="29" fillId="22" borderId="22" applyNumberFormat="0" applyAlignment="0" applyProtection="0"/>
    <xf numFmtId="0" fontId="30" fillId="22" borderId="21" applyNumberFormat="0" applyAlignment="0" applyProtection="0"/>
    <xf numFmtId="0" fontId="30" fillId="22" borderId="21" applyNumberFormat="0" applyAlignment="0" applyProtection="0"/>
    <xf numFmtId="0" fontId="29" fillId="22" borderId="21" applyNumberFormat="0" applyAlignment="0" applyProtection="0"/>
    <xf numFmtId="0" fontId="30" fillId="22" borderId="21" applyNumberFormat="0" applyAlignment="0" applyProtection="0"/>
    <xf numFmtId="0" fontId="29" fillId="22" borderId="21" applyNumberFormat="0" applyAlignment="0" applyProtection="0"/>
    <xf numFmtId="0" fontId="29" fillId="22" borderId="21" applyNumberFormat="0" applyAlignment="0" applyProtection="0"/>
    <xf numFmtId="0" fontId="29" fillId="22" borderId="21" applyNumberFormat="0" applyAlignment="0" applyProtection="0"/>
    <xf numFmtId="0" fontId="30" fillId="22" borderId="21" applyNumberFormat="0" applyAlignment="0" applyProtection="0"/>
    <xf numFmtId="0" fontId="30" fillId="22" borderId="21" applyNumberFormat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4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4" fillId="0" borderId="23" applyNumberFormat="0" applyFill="0" applyAlignment="0" applyProtection="0"/>
    <xf numFmtId="0" fontId="35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0" fillId="22" borderId="16" applyNumberFormat="0" applyAlignment="0" applyProtection="0"/>
    <xf numFmtId="0" fontId="30" fillId="22" borderId="16" applyNumberFormat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30" fillId="22" borderId="16" applyNumberFormat="0" applyAlignment="0" applyProtection="0"/>
    <xf numFmtId="0" fontId="29" fillId="22" borderId="16" applyNumberFormat="0" applyAlignment="0" applyProtection="0"/>
    <xf numFmtId="0" fontId="30" fillId="22" borderId="16" applyNumberFormat="0" applyAlignment="0" applyProtection="0"/>
    <xf numFmtId="0" fontId="30" fillId="22" borderId="16" applyNumberFormat="0" applyAlignment="0" applyProtection="0"/>
    <xf numFmtId="0" fontId="29" fillId="22" borderId="17" applyNumberFormat="0" applyAlignment="0" applyProtection="0"/>
    <xf numFmtId="0" fontId="29" fillId="22" borderId="17" applyNumberFormat="0" applyAlignment="0" applyProtection="0"/>
    <xf numFmtId="0" fontId="28" fillId="22" borderId="17" applyNumberFormat="0" applyAlignment="0" applyProtection="0"/>
    <xf numFmtId="0" fontId="28" fillId="22" borderId="17" applyNumberFormat="0" applyAlignment="0" applyProtection="0"/>
    <xf numFmtId="0" fontId="28" fillId="22" borderId="17" applyNumberFormat="0" applyAlignment="0" applyProtection="0"/>
    <xf numFmtId="0" fontId="29" fillId="22" borderId="17" applyNumberFormat="0" applyAlignment="0" applyProtection="0"/>
    <xf numFmtId="0" fontId="28" fillId="22" borderId="17" applyNumberFormat="0" applyAlignment="0" applyProtection="0"/>
    <xf numFmtId="0" fontId="29" fillId="22" borderId="17" applyNumberFormat="0" applyAlignment="0" applyProtection="0"/>
    <xf numFmtId="0" fontId="29" fillId="22" borderId="17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12" fillId="8" borderId="16" applyNumberFormat="0" applyAlignment="0" applyProtection="0"/>
    <xf numFmtId="0" fontId="12" fillId="8" borderId="16" applyNumberFormat="0" applyAlignment="0" applyProtection="0"/>
    <xf numFmtId="0" fontId="12" fillId="8" borderId="16" applyNumberFormat="0" applyAlignment="0" applyProtection="0"/>
    <xf numFmtId="0" fontId="28" fillId="8" borderId="16" applyNumberFormat="0" applyAlignment="0" applyProtection="0"/>
    <xf numFmtId="0" fontId="12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13" fillId="0" borderId="12">
      <alignment horizontal="center" vertical="center" wrapText="1"/>
    </xf>
    <xf numFmtId="0" fontId="13" fillId="0" borderId="12">
      <alignment horizontal="center" textRotation="90" wrapText="1"/>
    </xf>
    <xf numFmtId="0" fontId="31" fillId="27" borderId="24" applyNumberFormat="0" applyFont="0" applyAlignment="0" applyProtection="0"/>
    <xf numFmtId="0" fontId="31" fillId="27" borderId="24" applyNumberFormat="0" applyFont="0" applyAlignment="0" applyProtection="0"/>
    <xf numFmtId="0" fontId="10" fillId="27" borderId="24" applyNumberFormat="0" applyFont="0" applyAlignment="0" applyProtection="0"/>
    <xf numFmtId="0" fontId="31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31" fillId="27" borderId="24" applyNumberFormat="0" applyFont="0" applyAlignment="0" applyProtection="0"/>
    <xf numFmtId="0" fontId="39" fillId="27" borderId="24" applyNumberFormat="0" applyFont="0" applyAlignment="0" applyProtection="0"/>
    <xf numFmtId="0" fontId="31" fillId="27" borderId="24" applyNumberFormat="0" applyFont="0" applyAlignment="0" applyProtection="0"/>
    <xf numFmtId="0" fontId="31" fillId="27" borderId="24" applyNumberFormat="0" applyFont="0" applyAlignment="0" applyProtection="0"/>
    <xf numFmtId="0" fontId="31" fillId="27" borderId="24" applyNumberFormat="0" applyFont="0" applyAlignment="0" applyProtection="0"/>
    <xf numFmtId="0" fontId="31" fillId="27" borderId="24" applyNumberFormat="0" applyFont="0" applyAlignment="0" applyProtection="0"/>
    <xf numFmtId="0" fontId="39" fillId="27" borderId="24" applyNumberFormat="0" applyFont="0" applyAlignment="0" applyProtection="0"/>
    <xf numFmtId="0" fontId="39" fillId="27" borderId="24" applyNumberFormat="0" applyFont="0" applyAlignment="0" applyProtection="0"/>
    <xf numFmtId="0" fontId="39" fillId="27" borderId="24" applyNumberFormat="0" applyFont="0" applyAlignment="0" applyProtection="0"/>
    <xf numFmtId="0" fontId="31" fillId="27" borderId="24" applyNumberFormat="0" applyFont="0" applyAlignment="0" applyProtection="0"/>
    <xf numFmtId="0" fontId="7" fillId="27" borderId="24" applyNumberFormat="0" applyFont="0" applyAlignment="0" applyProtection="0"/>
    <xf numFmtId="0" fontId="31" fillId="27" borderId="24" applyNumberFormat="0" applyFont="0" applyAlignment="0" applyProtection="0"/>
    <xf numFmtId="0" fontId="7" fillId="27" borderId="24" applyNumberFormat="0" applyFont="0" applyAlignment="0" applyProtection="0"/>
    <xf numFmtId="0" fontId="7" fillId="27" borderId="24" applyNumberFormat="0" applyFont="0" applyAlignment="0" applyProtection="0"/>
  </cellStyleXfs>
  <cellXfs count="118">
    <xf numFmtId="0" fontId="0" fillId="0" borderId="0" xfId="0"/>
    <xf numFmtId="2" fontId="0" fillId="0" borderId="0" xfId="0" applyNumberFormat="1"/>
    <xf numFmtId="0" fontId="59" fillId="29" borderId="12" xfId="0" applyFont="1" applyFill="1" applyBorder="1" applyAlignment="1">
      <alignment horizontal="center" vertical="center" wrapText="1"/>
    </xf>
    <xf numFmtId="0" fontId="0" fillId="0" borderId="0" xfId="0"/>
    <xf numFmtId="2" fontId="8" fillId="0" borderId="12" xfId="1" applyNumberFormat="1" applyFont="1" applyFill="1" applyBorder="1" applyAlignment="1">
      <alignment horizontal="center" vertical="center" wrapText="1"/>
    </xf>
    <xf numFmtId="2" fontId="8" fillId="0" borderId="12" xfId="1" applyNumberFormat="1" applyFont="1" applyFill="1" applyBorder="1" applyAlignment="1">
      <alignment horizontal="left" vertical="center" wrapText="1"/>
    </xf>
    <xf numFmtId="2" fontId="8" fillId="0" borderId="12" xfId="1" applyNumberFormat="1" applyFont="1" applyFill="1" applyBorder="1" applyAlignment="1">
      <alignment horizontal="left" vertical="center"/>
    </xf>
    <xf numFmtId="1" fontId="8" fillId="0" borderId="12" xfId="1" applyNumberFormat="1" applyFont="1" applyFill="1" applyBorder="1" applyAlignment="1">
      <alignment horizontal="center" vertical="center" wrapText="1"/>
    </xf>
    <xf numFmtId="49" fontId="8" fillId="0" borderId="12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5" fillId="29" borderId="12" xfId="1" applyNumberFormat="1" applyFont="1" applyFill="1" applyBorder="1" applyAlignment="1">
      <alignment horizontal="center" vertical="center" wrapText="1"/>
    </xf>
    <xf numFmtId="2" fontId="5" fillId="0" borderId="12" xfId="1" applyNumberFormat="1" applyFont="1" applyFill="1" applyBorder="1" applyAlignment="1">
      <alignment horizontal="center" vertical="center" wrapText="1"/>
    </xf>
    <xf numFmtId="2" fontId="5" fillId="0" borderId="12" xfId="1" applyNumberFormat="1" applyFont="1" applyFill="1" applyBorder="1" applyAlignment="1">
      <alignment horizontal="left" vertical="center" wrapText="1"/>
    </xf>
    <xf numFmtId="172" fontId="5" fillId="0" borderId="12" xfId="1" applyNumberFormat="1" applyFont="1" applyFill="1" applyBorder="1" applyAlignment="1">
      <alignment horizontal="center" vertical="center" wrapText="1"/>
    </xf>
    <xf numFmtId="0" fontId="31" fillId="0" borderId="0" xfId="531" applyFill="1"/>
    <xf numFmtId="0" fontId="31" fillId="0" borderId="0" xfId="531"/>
    <xf numFmtId="0" fontId="8" fillId="0" borderId="0" xfId="531" applyFont="1"/>
    <xf numFmtId="0" fontId="51" fillId="0" borderId="0" xfId="531" applyFont="1" applyAlignment="1"/>
    <xf numFmtId="0" fontId="61" fillId="0" borderId="0" xfId="531" applyFont="1" applyAlignment="1">
      <alignment vertical="center" wrapText="1"/>
    </xf>
    <xf numFmtId="0" fontId="61" fillId="0" borderId="0" xfId="531" applyFont="1" applyBorder="1" applyAlignment="1">
      <alignment vertical="center" wrapText="1"/>
    </xf>
    <xf numFmtId="0" fontId="0" fillId="0" borderId="0" xfId="0"/>
    <xf numFmtId="2" fontId="8" fillId="0" borderId="12" xfId="1" applyNumberFormat="1" applyFont="1" applyFill="1" applyBorder="1" applyAlignment="1">
      <alignment horizontal="center" vertical="center" wrapText="1"/>
    </xf>
    <xf numFmtId="2" fontId="8" fillId="0" borderId="12" xfId="1" applyNumberFormat="1" applyFont="1" applyFill="1" applyBorder="1" applyAlignment="1">
      <alignment horizontal="left" vertical="center" wrapText="1"/>
    </xf>
    <xf numFmtId="4" fontId="3" fillId="0" borderId="12" xfId="2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2" fontId="8" fillId="0" borderId="12" xfId="1" applyNumberFormat="1" applyFont="1" applyFill="1" applyBorder="1" applyAlignment="1">
      <alignment horizontal="left" vertical="center"/>
    </xf>
    <xf numFmtId="1" fontId="8" fillId="0" borderId="12" xfId="1" applyNumberFormat="1" applyFont="1" applyFill="1" applyBorder="1" applyAlignment="1">
      <alignment horizontal="center" vertical="center" wrapText="1"/>
    </xf>
    <xf numFmtId="49" fontId="8" fillId="0" borderId="12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" fontId="6" fillId="0" borderId="12" xfId="2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8" fillId="0" borderId="12" xfId="1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right" vertical="center"/>
    </xf>
    <xf numFmtId="4" fontId="3" fillId="0" borderId="12" xfId="2" applyNumberFormat="1" applyFont="1" applyFill="1" applyBorder="1" applyAlignment="1">
      <alignment horizontal="center" vertical="center"/>
    </xf>
    <xf numFmtId="4" fontId="5" fillId="0" borderId="12" xfId="1" applyNumberFormat="1" applyFont="1" applyFill="1" applyBorder="1" applyAlignment="1">
      <alignment horizontal="center" vertical="center" wrapText="1"/>
    </xf>
    <xf numFmtId="4" fontId="5" fillId="29" borderId="12" xfId="1" applyNumberFormat="1" applyFont="1" applyFill="1" applyBorder="1" applyAlignment="1">
      <alignment horizontal="center" vertical="center" wrapText="1"/>
    </xf>
    <xf numFmtId="2" fontId="5" fillId="0" borderId="15" xfId="1" applyNumberFormat="1" applyFont="1" applyFill="1" applyBorder="1" applyAlignment="1">
      <alignment horizontal="center" vertical="center" wrapText="1"/>
    </xf>
    <xf numFmtId="2" fontId="5" fillId="0" borderId="12" xfId="1" applyNumberFormat="1" applyFont="1" applyFill="1" applyBorder="1" applyAlignment="1">
      <alignment horizontal="center" vertical="center" wrapText="1"/>
    </xf>
    <xf numFmtId="2" fontId="5" fillId="0" borderId="12" xfId="1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right" vertical="center"/>
    </xf>
    <xf numFmtId="2" fontId="55" fillId="0" borderId="15" xfId="1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4" fontId="56" fillId="0" borderId="12" xfId="2" applyNumberFormat="1" applyFont="1" applyFill="1" applyBorder="1" applyAlignment="1">
      <alignment vertical="center"/>
    </xf>
    <xf numFmtId="1" fontId="57" fillId="0" borderId="12" xfId="1" applyNumberFormat="1" applyFont="1" applyFill="1" applyBorder="1" applyAlignment="1">
      <alignment horizontal="center" vertical="center" wrapText="1"/>
    </xf>
    <xf numFmtId="2" fontId="57" fillId="0" borderId="12" xfId="1" applyNumberFormat="1" applyFont="1" applyFill="1" applyBorder="1" applyAlignment="1">
      <alignment horizontal="left" vertical="center" wrapText="1"/>
    </xf>
    <xf numFmtId="2" fontId="57" fillId="0" borderId="12" xfId="1" applyNumberFormat="1" applyFont="1" applyFill="1" applyBorder="1" applyAlignment="1">
      <alignment horizontal="center" vertical="center" wrapText="1"/>
    </xf>
    <xf numFmtId="4" fontId="57" fillId="0" borderId="12" xfId="1" applyNumberFormat="1" applyFont="1" applyFill="1" applyBorder="1" applyAlignment="1">
      <alignment vertical="center" wrapText="1"/>
    </xf>
    <xf numFmtId="4" fontId="52" fillId="0" borderId="12" xfId="2" applyNumberFormat="1" applyFont="1" applyFill="1" applyBorder="1" applyAlignment="1">
      <alignment vertical="center"/>
    </xf>
    <xf numFmtId="2" fontId="57" fillId="0" borderId="12" xfId="1" applyNumberFormat="1" applyFont="1" applyFill="1" applyBorder="1" applyAlignment="1">
      <alignment horizontal="left" vertical="center"/>
    </xf>
    <xf numFmtId="2" fontId="55" fillId="0" borderId="12" xfId="1" applyNumberFormat="1" applyFont="1" applyFill="1" applyBorder="1" applyAlignment="1">
      <alignment horizontal="center" vertical="center" wrapText="1"/>
    </xf>
    <xf numFmtId="4" fontId="52" fillId="0" borderId="12" xfId="2" applyNumberFormat="1" applyFont="1" applyFill="1" applyBorder="1" applyAlignment="1">
      <alignment horizontal="center" vertical="center"/>
    </xf>
    <xf numFmtId="49" fontId="57" fillId="0" borderId="12" xfId="1" applyNumberFormat="1" applyFont="1" applyFill="1" applyBorder="1" applyAlignment="1">
      <alignment horizontal="center" vertical="center" wrapText="1"/>
    </xf>
    <xf numFmtId="4" fontId="57" fillId="0" borderId="12" xfId="1" applyNumberFormat="1" applyFont="1" applyFill="1" applyBorder="1" applyAlignment="1">
      <alignment horizontal="center" vertical="center" wrapText="1"/>
    </xf>
    <xf numFmtId="4" fontId="55" fillId="29" borderId="12" xfId="1" applyNumberFormat="1" applyFont="1" applyFill="1" applyBorder="1" applyAlignment="1">
      <alignment horizontal="center" vertical="center" wrapText="1"/>
    </xf>
    <xf numFmtId="4" fontId="55" fillId="0" borderId="12" xfId="1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/>
    </xf>
    <xf numFmtId="2" fontId="55" fillId="0" borderId="12" xfId="1" applyNumberFormat="1" applyFont="1" applyFill="1" applyBorder="1" applyAlignment="1">
      <alignment horizontal="left" vertical="center" wrapText="1"/>
    </xf>
    <xf numFmtId="0" fontId="0" fillId="0" borderId="0" xfId="0"/>
    <xf numFmtId="2" fontId="5" fillId="0" borderId="12" xfId="1" applyNumberFormat="1" applyFont="1" applyFill="1" applyBorder="1" applyAlignment="1">
      <alignment horizontal="center" vertical="center" wrapText="1"/>
    </xf>
    <xf numFmtId="0" fontId="59" fillId="28" borderId="12" xfId="0" applyFont="1" applyFill="1" applyBorder="1" applyAlignment="1">
      <alignment horizontal="center" vertical="center" wrapText="1"/>
    </xf>
    <xf numFmtId="0" fontId="0" fillId="0" borderId="25" xfId="0" applyBorder="1"/>
    <xf numFmtId="0" fontId="64" fillId="0" borderId="25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49" fontId="8" fillId="0" borderId="25" xfId="1" applyNumberFormat="1" applyFont="1" applyFill="1" applyBorder="1" applyAlignment="1">
      <alignment horizontal="center" vertical="center" wrapText="1"/>
    </xf>
    <xf numFmtId="2" fontId="8" fillId="0" borderId="25" xfId="1" applyNumberFormat="1" applyFont="1" applyFill="1" applyBorder="1" applyAlignment="1">
      <alignment horizontal="left" vertical="center" wrapText="1"/>
    </xf>
    <xf numFmtId="2" fontId="8" fillId="0" borderId="25" xfId="1" applyNumberFormat="1" applyFont="1" applyFill="1" applyBorder="1" applyAlignment="1">
      <alignment horizontal="center" vertical="center" wrapText="1"/>
    </xf>
    <xf numFmtId="4" fontId="3" fillId="29" borderId="12" xfId="2" applyNumberFormat="1" applyFont="1" applyFill="1" applyBorder="1" applyAlignment="1">
      <alignment horizontal="center" vertical="center"/>
    </xf>
    <xf numFmtId="2" fontId="5" fillId="0" borderId="25" xfId="1" applyNumberFormat="1" applyFont="1" applyFill="1" applyBorder="1" applyAlignment="1">
      <alignment horizontal="center" vertical="center" wrapText="1"/>
    </xf>
    <xf numFmtId="2" fontId="5" fillId="0" borderId="25" xfId="1" applyNumberFormat="1" applyFont="1" applyFill="1" applyBorder="1" applyAlignment="1">
      <alignment horizontal="left" vertical="center" wrapText="1"/>
    </xf>
    <xf numFmtId="172" fontId="5" fillId="0" borderId="25" xfId="1" applyNumberFormat="1" applyFont="1" applyFill="1" applyBorder="1" applyAlignment="1">
      <alignment horizontal="center" vertical="center" wrapText="1"/>
    </xf>
    <xf numFmtId="173" fontId="5" fillId="0" borderId="12" xfId="1" applyNumberFormat="1" applyFont="1" applyFill="1" applyBorder="1" applyAlignment="1">
      <alignment horizontal="center" vertical="center" wrapText="1"/>
    </xf>
    <xf numFmtId="174" fontId="5" fillId="0" borderId="25" xfId="1" applyNumberFormat="1" applyFont="1" applyFill="1" applyBorder="1" applyAlignment="1">
      <alignment horizontal="center" vertical="center" wrapText="1"/>
    </xf>
    <xf numFmtId="4" fontId="52" fillId="29" borderId="12" xfId="2" applyNumberFormat="1" applyFont="1" applyFill="1" applyBorder="1" applyAlignment="1">
      <alignment horizontal="center" vertical="center"/>
    </xf>
    <xf numFmtId="2" fontId="55" fillId="0" borderId="25" xfId="1" applyNumberFormat="1" applyFont="1" applyFill="1" applyBorder="1" applyAlignment="1">
      <alignment horizontal="center" vertical="center" wrapText="1"/>
    </xf>
    <xf numFmtId="2" fontId="55" fillId="0" borderId="25" xfId="1" applyNumberFormat="1" applyFont="1" applyFill="1" applyBorder="1" applyAlignment="1">
      <alignment horizontal="left" vertical="center" wrapText="1"/>
    </xf>
    <xf numFmtId="4" fontId="56" fillId="0" borderId="25" xfId="2" applyNumberFormat="1" applyFont="1" applyFill="1" applyBorder="1" applyAlignment="1">
      <alignment vertical="center"/>
    </xf>
    <xf numFmtId="173" fontId="55" fillId="0" borderId="12" xfId="1" applyNumberFormat="1" applyFont="1" applyFill="1" applyBorder="1" applyAlignment="1">
      <alignment horizontal="center" vertical="center" wrapText="1"/>
    </xf>
    <xf numFmtId="174" fontId="55" fillId="0" borderId="25" xfId="1" applyNumberFormat="1" applyFont="1" applyFill="1" applyBorder="1" applyAlignment="1">
      <alignment horizontal="center" vertical="center" wrapText="1"/>
    </xf>
    <xf numFmtId="2" fontId="5" fillId="0" borderId="12" xfId="1" applyNumberFormat="1" applyFont="1" applyFill="1" applyBorder="1" applyAlignment="1">
      <alignment horizontal="center" vertical="center" wrapText="1"/>
    </xf>
    <xf numFmtId="0" fontId="58" fillId="0" borderId="0" xfId="531" applyFont="1" applyAlignment="1">
      <alignment horizontal="left" wrapText="1"/>
    </xf>
    <xf numFmtId="2" fontId="5" fillId="0" borderId="12" xfId="1" applyNumberFormat="1" applyFont="1" applyFill="1" applyBorder="1" applyAlignment="1">
      <alignment horizontal="center" vertical="center" wrapText="1"/>
    </xf>
    <xf numFmtId="2" fontId="5" fillId="0" borderId="12" xfId="1" applyNumberFormat="1" applyFont="1" applyFill="1" applyBorder="1" applyAlignment="1">
      <alignment horizontal="left" vertical="center" wrapText="1"/>
    </xf>
    <xf numFmtId="0" fontId="61" fillId="0" borderId="0" xfId="53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/>
    </xf>
    <xf numFmtId="0" fontId="54" fillId="0" borderId="0" xfId="0" applyFont="1" applyFill="1" applyAlignment="1">
      <alignment horizontal="center" vertical="center"/>
    </xf>
    <xf numFmtId="2" fontId="55" fillId="0" borderId="12" xfId="1" applyNumberFormat="1" applyFont="1" applyFill="1" applyBorder="1" applyAlignment="1">
      <alignment horizontal="center" vertical="center" wrapText="1"/>
    </xf>
    <xf numFmtId="2" fontId="55" fillId="0" borderId="12" xfId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horizontal="center" vertical="center"/>
    </xf>
    <xf numFmtId="0" fontId="61" fillId="0" borderId="4" xfId="531" applyFont="1" applyBorder="1" applyAlignment="1">
      <alignment horizontal="center" vertical="center" wrapText="1"/>
    </xf>
    <xf numFmtId="2" fontId="8" fillId="29" borderId="25" xfId="1" applyNumberFormat="1" applyFont="1" applyFill="1" applyBorder="1" applyAlignment="1">
      <alignment horizontal="center" vertical="center" wrapText="1"/>
    </xf>
    <xf numFmtId="2" fontId="5" fillId="29" borderId="25" xfId="1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" fontId="0" fillId="0" borderId="0" xfId="0" applyNumberFormat="1"/>
    <xf numFmtId="4" fontId="3" fillId="0" borderId="25" xfId="0" applyNumberFormat="1" applyFont="1" applyFill="1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65" fillId="0" borderId="0" xfId="0" applyFont="1" applyFill="1" applyAlignment="1">
      <alignment horizontal="center" vertical="center"/>
    </xf>
  </cellXfs>
  <cellStyles count="1064">
    <cellStyle name="_ЗРК№256 от 29.03.2010 прил1 рус" xfId="3"/>
    <cellStyle name="_ОТ АСИИ" xfId="4"/>
    <cellStyle name="_Перечень бип 2011-2013 гг 22.11.2010" xfId="5"/>
    <cellStyle name="_после корректоров Приложения 1-4, 6-11 (рус)" xfId="6"/>
    <cellStyle name="_Приложение 2 от 15.12.2010 г." xfId="7"/>
    <cellStyle name="_приложение 4 (рус)" xfId="8"/>
    <cellStyle name="_Прлиложения БИП рус,каз 1,20,21" xfId="9"/>
    <cellStyle name="_ПРОБЛЕМНЫЕ  2012-2014 (22.09.11)" xfId="10"/>
    <cellStyle name="_Свод численность на 2011 год 31.07.10" xfId="11"/>
    <cellStyle name="20% - Акцент1 2" xfId="12"/>
    <cellStyle name="20% - Акцент1 2 2" xfId="13"/>
    <cellStyle name="20% - Акцент1 2 2 2" xfId="14"/>
    <cellStyle name="20% - Акцент1 2 2 2 2" xfId="15"/>
    <cellStyle name="20% - Акцент1 2 2 3" xfId="16"/>
    <cellStyle name="20% - Акцент1 2 2_План финансирования на 2013 год" xfId="17"/>
    <cellStyle name="20% - Акцент1 2 3" xfId="18"/>
    <cellStyle name="20% - Акцент1 2 3 2" xfId="19"/>
    <cellStyle name="20% - Акцент1 2 4" xfId="20"/>
    <cellStyle name="20% - Акцент1 2 4 2" xfId="21"/>
    <cellStyle name="20% - Акцент1 2 5" xfId="22"/>
    <cellStyle name="20% - Акцент1 2_Август по объектно" xfId="23"/>
    <cellStyle name="20% - Акцент1 3" xfId="24"/>
    <cellStyle name="20% - Акцент1 4" xfId="25"/>
    <cellStyle name="20% - Акцент2 2" xfId="26"/>
    <cellStyle name="20% - Акцент2 2 2" xfId="27"/>
    <cellStyle name="20% - Акцент2 2 2 2" xfId="28"/>
    <cellStyle name="20% - Акцент2 2 2 2 2" xfId="29"/>
    <cellStyle name="20% - Акцент2 2 2 3" xfId="30"/>
    <cellStyle name="20% - Акцент2 2 2_План финансирования на 2013 год" xfId="31"/>
    <cellStyle name="20% - Акцент2 2 3" xfId="32"/>
    <cellStyle name="20% - Акцент2 2 3 2" xfId="33"/>
    <cellStyle name="20% - Акцент2 2 4" xfId="34"/>
    <cellStyle name="20% - Акцент2 2 4 2" xfId="35"/>
    <cellStyle name="20% - Акцент2 2 5" xfId="36"/>
    <cellStyle name="20% - Акцент2 2_План финансирования на 2013 год" xfId="37"/>
    <cellStyle name="20% - Акцент2 3" xfId="38"/>
    <cellStyle name="20% - Акцент2 4" xfId="39"/>
    <cellStyle name="20% - Акцент3 2" xfId="40"/>
    <cellStyle name="20% - Акцент3 2 2" xfId="41"/>
    <cellStyle name="20% - Акцент3 2 2 2" xfId="42"/>
    <cellStyle name="20% - Акцент3 2 2 2 2" xfId="43"/>
    <cellStyle name="20% - Акцент3 2 2 3" xfId="44"/>
    <cellStyle name="20% - Акцент3 2 2_План финансирования на 2013 год" xfId="45"/>
    <cellStyle name="20% - Акцент3 2 3" xfId="46"/>
    <cellStyle name="20% - Акцент3 2 3 2" xfId="47"/>
    <cellStyle name="20% - Акцент3 2 4" xfId="48"/>
    <cellStyle name="20% - Акцент3 2 4 2" xfId="49"/>
    <cellStyle name="20% - Акцент3 2 5" xfId="50"/>
    <cellStyle name="20% - Акцент3 2_Август по объектно" xfId="51"/>
    <cellStyle name="20% - Акцент3 3" xfId="52"/>
    <cellStyle name="20% - Акцент3 4" xfId="53"/>
    <cellStyle name="20% - Акцент4 2" xfId="54"/>
    <cellStyle name="20% - Акцент4 2 2" xfId="55"/>
    <cellStyle name="20% - Акцент4 2 2 2" xfId="56"/>
    <cellStyle name="20% - Акцент4 2 2 2 2" xfId="57"/>
    <cellStyle name="20% - Акцент4 2 2 3" xfId="58"/>
    <cellStyle name="20% - Акцент4 2 2_План финансирования на 2013 год" xfId="59"/>
    <cellStyle name="20% - Акцент4 2 3" xfId="60"/>
    <cellStyle name="20% - Акцент4 2 3 2" xfId="61"/>
    <cellStyle name="20% - Акцент4 2 4" xfId="62"/>
    <cellStyle name="20% - Акцент4 2 4 2" xfId="63"/>
    <cellStyle name="20% - Акцент4 2 5" xfId="64"/>
    <cellStyle name="20% - Акцент4 2_План финансирования на 2013 год" xfId="65"/>
    <cellStyle name="20% - Акцент4 3" xfId="66"/>
    <cellStyle name="20% - Акцент4 4" xfId="67"/>
    <cellStyle name="20% - Акцент5 2" xfId="68"/>
    <cellStyle name="20% - Акцент5 2 2" xfId="69"/>
    <cellStyle name="20% - Акцент5 2 2 2" xfId="70"/>
    <cellStyle name="20% - Акцент5 2 2 2 2" xfId="71"/>
    <cellStyle name="20% - Акцент5 2 2 3" xfId="72"/>
    <cellStyle name="20% - Акцент5 2 2_План финансирования на 2013 год" xfId="73"/>
    <cellStyle name="20% - Акцент5 2 3" xfId="74"/>
    <cellStyle name="20% - Акцент5 2 3 2" xfId="75"/>
    <cellStyle name="20% - Акцент5 2 4" xfId="76"/>
    <cellStyle name="20% - Акцент5 2 4 2" xfId="77"/>
    <cellStyle name="20% - Акцент5 2 5" xfId="78"/>
    <cellStyle name="20% - Акцент5 2_План финансирования на 2013 год" xfId="79"/>
    <cellStyle name="20% - Акцент5 3" xfId="80"/>
    <cellStyle name="20% - Акцент5 4" xfId="81"/>
    <cellStyle name="20% - Акцент6 2" xfId="82"/>
    <cellStyle name="20% - Акцент6 2 2" xfId="83"/>
    <cellStyle name="20% - Акцент6 2 2 2" xfId="84"/>
    <cellStyle name="20% - Акцент6 2 2 2 2" xfId="85"/>
    <cellStyle name="20% - Акцент6 2 2 3" xfId="86"/>
    <cellStyle name="20% - Акцент6 2 2_План финансирования на 2013 год" xfId="87"/>
    <cellStyle name="20% - Акцент6 2 3" xfId="88"/>
    <cellStyle name="20% - Акцент6 2 3 2" xfId="89"/>
    <cellStyle name="20% - Акцент6 2 4" xfId="90"/>
    <cellStyle name="20% - Акцент6 2 4 2" xfId="91"/>
    <cellStyle name="20% - Акцент6 2 5" xfId="92"/>
    <cellStyle name="20% - Акцент6 2_Август по объектно" xfId="93"/>
    <cellStyle name="20% - Акцент6 3" xfId="94"/>
    <cellStyle name="20% - Акцент6 4" xfId="95"/>
    <cellStyle name="40% - Акцент1 2" xfId="96"/>
    <cellStyle name="40% - Акцент1 2 2" xfId="97"/>
    <cellStyle name="40% - Акцент1 2 2 2" xfId="98"/>
    <cellStyle name="40% - Акцент1 2 2 2 2" xfId="99"/>
    <cellStyle name="40% - Акцент1 2 2 3" xfId="100"/>
    <cellStyle name="40% - Акцент1 2 2_План финансирования на 2013 год" xfId="101"/>
    <cellStyle name="40% - Акцент1 2 3" xfId="102"/>
    <cellStyle name="40% - Акцент1 2 3 2" xfId="103"/>
    <cellStyle name="40% - Акцент1 2 4" xfId="104"/>
    <cellStyle name="40% - Акцент1 2 4 2" xfId="105"/>
    <cellStyle name="40% - Акцент1 2 5" xfId="106"/>
    <cellStyle name="40% - Акцент1 2_План финансирования на 2013 год" xfId="107"/>
    <cellStyle name="40% - Акцент1 3" xfId="108"/>
    <cellStyle name="40% - Акцент1 4" xfId="109"/>
    <cellStyle name="40% - Акцент2 2" xfId="110"/>
    <cellStyle name="40% - Акцент2 2 2" xfId="111"/>
    <cellStyle name="40% - Акцент2 2 2 2" xfId="112"/>
    <cellStyle name="40% - Акцент2 2 2 2 2" xfId="113"/>
    <cellStyle name="40% - Акцент2 2 2 3" xfId="114"/>
    <cellStyle name="40% - Акцент2 2 2_План финансирования на 2013 год" xfId="115"/>
    <cellStyle name="40% - Акцент2 2 3" xfId="116"/>
    <cellStyle name="40% - Акцент2 2 3 2" xfId="117"/>
    <cellStyle name="40% - Акцент2 2 4" xfId="118"/>
    <cellStyle name="40% - Акцент2 2 4 2" xfId="119"/>
    <cellStyle name="40% - Акцент2 2 5" xfId="120"/>
    <cellStyle name="40% - Акцент2 2_План финансирования на 2013 год" xfId="121"/>
    <cellStyle name="40% - Акцент2 3" xfId="122"/>
    <cellStyle name="40% - Акцент2 4" xfId="123"/>
    <cellStyle name="40% - Акцент3 2" xfId="124"/>
    <cellStyle name="40% - Акцент3 2 2" xfId="125"/>
    <cellStyle name="40% - Акцент3 2 2 2" xfId="126"/>
    <cellStyle name="40% - Акцент3 2 2 2 2" xfId="127"/>
    <cellStyle name="40% - Акцент3 2 2 3" xfId="128"/>
    <cellStyle name="40% - Акцент3 2 2_План финансирования на 2013 год" xfId="129"/>
    <cellStyle name="40% - Акцент3 2 3" xfId="130"/>
    <cellStyle name="40% - Акцент3 2 3 2" xfId="131"/>
    <cellStyle name="40% - Акцент3 2 4" xfId="132"/>
    <cellStyle name="40% - Акцент3 2 4 2" xfId="133"/>
    <cellStyle name="40% - Акцент3 2 5" xfId="134"/>
    <cellStyle name="40% - Акцент3 2_Август по объектно" xfId="135"/>
    <cellStyle name="40% - Акцент3 3" xfId="136"/>
    <cellStyle name="40% - Акцент3 4" xfId="137"/>
    <cellStyle name="40% - Акцент4 2" xfId="138"/>
    <cellStyle name="40% - Акцент4 2 2" xfId="139"/>
    <cellStyle name="40% - Акцент4 2 2 2" xfId="140"/>
    <cellStyle name="40% - Акцент4 2 2 2 2" xfId="141"/>
    <cellStyle name="40% - Акцент4 2 2 3" xfId="142"/>
    <cellStyle name="40% - Акцент4 2 2_План финансирования на 2013 год" xfId="143"/>
    <cellStyle name="40% - Акцент4 2 3" xfId="144"/>
    <cellStyle name="40% - Акцент4 2 3 2" xfId="145"/>
    <cellStyle name="40% - Акцент4 2 4" xfId="146"/>
    <cellStyle name="40% - Акцент4 2 4 2" xfId="147"/>
    <cellStyle name="40% - Акцент4 2 5" xfId="148"/>
    <cellStyle name="40% - Акцент4 2_План финансирования на 2013 год" xfId="149"/>
    <cellStyle name="40% - Акцент4 3" xfId="150"/>
    <cellStyle name="40% - Акцент4 4" xfId="151"/>
    <cellStyle name="40% - Акцент5 2" xfId="152"/>
    <cellStyle name="40% - Акцент5 2 2" xfId="153"/>
    <cellStyle name="40% - Акцент5 2 2 2" xfId="154"/>
    <cellStyle name="40% - Акцент5 2 2 2 2" xfId="155"/>
    <cellStyle name="40% - Акцент5 2 2 3" xfId="156"/>
    <cellStyle name="40% - Акцент5 2 2_План финансирования на 2013 год" xfId="157"/>
    <cellStyle name="40% - Акцент5 2 3" xfId="158"/>
    <cellStyle name="40% - Акцент5 2 3 2" xfId="159"/>
    <cellStyle name="40% - Акцент5 2 4" xfId="160"/>
    <cellStyle name="40% - Акцент5 2 4 2" xfId="161"/>
    <cellStyle name="40% - Акцент5 2 5" xfId="162"/>
    <cellStyle name="40% - Акцент5 2_План финансирования на 2013 год" xfId="163"/>
    <cellStyle name="40% - Акцент5 3" xfId="164"/>
    <cellStyle name="40% - Акцент5 4" xfId="165"/>
    <cellStyle name="40% - Акцент6 2" xfId="166"/>
    <cellStyle name="40% - Акцент6 2 2" xfId="167"/>
    <cellStyle name="40% - Акцент6 2 2 2" xfId="168"/>
    <cellStyle name="40% - Акцент6 2 2 2 2" xfId="169"/>
    <cellStyle name="40% - Акцент6 2 2 3" xfId="170"/>
    <cellStyle name="40% - Акцент6 2 2_План финансирования на 2013 год" xfId="171"/>
    <cellStyle name="40% - Акцент6 2 3" xfId="172"/>
    <cellStyle name="40% - Акцент6 2 3 2" xfId="173"/>
    <cellStyle name="40% - Акцент6 2 4" xfId="174"/>
    <cellStyle name="40% - Акцент6 2 4 2" xfId="175"/>
    <cellStyle name="40% - Акцент6 2 5" xfId="176"/>
    <cellStyle name="40% - Акцент6 2_План финансирования на 2013 год" xfId="177"/>
    <cellStyle name="40% - Акцент6 3" xfId="178"/>
    <cellStyle name="40% - Акцент6 4" xfId="179"/>
    <cellStyle name="60% - Акцент1 2" xfId="180"/>
    <cellStyle name="60% - Акцент1 2 2" xfId="181"/>
    <cellStyle name="60% - Акцент1 2 2 2" xfId="182"/>
    <cellStyle name="60% - Акцент1 2 3" xfId="183"/>
    <cellStyle name="60% - Акцент1 2 4" xfId="184"/>
    <cellStyle name="60% - Акцент1 2 5" xfId="185"/>
    <cellStyle name="60% - Акцент1 2_16 МСХ 13.09.11 с проблемными" xfId="186"/>
    <cellStyle name="60% - Акцент1 3" xfId="187"/>
    <cellStyle name="60% - Акцент2 2" xfId="188"/>
    <cellStyle name="60% - Акцент2 2 2" xfId="189"/>
    <cellStyle name="60% - Акцент2 2 2 2" xfId="190"/>
    <cellStyle name="60% - Акцент2 2 3" xfId="191"/>
    <cellStyle name="60% - Акцент2 2 4" xfId="192"/>
    <cellStyle name="60% - Акцент2 2 5" xfId="193"/>
    <cellStyle name="60% - Акцент2 2_16 МСХ 13.09.11 с проблемными" xfId="194"/>
    <cellStyle name="60% - Акцент2 3" xfId="195"/>
    <cellStyle name="60% - Акцент3 2" xfId="196"/>
    <cellStyle name="60% - Акцент3 2 2" xfId="197"/>
    <cellStyle name="60% - Акцент3 2 2 2" xfId="198"/>
    <cellStyle name="60% - Акцент3 2 3" xfId="199"/>
    <cellStyle name="60% - Акцент3 2 4" xfId="200"/>
    <cellStyle name="60% - Акцент3 2 5" xfId="201"/>
    <cellStyle name="60% - Акцент3 2_16 МСХ 13.09.11 с проблемными" xfId="202"/>
    <cellStyle name="60% - Акцент3 3" xfId="203"/>
    <cellStyle name="60% - Акцент4 2" xfId="204"/>
    <cellStyle name="60% - Акцент4 2 2" xfId="205"/>
    <cellStyle name="60% - Акцент4 2 2 2" xfId="206"/>
    <cellStyle name="60% - Акцент4 2 3" xfId="207"/>
    <cellStyle name="60% - Акцент4 2 4" xfId="208"/>
    <cellStyle name="60% - Акцент4 2 5" xfId="209"/>
    <cellStyle name="60% - Акцент4 2_16 МСХ 13.09.11 с проблемными" xfId="210"/>
    <cellStyle name="60% - Акцент4 3" xfId="211"/>
    <cellStyle name="60% - Акцент5 2" xfId="212"/>
    <cellStyle name="60% - Акцент5 2 2" xfId="213"/>
    <cellStyle name="60% - Акцент5 2 2 2" xfId="214"/>
    <cellStyle name="60% - Акцент5 2 3" xfId="215"/>
    <cellStyle name="60% - Акцент5 2 4" xfId="216"/>
    <cellStyle name="60% - Акцент5 2 5" xfId="217"/>
    <cellStyle name="60% - Акцент5 2_16 МСХ 13.09.11 с проблемными" xfId="218"/>
    <cellStyle name="60% - Акцент5 3" xfId="219"/>
    <cellStyle name="60% - Акцент6 2" xfId="220"/>
    <cellStyle name="60% - Акцент6 2 2" xfId="221"/>
    <cellStyle name="60% - Акцент6 2 2 2" xfId="222"/>
    <cellStyle name="60% - Акцент6 2 3" xfId="223"/>
    <cellStyle name="60% - Акцент6 2 4" xfId="224"/>
    <cellStyle name="60% - Акцент6 2 5" xfId="225"/>
    <cellStyle name="60% - Акцент6 2_16 МСХ 13.09.11 с проблемными" xfId="226"/>
    <cellStyle name="60% - Акцент6 3" xfId="227"/>
    <cellStyle name="Cell1" xfId="228"/>
    <cellStyle name="Cell2" xfId="229"/>
    <cellStyle name="Cell3" xfId="230"/>
    <cellStyle name="Cell4" xfId="231"/>
    <cellStyle name="Cell5" xfId="232"/>
    <cellStyle name="Column1" xfId="233"/>
    <cellStyle name="Column2" xfId="234"/>
    <cellStyle name="Column3" xfId="235"/>
    <cellStyle name="Column4" xfId="236"/>
    <cellStyle name="Column5" xfId="237"/>
    <cellStyle name="Column7" xfId="238"/>
    <cellStyle name="Data" xfId="239"/>
    <cellStyle name="Heading1" xfId="240"/>
    <cellStyle name="Heading2" xfId="241"/>
    <cellStyle name="Heading3" xfId="242"/>
    <cellStyle name="Heading4" xfId="243"/>
    <cellStyle name="Name1" xfId="244"/>
    <cellStyle name="Name2" xfId="245"/>
    <cellStyle name="Name3" xfId="246"/>
    <cellStyle name="Name4" xfId="247"/>
    <cellStyle name="Name5" xfId="248"/>
    <cellStyle name="Normal 5" xfId="249"/>
    <cellStyle name="Normal 6" xfId="250"/>
    <cellStyle name="Normal_Sheet1" xfId="251"/>
    <cellStyle name="S0" xfId="252"/>
    <cellStyle name="S0 2" xfId="253"/>
    <cellStyle name="S1" xfId="254"/>
    <cellStyle name="S1 2" xfId="255"/>
    <cellStyle name="S10" xfId="256"/>
    <cellStyle name="S10 2" xfId="257"/>
    <cellStyle name="S2" xfId="258"/>
    <cellStyle name="S2 2" xfId="259"/>
    <cellStyle name="S3" xfId="260"/>
    <cellStyle name="S3 2" xfId="261"/>
    <cellStyle name="S4" xfId="262"/>
    <cellStyle name="S4 2" xfId="263"/>
    <cellStyle name="S4_16 МСХ 13.09.11 с проблемными" xfId="264"/>
    <cellStyle name="S5" xfId="265"/>
    <cellStyle name="S5 2" xfId="266"/>
    <cellStyle name="S5_16 МСХ 13.09.11 с проблемными" xfId="267"/>
    <cellStyle name="S6" xfId="268"/>
    <cellStyle name="S6 2" xfId="269"/>
    <cellStyle name="S7" xfId="270"/>
    <cellStyle name="S7 2" xfId="271"/>
    <cellStyle name="S8" xfId="272"/>
    <cellStyle name="S8 2" xfId="273"/>
    <cellStyle name="S9" xfId="274"/>
    <cellStyle name="S9 2" xfId="275"/>
    <cellStyle name="S9_ПРОБЛЕМНЫЕ  2012-2014 (22.09.11)" xfId="276"/>
    <cellStyle name="Title1" xfId="277"/>
    <cellStyle name="TitleCol1" xfId="278"/>
    <cellStyle name="TitleCol1 2" xfId="1042"/>
    <cellStyle name="TitleCol1 3" xfId="959"/>
    <cellStyle name="TitleCol2" xfId="279"/>
    <cellStyle name="TitleCol2 2" xfId="1041"/>
    <cellStyle name="TitleCol2 3" xfId="960"/>
    <cellStyle name="White1" xfId="280"/>
    <cellStyle name="White2" xfId="281"/>
    <cellStyle name="White3" xfId="282"/>
    <cellStyle name="White4" xfId="283"/>
    <cellStyle name="White5" xfId="284"/>
    <cellStyle name="Акцент1 2" xfId="285"/>
    <cellStyle name="Акцент1 2 2" xfId="286"/>
    <cellStyle name="Акцент1 2 2 2" xfId="287"/>
    <cellStyle name="Акцент1 2 3" xfId="288"/>
    <cellStyle name="Акцент1 2 4" xfId="289"/>
    <cellStyle name="Акцент1 2 5" xfId="290"/>
    <cellStyle name="Акцент1 2_16 МСХ 13.09.11 с проблемными" xfId="291"/>
    <cellStyle name="Акцент1 3" xfId="292"/>
    <cellStyle name="Акцент2 2" xfId="293"/>
    <cellStyle name="Акцент2 2 2" xfId="294"/>
    <cellStyle name="Акцент2 2 2 2" xfId="295"/>
    <cellStyle name="Акцент2 2 3" xfId="296"/>
    <cellStyle name="Акцент2 2 4" xfId="297"/>
    <cellStyle name="Акцент2 2 5" xfId="298"/>
    <cellStyle name="Акцент2 2_16 МСХ 13.09.11 с проблемными" xfId="299"/>
    <cellStyle name="Акцент2 3" xfId="300"/>
    <cellStyle name="Акцент3 2" xfId="301"/>
    <cellStyle name="Акцент3 2 2" xfId="302"/>
    <cellStyle name="Акцент3 2 2 2" xfId="303"/>
    <cellStyle name="Акцент3 2 3" xfId="304"/>
    <cellStyle name="Акцент3 2 4" xfId="305"/>
    <cellStyle name="Акцент3 2 5" xfId="306"/>
    <cellStyle name="Акцент3 2_16 МСХ 13.09.11 с проблемными" xfId="307"/>
    <cellStyle name="Акцент3 3" xfId="308"/>
    <cellStyle name="Акцент4 2" xfId="309"/>
    <cellStyle name="Акцент4 2 2" xfId="310"/>
    <cellStyle name="Акцент4 2 2 2" xfId="311"/>
    <cellStyle name="Акцент4 2 3" xfId="312"/>
    <cellStyle name="Акцент4 2 4" xfId="313"/>
    <cellStyle name="Акцент4 2 5" xfId="314"/>
    <cellStyle name="Акцент4 2_16 МСХ 13.09.11 с проблемными" xfId="315"/>
    <cellStyle name="Акцент4 3" xfId="316"/>
    <cellStyle name="Акцент5 2" xfId="317"/>
    <cellStyle name="Акцент5 2 2" xfId="318"/>
    <cellStyle name="Акцент5 2 2 2" xfId="319"/>
    <cellStyle name="Акцент5 2 3" xfId="320"/>
    <cellStyle name="Акцент5 2 4" xfId="321"/>
    <cellStyle name="Акцент5 2 5" xfId="322"/>
    <cellStyle name="Акцент5 2_16 МСХ 13.09.11 с проблемными" xfId="323"/>
    <cellStyle name="Акцент5 3" xfId="324"/>
    <cellStyle name="Акцент6 2" xfId="325"/>
    <cellStyle name="Акцент6 2 2" xfId="326"/>
    <cellStyle name="Акцент6 2 2 2" xfId="327"/>
    <cellStyle name="Акцент6 2 3" xfId="328"/>
    <cellStyle name="Акцент6 2 4" xfId="329"/>
    <cellStyle name="Акцент6 2 5" xfId="330"/>
    <cellStyle name="Акцент6 2_16 МСХ 13.09.11 с проблемными" xfId="331"/>
    <cellStyle name="Акцент6 3" xfId="332"/>
    <cellStyle name="Ввод  2" xfId="333"/>
    <cellStyle name="Ввод  2 2" xfId="334"/>
    <cellStyle name="Ввод  2 2 2" xfId="335"/>
    <cellStyle name="Ввод  2 2 2 2" xfId="1038"/>
    <cellStyle name="Ввод  2 2 2 3" xfId="963"/>
    <cellStyle name="Ввод  2 2 3" xfId="336"/>
    <cellStyle name="Ввод  2 2 3 2" xfId="1037"/>
    <cellStyle name="Ввод  2 2 3 3" xfId="964"/>
    <cellStyle name="Ввод  2 2 4" xfId="1039"/>
    <cellStyle name="Ввод  2 2 5" xfId="962"/>
    <cellStyle name="Ввод  2 3" xfId="337"/>
    <cellStyle name="Ввод  2 3 2" xfId="1036"/>
    <cellStyle name="Ввод  2 3 3" xfId="965"/>
    <cellStyle name="Ввод  2 4" xfId="338"/>
    <cellStyle name="Ввод  2 4 2" xfId="1035"/>
    <cellStyle name="Ввод  2 4 3" xfId="966"/>
    <cellStyle name="Ввод  2 5" xfId="339"/>
    <cellStyle name="Ввод  2 5 2" xfId="1034"/>
    <cellStyle name="Ввод  2 5 3" xfId="967"/>
    <cellStyle name="Ввод  2 6" xfId="340"/>
    <cellStyle name="Ввод  2 6 2" xfId="1033"/>
    <cellStyle name="Ввод  2 6 3" xfId="968"/>
    <cellStyle name="Ввод  2 7" xfId="1040"/>
    <cellStyle name="Ввод  2 8" xfId="961"/>
    <cellStyle name="Ввод  2_Электроэнергия" xfId="341"/>
    <cellStyle name="Ввод  3" xfId="342"/>
    <cellStyle name="Ввод  3 2" xfId="1032"/>
    <cellStyle name="Ввод  3 3" xfId="969"/>
    <cellStyle name="Вывод 2" xfId="343"/>
    <cellStyle name="Вывод 2 2" xfId="344"/>
    <cellStyle name="Вывод 2 2 2" xfId="345"/>
    <cellStyle name="Вывод 2 2 2 2" xfId="1029"/>
    <cellStyle name="Вывод 2 2 2 3" xfId="972"/>
    <cellStyle name="Вывод 2 2 3" xfId="346"/>
    <cellStyle name="Вывод 2 2 3 2" xfId="1028"/>
    <cellStyle name="Вывод 2 2 3 3" xfId="973"/>
    <cellStyle name="Вывод 2 2 4" xfId="1030"/>
    <cellStyle name="Вывод 2 2 5" xfId="971"/>
    <cellStyle name="Вывод 2 3" xfId="347"/>
    <cellStyle name="Вывод 2 3 2" xfId="1027"/>
    <cellStyle name="Вывод 2 3 3" xfId="974"/>
    <cellStyle name="Вывод 2 4" xfId="348"/>
    <cellStyle name="Вывод 2 4 2" xfId="1026"/>
    <cellStyle name="Вывод 2 4 3" xfId="975"/>
    <cellStyle name="Вывод 2 5" xfId="349"/>
    <cellStyle name="Вывод 2 5 2" xfId="1025"/>
    <cellStyle name="Вывод 2 5 3" xfId="976"/>
    <cellStyle name="Вывод 2 6" xfId="350"/>
    <cellStyle name="Вывод 2 6 2" xfId="1024"/>
    <cellStyle name="Вывод 2 6 3" xfId="977"/>
    <cellStyle name="Вывод 2 7" xfId="1031"/>
    <cellStyle name="Вывод 2 8" xfId="970"/>
    <cellStyle name="Вывод 2_Электроэнергия" xfId="351"/>
    <cellStyle name="Вывод 3" xfId="352"/>
    <cellStyle name="Вывод 3 2" xfId="1023"/>
    <cellStyle name="Вывод 3 3" xfId="978"/>
    <cellStyle name="Вычисление 2" xfId="353"/>
    <cellStyle name="Вычисление 2 2" xfId="354"/>
    <cellStyle name="Вычисление 2 2 2" xfId="355"/>
    <cellStyle name="Вычисление 2 2 2 2" xfId="1020"/>
    <cellStyle name="Вычисление 2 2 2 3" xfId="981"/>
    <cellStyle name="Вычисление 2 2 3" xfId="356"/>
    <cellStyle name="Вычисление 2 2 3 2" xfId="1019"/>
    <cellStyle name="Вычисление 2 2 3 3" xfId="982"/>
    <cellStyle name="Вычисление 2 2 4" xfId="1021"/>
    <cellStyle name="Вычисление 2 2 5" xfId="980"/>
    <cellStyle name="Вычисление 2 3" xfId="357"/>
    <cellStyle name="Вычисление 2 3 2" xfId="1018"/>
    <cellStyle name="Вычисление 2 3 3" xfId="983"/>
    <cellStyle name="Вычисление 2 4" xfId="358"/>
    <cellStyle name="Вычисление 2 4 2" xfId="1017"/>
    <cellStyle name="Вычисление 2 4 3" xfId="984"/>
    <cellStyle name="Вычисление 2 5" xfId="359"/>
    <cellStyle name="Вычисление 2 5 2" xfId="1016"/>
    <cellStyle name="Вычисление 2 5 3" xfId="985"/>
    <cellStyle name="Вычисление 2 6" xfId="360"/>
    <cellStyle name="Вычисление 2 6 2" xfId="1015"/>
    <cellStyle name="Вычисление 2 6 3" xfId="986"/>
    <cellStyle name="Вычисление 2 7" xfId="1022"/>
    <cellStyle name="Вычисление 2 8" xfId="979"/>
    <cellStyle name="Вычисление 2_Электроэнергия" xfId="361"/>
    <cellStyle name="Вычисление 3" xfId="362"/>
    <cellStyle name="Вычисление 3 2" xfId="1014"/>
    <cellStyle name="Вычисление 3 3" xfId="987"/>
    <cellStyle name="Денежный 2" xfId="363"/>
    <cellStyle name="Заголовок 1 2" xfId="364"/>
    <cellStyle name="Заголовок 1 2 2" xfId="365"/>
    <cellStyle name="Заголовок 1 2 2 2" xfId="366"/>
    <cellStyle name="Заголовок 1 2 3" xfId="367"/>
    <cellStyle name="Заголовок 1 2 4" xfId="368"/>
    <cellStyle name="Заголовок 1 2 5" xfId="369"/>
    <cellStyle name="Заголовок 1 2_Электроэнергия" xfId="370"/>
    <cellStyle name="Заголовок 1 3" xfId="371"/>
    <cellStyle name="Заголовок 2 2" xfId="372"/>
    <cellStyle name="Заголовок 2 2 2" xfId="373"/>
    <cellStyle name="Заголовок 2 2 2 2" xfId="374"/>
    <cellStyle name="Заголовок 2 2 3" xfId="375"/>
    <cellStyle name="Заголовок 2 2 4" xfId="376"/>
    <cellStyle name="Заголовок 2 2 5" xfId="377"/>
    <cellStyle name="Заголовок 2 2_Электроэнергия" xfId="378"/>
    <cellStyle name="Заголовок 2 3" xfId="379"/>
    <cellStyle name="Заголовок 3 2" xfId="380"/>
    <cellStyle name="Заголовок 3 2 2" xfId="381"/>
    <cellStyle name="Заголовок 3 2 2 2" xfId="382"/>
    <cellStyle name="Заголовок 3 2 3" xfId="383"/>
    <cellStyle name="Заголовок 3 2 4" xfId="384"/>
    <cellStyle name="Заголовок 3 2 5" xfId="385"/>
    <cellStyle name="Заголовок 3 2_Электроэнергия" xfId="386"/>
    <cellStyle name="Заголовок 3 3" xfId="387"/>
    <cellStyle name="Заголовок 4 2" xfId="388"/>
    <cellStyle name="Заголовок 4 2 2" xfId="389"/>
    <cellStyle name="Заголовок 4 2 2 2" xfId="390"/>
    <cellStyle name="Заголовок 4 2 3" xfId="391"/>
    <cellStyle name="Заголовок 4 2 4" xfId="392"/>
    <cellStyle name="Заголовок 4 2 5" xfId="393"/>
    <cellStyle name="Заголовок 4 2_Электроэнергия" xfId="394"/>
    <cellStyle name="Заголовок 4 3" xfId="395"/>
    <cellStyle name="Итог 2" xfId="396"/>
    <cellStyle name="Итог 2 2" xfId="397"/>
    <cellStyle name="Итог 2 2 2" xfId="398"/>
    <cellStyle name="Итог 2 2 2 2" xfId="399"/>
    <cellStyle name="Итог 2 2 2 2 2" xfId="1010"/>
    <cellStyle name="Итог 2 2 2 2 3" xfId="991"/>
    <cellStyle name="Итог 2 2 2 3" xfId="1011"/>
    <cellStyle name="Итог 2 2 2 4" xfId="990"/>
    <cellStyle name="Итог 2 2 3" xfId="400"/>
    <cellStyle name="Итог 2 2 3 2" xfId="1009"/>
    <cellStyle name="Итог 2 2 3 3" xfId="992"/>
    <cellStyle name="Итог 2 2 4" xfId="401"/>
    <cellStyle name="Итог 2 2 4 2" xfId="1008"/>
    <cellStyle name="Итог 2 2 4 3" xfId="993"/>
    <cellStyle name="Итог 2 2 5" xfId="1012"/>
    <cellStyle name="Итог 2 2 6" xfId="989"/>
    <cellStyle name="Итог 2 2_Электроэнергия" xfId="402"/>
    <cellStyle name="Итог 2 3" xfId="403"/>
    <cellStyle name="Итог 2 3 2" xfId="404"/>
    <cellStyle name="Итог 2 3 2 2" xfId="1006"/>
    <cellStyle name="Итог 2 3 2 3" xfId="995"/>
    <cellStyle name="Итог 2 3 3" xfId="405"/>
    <cellStyle name="Итог 2 3 3 2" xfId="1005"/>
    <cellStyle name="Итог 2 3 3 3" xfId="996"/>
    <cellStyle name="Итог 2 3 4" xfId="1007"/>
    <cellStyle name="Итог 2 3 5" xfId="994"/>
    <cellStyle name="Итог 2 4" xfId="406"/>
    <cellStyle name="Итог 2 4 2" xfId="1004"/>
    <cellStyle name="Итог 2 4 3" xfId="997"/>
    <cellStyle name="Итог 2 5" xfId="407"/>
    <cellStyle name="Итог 2 5 2" xfId="1003"/>
    <cellStyle name="Итог 2 5 3" xfId="998"/>
    <cellStyle name="Итог 2 6" xfId="408"/>
    <cellStyle name="Итог 2 6 2" xfId="1002"/>
    <cellStyle name="Итог 2 6 3" xfId="999"/>
    <cellStyle name="Итог 2 7" xfId="1013"/>
    <cellStyle name="Итог 2 8" xfId="988"/>
    <cellStyle name="Итог 2_Электроэнергия" xfId="409"/>
    <cellStyle name="Итог 3" xfId="410"/>
    <cellStyle name="Итог 3 2" xfId="1001"/>
    <cellStyle name="Итог 3 3" xfId="1000"/>
    <cellStyle name="КАНДАГАЧ тел3-33-96" xfId="411"/>
    <cellStyle name="Контрольная ячейка 2" xfId="412"/>
    <cellStyle name="Контрольная ячейка 2 2" xfId="413"/>
    <cellStyle name="Контрольная ячейка 2 2 2" xfId="414"/>
    <cellStyle name="Контрольная ячейка 2 3" xfId="415"/>
    <cellStyle name="Контрольная ячейка 2 4" xfId="416"/>
    <cellStyle name="Контрольная ячейка 2 5" xfId="417"/>
    <cellStyle name="Контрольная ячейка 2_Электроэнергия" xfId="418"/>
    <cellStyle name="Контрольная ячейка 3" xfId="419"/>
    <cellStyle name="Название 2" xfId="420"/>
    <cellStyle name="Название 2 2" xfId="421"/>
    <cellStyle name="Название 2 2 2" xfId="422"/>
    <cellStyle name="Название 2 3" xfId="423"/>
    <cellStyle name="Название 2 4" xfId="424"/>
    <cellStyle name="Название 2 5" xfId="425"/>
    <cellStyle name="Название 2_Электроэнергия" xfId="426"/>
    <cellStyle name="Название 3" xfId="427"/>
    <cellStyle name="Нейтральный 2" xfId="428"/>
    <cellStyle name="Нейтральный 2 2" xfId="429"/>
    <cellStyle name="Нейтральный 2 2 2" xfId="430"/>
    <cellStyle name="Нейтральный 2 3" xfId="431"/>
    <cellStyle name="Нейтральный 2 4" xfId="432"/>
    <cellStyle name="Нейтральный 2 5" xfId="433"/>
    <cellStyle name="Нейтральный 2_Электроэнергия" xfId="434"/>
    <cellStyle name="Нейтральный 3" xfId="435"/>
    <cellStyle name="Обычный" xfId="0" builtinId="0"/>
    <cellStyle name="Обычный 10" xfId="436"/>
    <cellStyle name="Обычный 10 2" xfId="437"/>
    <cellStyle name="Обычный 10 2 2" xfId="438"/>
    <cellStyle name="Обычный 10 3" xfId="439"/>
    <cellStyle name="Обычный 10 3 2" xfId="440"/>
    <cellStyle name="Обычный 10 3 3" xfId="441"/>
    <cellStyle name="Обычный 10 4" xfId="442"/>
    <cellStyle name="Обычный 10 5" xfId="443"/>
    <cellStyle name="Обычный 10 6" xfId="444"/>
    <cellStyle name="Обычный 10_Август по объектно" xfId="445"/>
    <cellStyle name="Обычный 11" xfId="446"/>
    <cellStyle name="Обычный 11 2" xfId="447"/>
    <cellStyle name="Обычный 11 2 2" xfId="448"/>
    <cellStyle name="Обычный 11 3" xfId="449"/>
    <cellStyle name="Обычный 11 3 2" xfId="450"/>
    <cellStyle name="Обычный 11 4" xfId="451"/>
    <cellStyle name="Обычный 11 4 2" xfId="452"/>
    <cellStyle name="Обычный 11 4 2 2" xfId="453"/>
    <cellStyle name="Обычный 11 4 3" xfId="454"/>
    <cellStyle name="Обычный 11 5" xfId="455"/>
    <cellStyle name="Обычный 11 6" xfId="456"/>
    <cellStyle name="Обычный 11 7" xfId="457"/>
    <cellStyle name="Обычный 11_Август по объектно" xfId="458"/>
    <cellStyle name="Обычный 12" xfId="459"/>
    <cellStyle name="Обычный 12 2" xfId="460"/>
    <cellStyle name="Обычный 12 2 2" xfId="461"/>
    <cellStyle name="Обычный 12 3" xfId="462"/>
    <cellStyle name="Обычный 12 3 2" xfId="463"/>
    <cellStyle name="Обычный 12 4" xfId="464"/>
    <cellStyle name="Обычный 12 4 2" xfId="465"/>
    <cellStyle name="Обычный 12 4 2 2" xfId="466"/>
    <cellStyle name="Обычный 12 4 3" xfId="467"/>
    <cellStyle name="Обычный 12 5" xfId="468"/>
    <cellStyle name="Обычный 12 6" xfId="469"/>
    <cellStyle name="Обычный 12 7" xfId="470"/>
    <cellStyle name="Обычный 12_Август по объектно" xfId="471"/>
    <cellStyle name="Обычный 13" xfId="472"/>
    <cellStyle name="Обычный 13 2" xfId="473"/>
    <cellStyle name="Обычный 13 2 2" xfId="474"/>
    <cellStyle name="Обычный 13 3" xfId="475"/>
    <cellStyle name="Обычный 13_Гидроузел на р.Тышкан" xfId="476"/>
    <cellStyle name="Обычный 14" xfId="477"/>
    <cellStyle name="Обычный 14 2" xfId="478"/>
    <cellStyle name="Обычный 14 3" xfId="479"/>
    <cellStyle name="Обычный 14 4" xfId="480"/>
    <cellStyle name="Обычный 14_Гидроузел на р.Тышкан" xfId="481"/>
    <cellStyle name="Обычный 15" xfId="482"/>
    <cellStyle name="Обычный 15 2" xfId="483"/>
    <cellStyle name="Обычный 15 3" xfId="484"/>
    <cellStyle name="Обычный 15 4" xfId="485"/>
    <cellStyle name="Обычный 15 5" xfId="486"/>
    <cellStyle name="Обычный 16" xfId="487"/>
    <cellStyle name="Обычный 16 2" xfId="488"/>
    <cellStyle name="Обычный 16 2 2" xfId="489"/>
    <cellStyle name="Обычный 16 3" xfId="490"/>
    <cellStyle name="Обычный 16 4" xfId="491"/>
    <cellStyle name="Обычный 16 5" xfId="492"/>
    <cellStyle name="Обычный 16_Гидроузел на р.Тышкан" xfId="493"/>
    <cellStyle name="Обычный 17" xfId="494"/>
    <cellStyle name="Обычный 17 2" xfId="495"/>
    <cellStyle name="Обычный 17 2 2" xfId="496"/>
    <cellStyle name="Обычный 17 3" xfId="497"/>
    <cellStyle name="Обычный 17 3 2" xfId="498"/>
    <cellStyle name="Обычный 17 3 2 2" xfId="499"/>
    <cellStyle name="Обычный 17 3 3" xfId="500"/>
    <cellStyle name="Обычный 17 4" xfId="501"/>
    <cellStyle name="Обычный 17 4 2" xfId="502"/>
    <cellStyle name="Обычный 17 5" xfId="503"/>
    <cellStyle name="Обычный 18" xfId="504"/>
    <cellStyle name="Обычный 18 2" xfId="505"/>
    <cellStyle name="Обычный 18 2 2" xfId="506"/>
    <cellStyle name="Обычный 18 3" xfId="507"/>
    <cellStyle name="Обычный 18 3 2" xfId="508"/>
    <cellStyle name="Обычный 18 3 3" xfId="509"/>
    <cellStyle name="Обычный 18 4" xfId="510"/>
    <cellStyle name="Обычный 18 5" xfId="511"/>
    <cellStyle name="Обычный 19" xfId="512"/>
    <cellStyle name="Обычный 19 2" xfId="513"/>
    <cellStyle name="Обычный 19 2 2" xfId="514"/>
    <cellStyle name="Обычный 19 3" xfId="515"/>
    <cellStyle name="Обычный 19 3 2" xfId="516"/>
    <cellStyle name="Обычный 19 3 3" xfId="517"/>
    <cellStyle name="Обычный 19 4" xfId="518"/>
    <cellStyle name="Обычный 19 5" xfId="519"/>
    <cellStyle name="Обычный 2" xfId="520"/>
    <cellStyle name="Обычный 2 10" xfId="521"/>
    <cellStyle name="Обычный 2 10 2" xfId="522"/>
    <cellStyle name="Обычный 2 11" xfId="523"/>
    <cellStyle name="Обычный 2 2" xfId="524"/>
    <cellStyle name="Обычный 2 2 2" xfId="525"/>
    <cellStyle name="Обычный 2 2 2 2" xfId="526"/>
    <cellStyle name="Обычный 2 2 2 2 2" xfId="527"/>
    <cellStyle name="Обычный 2 2 2 2 2 2" xfId="528"/>
    <cellStyle name="Обычный 2 2 2 2 3" xfId="529"/>
    <cellStyle name="Обычный 2 2 2 3" xfId="530"/>
    <cellStyle name="Обычный 2 2 2 4" xfId="531"/>
    <cellStyle name="Обычный 2 2 2_Гидроузел на р.Тышкан" xfId="532"/>
    <cellStyle name="Обычный 2 2 3" xfId="533"/>
    <cellStyle name="Обычный 2 2 3 2" xfId="534"/>
    <cellStyle name="Обычный 2 2 3 2 2" xfId="535"/>
    <cellStyle name="Обычный 2 2 3 3" xfId="536"/>
    <cellStyle name="Обычный 2 2 4" xfId="537"/>
    <cellStyle name="Обычный 2 2 4 2" xfId="538"/>
    <cellStyle name="Обычный 2 2 4 2 2" xfId="539"/>
    <cellStyle name="Обычный 2 2 4 3" xfId="540"/>
    <cellStyle name="Обычный 2 2 5" xfId="541"/>
    <cellStyle name="Обычный 2 2 6" xfId="542"/>
    <cellStyle name="Обычный 2 2 6 2" xfId="543"/>
    <cellStyle name="Обычный 2 2 7" xfId="544"/>
    <cellStyle name="Обычный 2 2 7 2" xfId="545"/>
    <cellStyle name="Обычный 2 2 8" xfId="546"/>
    <cellStyle name="Обычный 2 2_4 МСХ 27.07.11 переигровки" xfId="547"/>
    <cellStyle name="Обычный 2 3" xfId="548"/>
    <cellStyle name="Обычный 2 3 2" xfId="549"/>
    <cellStyle name="Обычный 2 3 3" xfId="550"/>
    <cellStyle name="Обычный 2 3 4" xfId="551"/>
    <cellStyle name="Обычный 2 3 4 2" xfId="552"/>
    <cellStyle name="Обычный 2 3 5" xfId="553"/>
    <cellStyle name="Обычный 2 3_Гидроузел на р.Тышкан" xfId="554"/>
    <cellStyle name="Обычный 2 4" xfId="555"/>
    <cellStyle name="Обычный 2 4 2" xfId="556"/>
    <cellStyle name="Обычный 2 4 2 2" xfId="557"/>
    <cellStyle name="Обычный 2 4 2 2 2" xfId="558"/>
    <cellStyle name="Обычный 2 4 2 3" xfId="559"/>
    <cellStyle name="Обычный 2 4 3" xfId="560"/>
    <cellStyle name="Обычный 2 4 4" xfId="561"/>
    <cellStyle name="Обычный 2 4 5" xfId="562"/>
    <cellStyle name="Обычный 2 4 6" xfId="563"/>
    <cellStyle name="Обычный 2 5" xfId="564"/>
    <cellStyle name="Обычный 2 5 2" xfId="565"/>
    <cellStyle name="Обычный 2 5 2 2" xfId="566"/>
    <cellStyle name="Обычный 2 5 3" xfId="567"/>
    <cellStyle name="Обычный 2 6" xfId="568"/>
    <cellStyle name="Обычный 2 6 2" xfId="569"/>
    <cellStyle name="Обычный 2 6 3" xfId="570"/>
    <cellStyle name="Обычный 2 6 3 2" xfId="571"/>
    <cellStyle name="Обычный 2 6 4" xfId="572"/>
    <cellStyle name="Обычный 2 6 5" xfId="573"/>
    <cellStyle name="Обычный 2 7" xfId="574"/>
    <cellStyle name="Обычный 2 7 2" xfId="575"/>
    <cellStyle name="Обычный 2 7 3" xfId="576"/>
    <cellStyle name="Обычный 2 8" xfId="577"/>
    <cellStyle name="Обычный 2 8 2" xfId="578"/>
    <cellStyle name="Обычный 2 8 3" xfId="579"/>
    <cellStyle name="Обычный 2 9" xfId="580"/>
    <cellStyle name="Обычный 2 9 2" xfId="581"/>
    <cellStyle name="Обычный 2_16 МСХ 13.09.11 с проблемными" xfId="582"/>
    <cellStyle name="Обычный 20" xfId="583"/>
    <cellStyle name="Обычный 20 2" xfId="584"/>
    <cellStyle name="Обычный 20 3" xfId="585"/>
    <cellStyle name="Обычный 20 3 2" xfId="586"/>
    <cellStyle name="Обычный 20 3 3" xfId="587"/>
    <cellStyle name="Обычный 20 4" xfId="588"/>
    <cellStyle name="Обычный 20 5" xfId="589"/>
    <cellStyle name="Обычный 21" xfId="590"/>
    <cellStyle name="Обычный 21 2" xfId="591"/>
    <cellStyle name="Обычный 21 2 2" xfId="592"/>
    <cellStyle name="Обычный 21 3" xfId="593"/>
    <cellStyle name="Обычный 21 3 2" xfId="594"/>
    <cellStyle name="Обычный 21 3 3" xfId="595"/>
    <cellStyle name="Обычный 21 4" xfId="596"/>
    <cellStyle name="Обычный 22" xfId="597"/>
    <cellStyle name="Обычный 22 2" xfId="598"/>
    <cellStyle name="Обычный 22 3" xfId="599"/>
    <cellStyle name="Обычный 22 3 2" xfId="600"/>
    <cellStyle name="Обычный 22 3 2 2" xfId="601"/>
    <cellStyle name="Обычный 22 3 3" xfId="602"/>
    <cellStyle name="Обычный 22 4" xfId="603"/>
    <cellStyle name="Обычный 23" xfId="604"/>
    <cellStyle name="Обычный 23 2" xfId="605"/>
    <cellStyle name="Обычный 23 2 2" xfId="606"/>
    <cellStyle name="Обычный 23 2 2 2" xfId="607"/>
    <cellStyle name="Обычный 23 2 2 3" xfId="608"/>
    <cellStyle name="Обычный 23 2 2 3 2" xfId="609"/>
    <cellStyle name="Обычный 23 2_План финансирования на 2013 год" xfId="610"/>
    <cellStyle name="Обычный 23 3" xfId="611"/>
    <cellStyle name="Обычный 23 4" xfId="612"/>
    <cellStyle name="Обычный 23 4 2" xfId="613"/>
    <cellStyle name="Обычный 23 4 2 2" xfId="614"/>
    <cellStyle name="Обычный 23 4 3" xfId="615"/>
    <cellStyle name="Обычный 23 5" xfId="616"/>
    <cellStyle name="Обычный 23 6" xfId="617"/>
    <cellStyle name="Обычный 23 7" xfId="618"/>
    <cellStyle name="Обычный 23 8" xfId="619"/>
    <cellStyle name="Обычный 23_админ.расходы" xfId="620"/>
    <cellStyle name="Обычный 24" xfId="621"/>
    <cellStyle name="Обычный 24 2" xfId="622"/>
    <cellStyle name="Обычный 24 2 2" xfId="623"/>
    <cellStyle name="Обычный 24 3" xfId="624"/>
    <cellStyle name="Обычный 24 3 2" xfId="625"/>
    <cellStyle name="Обычный 24 4" xfId="626"/>
    <cellStyle name="Обычный 24 5" xfId="627"/>
    <cellStyle name="Обычный 24_админ.расходы" xfId="628"/>
    <cellStyle name="Обычный 25" xfId="629"/>
    <cellStyle name="Обычный 25 2" xfId="630"/>
    <cellStyle name="Обычный 25 2 2" xfId="631"/>
    <cellStyle name="Обычный 25 3" xfId="632"/>
    <cellStyle name="Обычный 25 3 2" xfId="633"/>
    <cellStyle name="Обычный 25 3 3" xfId="634"/>
    <cellStyle name="Обычный 26" xfId="635"/>
    <cellStyle name="Обычный 26 2" xfId="636"/>
    <cellStyle name="Обычный 26 2 2" xfId="637"/>
    <cellStyle name="Обычный 26 2 3" xfId="638"/>
    <cellStyle name="Обычный 26 3" xfId="639"/>
    <cellStyle name="Обычный 26 4" xfId="640"/>
    <cellStyle name="Обычный 27" xfId="641"/>
    <cellStyle name="Обычный 27 2" xfId="642"/>
    <cellStyle name="Обычный 27 2 2" xfId="643"/>
    <cellStyle name="Обычный 27 3" xfId="644"/>
    <cellStyle name="Обычный 28" xfId="645"/>
    <cellStyle name="Обычный 29" xfId="646"/>
    <cellStyle name="Обычный 29 2" xfId="647"/>
    <cellStyle name="Обычный 29 2 2" xfId="648"/>
    <cellStyle name="Обычный 29 3" xfId="649"/>
    <cellStyle name="Обычный 29 4" xfId="650"/>
    <cellStyle name="Обычный 3" xfId="651"/>
    <cellStyle name="Обычный 3 10" xfId="652"/>
    <cellStyle name="Обычный 3 11" xfId="653"/>
    <cellStyle name="Обычный 3 12" xfId="654"/>
    <cellStyle name="Обычный 3 13" xfId="655"/>
    <cellStyle name="Обычный 3 2" xfId="656"/>
    <cellStyle name="Обычный 3 2 2" xfId="657"/>
    <cellStyle name="Обычный 3 2 2 2" xfId="658"/>
    <cellStyle name="Обычный 3 2 2 2 2" xfId="659"/>
    <cellStyle name="Обычный 3 2 2 3" xfId="660"/>
    <cellStyle name="Обычный 3 2 3" xfId="661"/>
    <cellStyle name="Обычный 3 2 3 2" xfId="662"/>
    <cellStyle name="Обычный 3 2 4" xfId="663"/>
    <cellStyle name="Обычный 3 2 5" xfId="664"/>
    <cellStyle name="Обычный 3 2 5 2" xfId="665"/>
    <cellStyle name="Обычный 3 2 6" xfId="666"/>
    <cellStyle name="Обычный 3 2_Каратальская плотина" xfId="667"/>
    <cellStyle name="Обычный 3 3" xfId="668"/>
    <cellStyle name="Обычный 3 3 2" xfId="669"/>
    <cellStyle name="Обычный 3 3 3" xfId="670"/>
    <cellStyle name="Обычный 3 4" xfId="671"/>
    <cellStyle name="Обычный 3 4 2" xfId="672"/>
    <cellStyle name="Обычный 3 5" xfId="673"/>
    <cellStyle name="Обычный 3 6" xfId="674"/>
    <cellStyle name="Обычный 3 7" xfId="675"/>
    <cellStyle name="Обычный 3 8" xfId="676"/>
    <cellStyle name="Обычный 3 9" xfId="677"/>
    <cellStyle name="Обычный 3 9 2" xfId="678"/>
    <cellStyle name="Обычный 3 9 3" xfId="679"/>
    <cellStyle name="Обычный 3_Гидроузел на р.Тышкан" xfId="680"/>
    <cellStyle name="Обычный 30" xfId="681"/>
    <cellStyle name="Обычный 31" xfId="682"/>
    <cellStyle name="Обычный 32" xfId="683"/>
    <cellStyle name="Обычный 32 2" xfId="684"/>
    <cellStyle name="Обычный 33" xfId="685"/>
    <cellStyle name="Обычный 33 2" xfId="686"/>
    <cellStyle name="Обычный 33 3" xfId="687"/>
    <cellStyle name="Обычный 34" xfId="688"/>
    <cellStyle name="Обычный 34 2" xfId="689"/>
    <cellStyle name="Обычный 34 3" xfId="690"/>
    <cellStyle name="Обычный 34_План финансирования на 2013 год" xfId="691"/>
    <cellStyle name="Обычный 35" xfId="692"/>
    <cellStyle name="Обычный 35 2" xfId="693"/>
    <cellStyle name="Обычный 35 3" xfId="694"/>
    <cellStyle name="Обычный 36" xfId="695"/>
    <cellStyle name="Обычный 37" xfId="696"/>
    <cellStyle name="Обычный 38" xfId="697"/>
    <cellStyle name="Обычный 39" xfId="698"/>
    <cellStyle name="Обычный 4" xfId="699"/>
    <cellStyle name="Обычный 4 2" xfId="700"/>
    <cellStyle name="Обычный 4 3" xfId="701"/>
    <cellStyle name="Обычный 4 3 2" xfId="702"/>
    <cellStyle name="Обычный 4 3 2 2" xfId="703"/>
    <cellStyle name="Обычный 4 3 3" xfId="704"/>
    <cellStyle name="Обычный 4 4" xfId="705"/>
    <cellStyle name="Обычный 4 4 2" xfId="706"/>
    <cellStyle name="Обычный 4 5" xfId="707"/>
    <cellStyle name="Обычный 4 5 2" xfId="708"/>
    <cellStyle name="Обычный 4 6" xfId="709"/>
    <cellStyle name="Обычный 4_админ.расходы" xfId="710"/>
    <cellStyle name="Обычный 40" xfId="711"/>
    <cellStyle name="Обычный 41" xfId="712"/>
    <cellStyle name="Обычный 42" xfId="713"/>
    <cellStyle name="Обычный 43" xfId="714"/>
    <cellStyle name="Обычный 44" xfId="715"/>
    <cellStyle name="Обычный 45" xfId="716"/>
    <cellStyle name="Обычный 46" xfId="717"/>
    <cellStyle name="Обычный 47" xfId="718"/>
    <cellStyle name="Обычный 47 2" xfId="719"/>
    <cellStyle name="Обычный 47 3" xfId="720"/>
    <cellStyle name="Обычный 47 4" xfId="721"/>
    <cellStyle name="Обычный 48" xfId="722"/>
    <cellStyle name="Обычный 49" xfId="723"/>
    <cellStyle name="Обычный 49 2" xfId="724"/>
    <cellStyle name="Обычный 5" xfId="725"/>
    <cellStyle name="Обычный 5 2" xfId="726"/>
    <cellStyle name="Обычный 5 2 2" xfId="727"/>
    <cellStyle name="Обычный 5 2 2 2" xfId="728"/>
    <cellStyle name="Обычный 5 2 3" xfId="729"/>
    <cellStyle name="Обычный 5 3" xfId="730"/>
    <cellStyle name="Обычный 5 4" xfId="731"/>
    <cellStyle name="Обычный 5 5" xfId="732"/>
    <cellStyle name="Обычный 5_Гидроузел на р.Тышкан" xfId="733"/>
    <cellStyle name="Обычный 50" xfId="734"/>
    <cellStyle name="Обычный 50 2" xfId="735"/>
    <cellStyle name="Обычный 51" xfId="736"/>
    <cellStyle name="Обычный 52" xfId="737"/>
    <cellStyle name="Обычный 53" xfId="738"/>
    <cellStyle name="Обычный 54" xfId="739"/>
    <cellStyle name="Обычный 55" xfId="740"/>
    <cellStyle name="Обычный 56" xfId="741"/>
    <cellStyle name="Обычный 57" xfId="742"/>
    <cellStyle name="Обычный 57 2" xfId="743"/>
    <cellStyle name="Обычный 57 2 2" xfId="744"/>
    <cellStyle name="Обычный 57 2 3" xfId="745"/>
    <cellStyle name="Обычный 57 2 4" xfId="746"/>
    <cellStyle name="Обычный 57 2 5" xfId="747"/>
    <cellStyle name="Обычный 58" xfId="748"/>
    <cellStyle name="Обычный 58 2" xfId="749"/>
    <cellStyle name="Обычный 59" xfId="750"/>
    <cellStyle name="Обычный 59 2" xfId="751"/>
    <cellStyle name="Обычный 6" xfId="752"/>
    <cellStyle name="Обычный 6 2" xfId="753"/>
    <cellStyle name="Обычный 6 2 2" xfId="754"/>
    <cellStyle name="Обычный 6 2 2 2" xfId="755"/>
    <cellStyle name="Обычный 6 2 3" xfId="756"/>
    <cellStyle name="Обычный 6 3" xfId="757"/>
    <cellStyle name="Обычный 6 4" xfId="758"/>
    <cellStyle name="Обычный 6 5" xfId="759"/>
    <cellStyle name="Обычный 6_Гидроузел на р.Тышкан" xfId="760"/>
    <cellStyle name="Обычный 60" xfId="761"/>
    <cellStyle name="Обычный 61" xfId="762"/>
    <cellStyle name="Обычный 61 2" xfId="763"/>
    <cellStyle name="Обычный 62" xfId="764"/>
    <cellStyle name="Обычный 63" xfId="765"/>
    <cellStyle name="Обычный 64" xfId="766"/>
    <cellStyle name="Обычный 65" xfId="767"/>
    <cellStyle name="Обычный 66" xfId="768"/>
    <cellStyle name="Обычный 67" xfId="769"/>
    <cellStyle name="Обычный 68" xfId="770"/>
    <cellStyle name="Обычный 69" xfId="771"/>
    <cellStyle name="Обычный 69 2" xfId="772"/>
    <cellStyle name="Обычный 7" xfId="773"/>
    <cellStyle name="Обычный 7 2" xfId="774"/>
    <cellStyle name="Обычный 7 2 2" xfId="775"/>
    <cellStyle name="Обычный 7 2 2 2" xfId="776"/>
    <cellStyle name="Обычный 7 2 3" xfId="777"/>
    <cellStyle name="Обычный 7 3" xfId="778"/>
    <cellStyle name="Обычный 7 4" xfId="779"/>
    <cellStyle name="Обычный 7 5" xfId="780"/>
    <cellStyle name="Обычный 7 6" xfId="781"/>
    <cellStyle name="Обычный 7 7" xfId="782"/>
    <cellStyle name="Обычный 7_Гидроузел на р.Тышкан" xfId="783"/>
    <cellStyle name="Обычный 70" xfId="784"/>
    <cellStyle name="Обычный 70 2" xfId="785"/>
    <cellStyle name="Обычный 70 2 2" xfId="786"/>
    <cellStyle name="Обычный 71" xfId="787"/>
    <cellStyle name="Обычный 72" xfId="788"/>
    <cellStyle name="Обычный 8" xfId="789"/>
    <cellStyle name="Обычный 8 2" xfId="790"/>
    <cellStyle name="Обычный 8 2 2" xfId="791"/>
    <cellStyle name="Обычный 8 2 2 2" xfId="792"/>
    <cellStyle name="Обычный 8 2 3" xfId="793"/>
    <cellStyle name="Обычный 8 3" xfId="794"/>
    <cellStyle name="Обычный 8 4" xfId="795"/>
    <cellStyle name="Обычный 8 5" xfId="796"/>
    <cellStyle name="Обычный 8_Гидроузел на р.Тышкан" xfId="797"/>
    <cellStyle name="Обычный 9" xfId="798"/>
    <cellStyle name="Обычный 9 2" xfId="799"/>
    <cellStyle name="Обычный 9 2 2" xfId="800"/>
    <cellStyle name="Обычный 9 2 2 2" xfId="801"/>
    <cellStyle name="Обычный 9 2 3" xfId="802"/>
    <cellStyle name="Обычный 9 3" xfId="803"/>
    <cellStyle name="Обычный 9 4" xfId="804"/>
    <cellStyle name="Обычный 9 8" xfId="805"/>
    <cellStyle name="Обычный 9 9" xfId="806"/>
    <cellStyle name="Обычный 9_Каратальская плотина" xfId="807"/>
    <cellStyle name="Обычный_Лист1" xfId="1"/>
    <cellStyle name="Отличный" xfId="808"/>
    <cellStyle name="Отличный 2" xfId="809"/>
    <cellStyle name="Отличный 2 2" xfId="810"/>
    <cellStyle name="Отличный 2 2 2" xfId="811"/>
    <cellStyle name="Отличный 2 2 3" xfId="812"/>
    <cellStyle name="Отличный 2 3" xfId="813"/>
    <cellStyle name="Отличный 2 4" xfId="814"/>
    <cellStyle name="Отличный 3" xfId="815"/>
    <cellStyle name="Отличный 3 2" xfId="816"/>
    <cellStyle name="Отличный 3 3" xfId="817"/>
    <cellStyle name="Отличный 4" xfId="818"/>
    <cellStyle name="Отличный 5" xfId="819"/>
    <cellStyle name="Плохой 2" xfId="820"/>
    <cellStyle name="Плохой 2 2" xfId="821"/>
    <cellStyle name="Плохой 2 2 2" xfId="822"/>
    <cellStyle name="Плохой 2 3" xfId="823"/>
    <cellStyle name="Плохой 2 4" xfId="824"/>
    <cellStyle name="Плохой 2 5" xfId="825"/>
    <cellStyle name="Плохой 2_Электроэнергия" xfId="826"/>
    <cellStyle name="Плохой 3" xfId="827"/>
    <cellStyle name="Пояснение 2" xfId="828"/>
    <cellStyle name="Пояснение 2 2" xfId="829"/>
    <cellStyle name="Пояснение 2 2 2" xfId="830"/>
    <cellStyle name="Пояснение 2 3" xfId="831"/>
    <cellStyle name="Пояснение 2 4" xfId="832"/>
    <cellStyle name="Пояснение 2 5" xfId="833"/>
    <cellStyle name="Пояснение 2_Электроэнергия" xfId="834"/>
    <cellStyle name="Пояснение 3" xfId="835"/>
    <cellStyle name="Примечание 2" xfId="836"/>
    <cellStyle name="Примечание 2 2" xfId="837"/>
    <cellStyle name="Примечание 2 2 2" xfId="838"/>
    <cellStyle name="Примечание 2 2 2 2" xfId="956"/>
    <cellStyle name="Примечание 2 2 2 3" xfId="1045"/>
    <cellStyle name="Примечание 2 2 3" xfId="839"/>
    <cellStyle name="Примечание 2 2 3 2" xfId="955"/>
    <cellStyle name="Примечание 2 2 3 3" xfId="1046"/>
    <cellStyle name="Примечание 2 2 4" xfId="957"/>
    <cellStyle name="Примечание 2 2 5" xfId="1044"/>
    <cellStyle name="Примечание 2 3" xfId="840"/>
    <cellStyle name="Примечание 2 3 2" xfId="954"/>
    <cellStyle name="Примечание 2 3 3" xfId="1047"/>
    <cellStyle name="Примечание 2 4" xfId="841"/>
    <cellStyle name="Примечание 2 4 2" xfId="953"/>
    <cellStyle name="Примечание 2 4 3" xfId="1048"/>
    <cellStyle name="Примечание 2 5" xfId="842"/>
    <cellStyle name="Примечание 2 5 2" xfId="952"/>
    <cellStyle name="Примечание 2 5 3" xfId="1049"/>
    <cellStyle name="Примечание 2 6" xfId="843"/>
    <cellStyle name="Примечание 2 6 2" xfId="951"/>
    <cellStyle name="Примечание 2 6 3" xfId="1050"/>
    <cellStyle name="Примечание 2 7" xfId="958"/>
    <cellStyle name="Примечание 2 8" xfId="1043"/>
    <cellStyle name="Примечание 3" xfId="844"/>
    <cellStyle name="Примечание 3 2" xfId="845"/>
    <cellStyle name="Примечание 3 2 2" xfId="846"/>
    <cellStyle name="Примечание 3 2 2 2" xfId="847"/>
    <cellStyle name="Примечание 3 2 2 2 2" xfId="947"/>
    <cellStyle name="Примечание 3 2 2 2 3" xfId="1054"/>
    <cellStyle name="Примечание 3 2 2 3" xfId="948"/>
    <cellStyle name="Примечание 3 2 2 4" xfId="1053"/>
    <cellStyle name="Примечание 3 2 3" xfId="848"/>
    <cellStyle name="Примечание 3 2 3 2" xfId="946"/>
    <cellStyle name="Примечание 3 2 3 3" xfId="1055"/>
    <cellStyle name="Примечание 3 2 4" xfId="949"/>
    <cellStyle name="Примечание 3 2 5" xfId="1052"/>
    <cellStyle name="Примечание 3 3" xfId="849"/>
    <cellStyle name="Примечание 3 3 2" xfId="850"/>
    <cellStyle name="Примечание 3 3 2 2" xfId="944"/>
    <cellStyle name="Примечание 3 3 2 3" xfId="1057"/>
    <cellStyle name="Примечание 3 3 3" xfId="945"/>
    <cellStyle name="Примечание 3 3 4" xfId="1056"/>
    <cellStyle name="Примечание 3 4" xfId="851"/>
    <cellStyle name="Примечание 3 4 2" xfId="943"/>
    <cellStyle name="Примечание 3 4 3" xfId="1058"/>
    <cellStyle name="Примечание 3 5" xfId="950"/>
    <cellStyle name="Примечание 3 6" xfId="1051"/>
    <cellStyle name="Примечание 4" xfId="852"/>
    <cellStyle name="Примечание 4 2" xfId="853"/>
    <cellStyle name="Примечание 4 2 2" xfId="941"/>
    <cellStyle name="Примечание 4 2 3" xfId="1060"/>
    <cellStyle name="Примечание 4 3" xfId="854"/>
    <cellStyle name="Примечание 4 3 2" xfId="940"/>
    <cellStyle name="Примечание 4 3 3" xfId="1061"/>
    <cellStyle name="Примечание 4 4" xfId="942"/>
    <cellStyle name="Примечание 4 5" xfId="1059"/>
    <cellStyle name="Примечание 5" xfId="855"/>
    <cellStyle name="Примечание 5 2" xfId="939"/>
    <cellStyle name="Примечание 5 3" xfId="1062"/>
    <cellStyle name="Примечание 6" xfId="856"/>
    <cellStyle name="Примечание 6 2" xfId="938"/>
    <cellStyle name="Примечание 6 3" xfId="1063"/>
    <cellStyle name="Процентный 2" xfId="857"/>
    <cellStyle name="Процентный 2 2" xfId="858"/>
    <cellStyle name="Процентный 2 2 2" xfId="859"/>
    <cellStyle name="Процентный 2 2 3" xfId="860"/>
    <cellStyle name="Процентный 2 3" xfId="861"/>
    <cellStyle name="Процентный 2 3 2" xfId="862"/>
    <cellStyle name="Процентный 2 4" xfId="863"/>
    <cellStyle name="Процентный 2 5" xfId="864"/>
    <cellStyle name="Процентный 3" xfId="865"/>
    <cellStyle name="Процентный 3 2" xfId="866"/>
    <cellStyle name="Процентный 3 2 2" xfId="867"/>
    <cellStyle name="Процентный 3 2 2 2" xfId="868"/>
    <cellStyle name="Процентный 3 2 3" xfId="869"/>
    <cellStyle name="Процентный 3 2 4" xfId="870"/>
    <cellStyle name="Процентный 3 3" xfId="871"/>
    <cellStyle name="Процентный 3 3 2" xfId="872"/>
    <cellStyle name="Процентный 3 4" xfId="873"/>
    <cellStyle name="Процентный 3 4 2" xfId="874"/>
    <cellStyle name="Процентный 3 5" xfId="875"/>
    <cellStyle name="Процентный 3 5 2" xfId="876"/>
    <cellStyle name="Процентный 3 5 2 2" xfId="877"/>
    <cellStyle name="Процентный 3 5 3" xfId="878"/>
    <cellStyle name="Процентный 4" xfId="879"/>
    <cellStyle name="Процентный 4 2" xfId="880"/>
    <cellStyle name="Процентный 4 3" xfId="881"/>
    <cellStyle name="Процентный 5" xfId="882"/>
    <cellStyle name="Процентный 5 2" xfId="883"/>
    <cellStyle name="Процентный 5 2 2" xfId="884"/>
    <cellStyle name="Процентный 5 2 2 2" xfId="885"/>
    <cellStyle name="Процентный 6" xfId="886"/>
    <cellStyle name="Связанная ячейка 2" xfId="887"/>
    <cellStyle name="Связанная ячейка 2 2" xfId="888"/>
    <cellStyle name="Связанная ячейка 2 2 2" xfId="889"/>
    <cellStyle name="Связанная ячейка 2 3" xfId="890"/>
    <cellStyle name="Связанная ячейка 2 4" xfId="891"/>
    <cellStyle name="Связанная ячейка 2 5" xfId="892"/>
    <cellStyle name="Связанная ячейка 2_Электроэнергия" xfId="893"/>
    <cellStyle name="Связанная ячейка 3" xfId="894"/>
    <cellStyle name="Стиль 1" xfId="895"/>
    <cellStyle name="Стиль 1 2" xfId="896"/>
    <cellStyle name="Стиль 1 2 2" xfId="897"/>
    <cellStyle name="Стиль 1 2 3" xfId="898"/>
    <cellStyle name="Стиль 1 3" xfId="899"/>
    <cellStyle name="Стиль 1 3 2" xfId="900"/>
    <cellStyle name="Стиль 1 3 2 2" xfId="901"/>
    <cellStyle name="Стиль 1 3 3" xfId="902"/>
    <cellStyle name="Стиль 1 4" xfId="903"/>
    <cellStyle name="Стиль 1 5" xfId="904"/>
    <cellStyle name="Стиль 1 6" xfId="905"/>
    <cellStyle name="Стиль 1_16 МСХ 13.09.11 с проблемными" xfId="906"/>
    <cellStyle name="Супер" xfId="907"/>
    <cellStyle name="Текст предупреждения 2" xfId="908"/>
    <cellStyle name="Текст предупреждения 2 2" xfId="909"/>
    <cellStyle name="Текст предупреждения 2 2 2" xfId="910"/>
    <cellStyle name="Текст предупреждения 2 3" xfId="911"/>
    <cellStyle name="Текст предупреждения 2 4" xfId="912"/>
    <cellStyle name="Текст предупреждения 2 5" xfId="913"/>
    <cellStyle name="Текст предупреждения 2_Электроэнергия" xfId="914"/>
    <cellStyle name="Текст предупреждения 3" xfId="915"/>
    <cellStyle name="Финансовый 2" xfId="2"/>
    <cellStyle name="Финансовый 2 2" xfId="916"/>
    <cellStyle name="Финансовый 2 2 2" xfId="917"/>
    <cellStyle name="Финансовый 2 3" xfId="918"/>
    <cellStyle name="Финансовый 2 3 2" xfId="919"/>
    <cellStyle name="Финансовый 2 3 2 2" xfId="920"/>
    <cellStyle name="Финансовый 2 3 3" xfId="921"/>
    <cellStyle name="Финансовый 2 3 4" xfId="922"/>
    <cellStyle name="Финансовый 2 4" xfId="923"/>
    <cellStyle name="Финансовый 2 5" xfId="924"/>
    <cellStyle name="Финансовый 3" xfId="925"/>
    <cellStyle name="Финансовый 3 2" xfId="926"/>
    <cellStyle name="Финансовый 4" xfId="927"/>
    <cellStyle name="Хороший 2" xfId="928"/>
    <cellStyle name="Хороший 2 2" xfId="929"/>
    <cellStyle name="Хороший 2 2 2" xfId="930"/>
    <cellStyle name="Хороший 2 3" xfId="931"/>
    <cellStyle name="Хороший 2 4" xfId="932"/>
    <cellStyle name="Хороший 2 5" xfId="933"/>
    <cellStyle name="Хороший 2_Электроэнергия" xfId="934"/>
    <cellStyle name="Хороший 3" xfId="935"/>
    <cellStyle name="Хороший 3 2" xfId="936"/>
    <cellStyle name="Хороший 4" xfId="9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L87"/>
  <sheetViews>
    <sheetView workbookViewId="0">
      <pane xSplit="3" ySplit="6" topLeftCell="D55" activePane="bottomRight" state="frozen"/>
      <selection pane="topRight" activeCell="D1" sqref="D1"/>
      <selection pane="bottomLeft" activeCell="A7" sqref="A7"/>
      <selection pane="bottomRight" activeCell="L68" sqref="L68"/>
    </sheetView>
  </sheetViews>
  <sheetFormatPr defaultRowHeight="15"/>
  <cols>
    <col min="1" max="1" width="5.140625" customWidth="1"/>
    <col min="2" max="2" width="34.28515625" customWidth="1"/>
    <col min="3" max="3" width="16.140625" customWidth="1"/>
    <col min="4" max="4" width="16.42578125" customWidth="1"/>
    <col min="5" max="5" width="13.42578125" customWidth="1"/>
    <col min="6" max="6" width="11.85546875" customWidth="1"/>
  </cols>
  <sheetData>
    <row r="3" spans="1:9" ht="15" customHeight="1">
      <c r="A3" s="102" t="s">
        <v>148</v>
      </c>
      <c r="B3" s="102"/>
      <c r="C3" s="102"/>
      <c r="D3" s="102"/>
      <c r="E3" s="102"/>
      <c r="F3" s="22"/>
      <c r="G3" s="22"/>
      <c r="H3" s="22"/>
      <c r="I3" s="22"/>
    </row>
    <row r="4" spans="1:9">
      <c r="A4" s="102"/>
      <c r="B4" s="102"/>
      <c r="C4" s="102"/>
      <c r="D4" s="102"/>
      <c r="E4" s="102"/>
      <c r="F4" s="22"/>
      <c r="G4" s="22"/>
      <c r="H4" s="22"/>
      <c r="I4" s="22"/>
    </row>
    <row r="5" spans="1:9" ht="66" customHeight="1">
      <c r="A5" s="109"/>
      <c r="B5" s="109"/>
      <c r="C5" s="109"/>
      <c r="D5" s="109"/>
      <c r="E5" s="109"/>
      <c r="F5" s="23"/>
      <c r="G5" s="23"/>
      <c r="H5" s="23"/>
      <c r="I5" s="23"/>
    </row>
    <row r="6" spans="1:9" ht="58.5" customHeight="1">
      <c r="A6" s="15" t="s">
        <v>0</v>
      </c>
      <c r="B6" s="15" t="s">
        <v>15</v>
      </c>
      <c r="C6" s="15" t="s">
        <v>16</v>
      </c>
      <c r="D6" s="79" t="s">
        <v>131</v>
      </c>
      <c r="E6" s="2" t="s">
        <v>132</v>
      </c>
      <c r="F6" s="81" t="s">
        <v>1</v>
      </c>
      <c r="G6" s="3"/>
      <c r="H6" s="3"/>
      <c r="I6" s="3"/>
    </row>
    <row r="7" spans="1:9" ht="38.25">
      <c r="A7" s="15" t="s">
        <v>17</v>
      </c>
      <c r="B7" s="16" t="s">
        <v>18</v>
      </c>
      <c r="C7" s="15" t="s">
        <v>19</v>
      </c>
      <c r="D7" s="15"/>
      <c r="E7" s="87"/>
      <c r="F7" s="82"/>
      <c r="G7" s="9"/>
      <c r="H7" s="9"/>
      <c r="I7" s="9"/>
    </row>
    <row r="8" spans="1:9" ht="25.5">
      <c r="A8" s="7">
        <v>1</v>
      </c>
      <c r="B8" s="5" t="s">
        <v>20</v>
      </c>
      <c r="C8" s="4" t="s">
        <v>19</v>
      </c>
      <c r="D8" s="4"/>
      <c r="E8" s="85"/>
      <c r="F8" s="80"/>
      <c r="G8" s="3"/>
      <c r="H8" s="3"/>
      <c r="I8" s="3"/>
    </row>
    <row r="9" spans="1:9">
      <c r="A9" s="4" t="s">
        <v>21</v>
      </c>
      <c r="B9" s="5" t="s">
        <v>22</v>
      </c>
      <c r="C9" s="4" t="s">
        <v>19</v>
      </c>
      <c r="D9" s="4"/>
      <c r="E9" s="85"/>
      <c r="F9" s="80"/>
      <c r="G9" s="3"/>
      <c r="H9" s="3"/>
      <c r="I9" s="3"/>
    </row>
    <row r="10" spans="1:9">
      <c r="A10" s="4" t="s">
        <v>23</v>
      </c>
      <c r="B10" s="5" t="s">
        <v>2</v>
      </c>
      <c r="C10" s="4" t="s">
        <v>19</v>
      </c>
      <c r="D10" s="4"/>
      <c r="E10" s="85"/>
      <c r="F10" s="80"/>
      <c r="G10" s="3"/>
      <c r="H10" s="3"/>
      <c r="I10" s="3"/>
    </row>
    <row r="11" spans="1:9">
      <c r="A11" s="4" t="s">
        <v>24</v>
      </c>
      <c r="B11" s="5" t="s">
        <v>25</v>
      </c>
      <c r="C11" s="4" t="s">
        <v>19</v>
      </c>
      <c r="D11" s="4"/>
      <c r="E11" s="85"/>
      <c r="F11" s="80"/>
      <c r="G11" s="3"/>
      <c r="H11" s="3"/>
      <c r="I11" s="3"/>
    </row>
    <row r="12" spans="1:9">
      <c r="A12" s="4" t="s">
        <v>26</v>
      </c>
      <c r="B12" s="5" t="s">
        <v>27</v>
      </c>
      <c r="C12" s="4" t="s">
        <v>19</v>
      </c>
      <c r="D12" s="4"/>
      <c r="E12" s="85"/>
      <c r="F12" s="80"/>
      <c r="G12" s="3"/>
      <c r="H12" s="3"/>
      <c r="I12" s="3"/>
    </row>
    <row r="13" spans="1:9">
      <c r="A13" s="4" t="s">
        <v>28</v>
      </c>
      <c r="B13" s="5" t="s">
        <v>29</v>
      </c>
      <c r="C13" s="4" t="s">
        <v>19</v>
      </c>
      <c r="D13" s="4"/>
      <c r="E13" s="85"/>
      <c r="F13" s="80"/>
      <c r="G13" s="3"/>
      <c r="H13" s="3"/>
      <c r="I13" s="3"/>
    </row>
    <row r="14" spans="1:9">
      <c r="A14" s="4" t="s">
        <v>30</v>
      </c>
      <c r="B14" s="5" t="s">
        <v>31</v>
      </c>
      <c r="C14" s="4" t="s">
        <v>19</v>
      </c>
      <c r="D14" s="4"/>
      <c r="E14" s="85"/>
      <c r="F14" s="80"/>
      <c r="G14" s="3"/>
      <c r="H14" s="3"/>
      <c r="I14" s="3"/>
    </row>
    <row r="15" spans="1:9" ht="25.5">
      <c r="A15" s="7">
        <v>2</v>
      </c>
      <c r="B15" s="5" t="s">
        <v>32</v>
      </c>
      <c r="C15" s="4" t="s">
        <v>19</v>
      </c>
      <c r="D15" s="4"/>
      <c r="E15" s="85"/>
      <c r="F15" s="80"/>
      <c r="G15" s="3"/>
      <c r="H15" s="3"/>
      <c r="I15" s="3"/>
    </row>
    <row r="16" spans="1:9">
      <c r="A16" s="4" t="s">
        <v>33</v>
      </c>
      <c r="B16" s="5" t="s">
        <v>3</v>
      </c>
      <c r="C16" s="4" t="s">
        <v>19</v>
      </c>
      <c r="D16" s="4"/>
      <c r="E16" s="85"/>
      <c r="F16" s="115"/>
      <c r="G16" s="3"/>
      <c r="H16" s="3"/>
      <c r="I16" s="3"/>
    </row>
    <row r="17" spans="1:6">
      <c r="A17" s="4" t="s">
        <v>34</v>
      </c>
      <c r="B17" s="5" t="s">
        <v>35</v>
      </c>
      <c r="C17" s="4" t="s">
        <v>19</v>
      </c>
      <c r="D17" s="4"/>
      <c r="E17" s="85"/>
      <c r="F17" s="115"/>
    </row>
    <row r="18" spans="1:6">
      <c r="A18" s="4" t="s">
        <v>36</v>
      </c>
      <c r="B18" s="6" t="s">
        <v>37</v>
      </c>
      <c r="C18" s="4" t="s">
        <v>19</v>
      </c>
      <c r="D18" s="4"/>
      <c r="E18" s="85"/>
      <c r="F18" s="115"/>
    </row>
    <row r="19" spans="1:6">
      <c r="A19" s="7">
        <v>3</v>
      </c>
      <c r="B19" s="5" t="s">
        <v>4</v>
      </c>
      <c r="C19" s="4" t="s">
        <v>19</v>
      </c>
      <c r="D19" s="4"/>
      <c r="E19" s="85"/>
      <c r="F19" s="115"/>
    </row>
    <row r="20" spans="1:6" ht="25.5">
      <c r="A20" s="7">
        <v>4</v>
      </c>
      <c r="B20" s="5" t="s">
        <v>38</v>
      </c>
      <c r="C20" s="4" t="s">
        <v>19</v>
      </c>
      <c r="D20" s="4"/>
      <c r="E20" s="85"/>
      <c r="F20" s="80"/>
    </row>
    <row r="21" spans="1:6">
      <c r="A21" s="4" t="s">
        <v>39</v>
      </c>
      <c r="B21" s="5" t="s">
        <v>129</v>
      </c>
      <c r="C21" s="4" t="s">
        <v>19</v>
      </c>
      <c r="D21" s="4"/>
      <c r="E21" s="85"/>
      <c r="F21" s="80"/>
    </row>
    <row r="22" spans="1:6">
      <c r="A22" s="4" t="s">
        <v>40</v>
      </c>
      <c r="B22" s="5" t="s">
        <v>41</v>
      </c>
      <c r="C22" s="4" t="s">
        <v>19</v>
      </c>
      <c r="D22" s="4"/>
      <c r="E22" s="85"/>
      <c r="F22" s="80"/>
    </row>
    <row r="23" spans="1:6" ht="25.5">
      <c r="A23" s="7">
        <v>5</v>
      </c>
      <c r="B23" s="5" t="s">
        <v>42</v>
      </c>
      <c r="C23" s="4" t="s">
        <v>19</v>
      </c>
      <c r="D23" s="4"/>
      <c r="E23" s="85"/>
      <c r="F23" s="80"/>
    </row>
    <row r="24" spans="1:6" ht="51">
      <c r="A24" s="7" t="s">
        <v>43</v>
      </c>
      <c r="B24" s="5" t="s">
        <v>44</v>
      </c>
      <c r="C24" s="4" t="s">
        <v>19</v>
      </c>
      <c r="D24" s="4"/>
      <c r="E24" s="85"/>
      <c r="F24" s="80"/>
    </row>
    <row r="25" spans="1:6" ht="25.5">
      <c r="A25" s="7" t="s">
        <v>45</v>
      </c>
      <c r="B25" s="5" t="s">
        <v>46</v>
      </c>
      <c r="C25" s="4" t="s">
        <v>19</v>
      </c>
      <c r="D25" s="4"/>
      <c r="E25" s="85"/>
      <c r="F25" s="80"/>
    </row>
    <row r="26" spans="1:6" ht="25.5">
      <c r="A26" s="7" t="s">
        <v>47</v>
      </c>
      <c r="B26" s="5" t="s">
        <v>48</v>
      </c>
      <c r="C26" s="4" t="s">
        <v>19</v>
      </c>
      <c r="D26" s="4"/>
      <c r="E26" s="85"/>
      <c r="F26" s="80"/>
    </row>
    <row r="27" spans="1:6">
      <c r="A27" s="7" t="s">
        <v>49</v>
      </c>
      <c r="B27" s="5" t="s">
        <v>50</v>
      </c>
      <c r="C27" s="4" t="s">
        <v>19</v>
      </c>
      <c r="D27" s="4"/>
      <c r="E27" s="85"/>
      <c r="F27" s="80"/>
    </row>
    <row r="28" spans="1:6">
      <c r="A28" s="7" t="s">
        <v>51</v>
      </c>
      <c r="B28" s="5" t="s">
        <v>52</v>
      </c>
      <c r="C28" s="4" t="s">
        <v>19</v>
      </c>
      <c r="D28" s="4"/>
      <c r="E28" s="85"/>
      <c r="F28" s="80"/>
    </row>
    <row r="29" spans="1:6">
      <c r="A29" s="7" t="s">
        <v>53</v>
      </c>
      <c r="B29" s="5" t="s">
        <v>54</v>
      </c>
      <c r="C29" s="4" t="s">
        <v>19</v>
      </c>
      <c r="D29" s="4"/>
      <c r="E29" s="85"/>
      <c r="F29" s="80"/>
    </row>
    <row r="30" spans="1:6" ht="25.5">
      <c r="A30" s="7" t="s">
        <v>55</v>
      </c>
      <c r="B30" s="5" t="s">
        <v>56</v>
      </c>
      <c r="C30" s="4" t="s">
        <v>19</v>
      </c>
      <c r="D30" s="4"/>
      <c r="E30" s="85"/>
      <c r="F30" s="80"/>
    </row>
    <row r="31" spans="1:6">
      <c r="A31" s="7" t="s">
        <v>57</v>
      </c>
      <c r="B31" s="5" t="s">
        <v>58</v>
      </c>
      <c r="C31" s="4" t="s">
        <v>19</v>
      </c>
      <c r="D31" s="4"/>
      <c r="E31" s="85"/>
      <c r="F31" s="80"/>
    </row>
    <row r="32" spans="1:6" ht="25.5">
      <c r="A32" s="7" t="s">
        <v>59</v>
      </c>
      <c r="B32" s="5" t="s">
        <v>60</v>
      </c>
      <c r="C32" s="4" t="s">
        <v>19</v>
      </c>
      <c r="D32" s="4"/>
      <c r="E32" s="85"/>
      <c r="F32" s="80"/>
    </row>
    <row r="33" spans="1:12" ht="25.5">
      <c r="A33" s="7">
        <v>6</v>
      </c>
      <c r="B33" s="5" t="s">
        <v>61</v>
      </c>
      <c r="C33" s="4" t="s">
        <v>19</v>
      </c>
      <c r="D33" s="4"/>
      <c r="E33" s="85"/>
      <c r="F33" s="80"/>
    </row>
    <row r="34" spans="1:12">
      <c r="A34" s="4" t="s">
        <v>62</v>
      </c>
      <c r="B34" s="5" t="s">
        <v>63</v>
      </c>
      <c r="C34" s="4" t="s">
        <v>19</v>
      </c>
      <c r="D34" s="4"/>
      <c r="E34" s="85"/>
      <c r="F34" s="80"/>
    </row>
    <row r="35" spans="1:12">
      <c r="A35" s="4" t="s">
        <v>64</v>
      </c>
      <c r="B35" s="5" t="s">
        <v>65</v>
      </c>
      <c r="C35" s="4" t="s">
        <v>19</v>
      </c>
      <c r="D35" s="4"/>
      <c r="E35" s="85"/>
      <c r="F35" s="80"/>
    </row>
    <row r="36" spans="1:12">
      <c r="A36" s="4" t="s">
        <v>66</v>
      </c>
      <c r="B36" s="5" t="s">
        <v>67</v>
      </c>
      <c r="C36" s="4" t="s">
        <v>19</v>
      </c>
      <c r="D36" s="4"/>
      <c r="E36" s="85"/>
      <c r="F36" s="80"/>
    </row>
    <row r="37" spans="1:12">
      <c r="A37" s="4" t="s">
        <v>68</v>
      </c>
      <c r="B37" s="5" t="s">
        <v>69</v>
      </c>
      <c r="C37" s="4" t="s">
        <v>19</v>
      </c>
      <c r="D37" s="4"/>
      <c r="E37" s="85"/>
      <c r="F37" s="80"/>
    </row>
    <row r="38" spans="1:12">
      <c r="A38" s="4" t="s">
        <v>70</v>
      </c>
      <c r="B38" s="5" t="s">
        <v>71</v>
      </c>
      <c r="C38" s="4" t="s">
        <v>19</v>
      </c>
      <c r="D38" s="4"/>
      <c r="E38" s="85"/>
      <c r="F38" s="80"/>
    </row>
    <row r="39" spans="1:12">
      <c r="A39" s="4" t="s">
        <v>72</v>
      </c>
      <c r="B39" s="6" t="s">
        <v>73</v>
      </c>
      <c r="C39" s="4" t="s">
        <v>19</v>
      </c>
      <c r="D39" s="4"/>
      <c r="E39" s="85"/>
      <c r="F39" s="80"/>
    </row>
    <row r="40" spans="1:12">
      <c r="A40" s="4" t="s">
        <v>74</v>
      </c>
      <c r="B40" s="5" t="s">
        <v>75</v>
      </c>
      <c r="C40" s="4" t="s">
        <v>19</v>
      </c>
      <c r="D40" s="4"/>
      <c r="E40" s="85"/>
      <c r="F40" s="80"/>
    </row>
    <row r="41" spans="1:12" ht="25.5">
      <c r="A41" s="15" t="s">
        <v>5</v>
      </c>
      <c r="B41" s="16" t="s">
        <v>76</v>
      </c>
      <c r="C41" s="15" t="s">
        <v>19</v>
      </c>
      <c r="D41" s="15">
        <f>D42+D54+D62</f>
        <v>10143.4</v>
      </c>
      <c r="E41" s="87">
        <f>E42+E59+E54+E62+E61</f>
        <v>8905.7999999999993</v>
      </c>
      <c r="F41" s="116">
        <f>D41-E41</f>
        <v>1237.6000000000004</v>
      </c>
    </row>
    <row r="42" spans="1:12" ht="38.25">
      <c r="A42" s="7">
        <v>7</v>
      </c>
      <c r="B42" s="5" t="s">
        <v>77</v>
      </c>
      <c r="C42" s="4" t="s">
        <v>19</v>
      </c>
      <c r="D42" s="4">
        <f>D49+D50</f>
        <v>8328.4</v>
      </c>
      <c r="E42" s="85">
        <f>E49+E50</f>
        <v>7357.6</v>
      </c>
      <c r="F42" s="116">
        <f t="shared" ref="F42:F82" si="0">D42-E42</f>
        <v>970.79999999999927</v>
      </c>
    </row>
    <row r="43" spans="1:12">
      <c r="A43" s="4" t="s">
        <v>78</v>
      </c>
      <c r="B43" s="5" t="s">
        <v>22</v>
      </c>
      <c r="C43" s="25" t="s">
        <v>19</v>
      </c>
      <c r="D43" s="4"/>
      <c r="E43" s="85"/>
      <c r="F43" s="116">
        <f t="shared" si="0"/>
        <v>0</v>
      </c>
    </row>
    <row r="44" spans="1:12">
      <c r="A44" s="4" t="s">
        <v>79</v>
      </c>
      <c r="B44" s="5" t="s">
        <v>2</v>
      </c>
      <c r="C44" s="25" t="s">
        <v>19</v>
      </c>
      <c r="D44" s="4"/>
      <c r="E44" s="85"/>
      <c r="F44" s="116">
        <f t="shared" si="0"/>
        <v>0</v>
      </c>
    </row>
    <row r="45" spans="1:12">
      <c r="A45" s="4" t="s">
        <v>80</v>
      </c>
      <c r="B45" s="5" t="s">
        <v>25</v>
      </c>
      <c r="C45" s="25" t="s">
        <v>19</v>
      </c>
      <c r="D45" s="4"/>
      <c r="E45" s="85"/>
      <c r="F45" s="116">
        <f t="shared" si="0"/>
        <v>0</v>
      </c>
    </row>
    <row r="46" spans="1:12">
      <c r="A46" s="4" t="s">
        <v>81</v>
      </c>
      <c r="B46" s="5" t="s">
        <v>27</v>
      </c>
      <c r="C46" s="25" t="s">
        <v>19</v>
      </c>
      <c r="D46" s="4"/>
      <c r="E46" s="85"/>
      <c r="F46" s="116">
        <f t="shared" si="0"/>
        <v>0</v>
      </c>
    </row>
    <row r="47" spans="1:12">
      <c r="A47" s="4" t="s">
        <v>82</v>
      </c>
      <c r="B47" s="5" t="s">
        <v>29</v>
      </c>
      <c r="C47" s="25" t="s">
        <v>19</v>
      </c>
      <c r="D47" s="4"/>
      <c r="E47" s="85"/>
      <c r="F47" s="116">
        <f t="shared" si="0"/>
        <v>0</v>
      </c>
    </row>
    <row r="48" spans="1:12">
      <c r="A48" s="4" t="s">
        <v>83</v>
      </c>
      <c r="B48" s="5" t="s">
        <v>31</v>
      </c>
      <c r="C48" s="25" t="s">
        <v>19</v>
      </c>
      <c r="D48" s="4"/>
      <c r="E48" s="85"/>
      <c r="F48" s="116">
        <f t="shared" si="0"/>
        <v>0</v>
      </c>
      <c r="L48">
        <v>366.06</v>
      </c>
    </row>
    <row r="49" spans="1:12" ht="25.5">
      <c r="A49" s="4" t="s">
        <v>84</v>
      </c>
      <c r="B49" s="5" t="s">
        <v>85</v>
      </c>
      <c r="C49" s="4" t="s">
        <v>19</v>
      </c>
      <c r="D49" s="4">
        <v>7578.16</v>
      </c>
      <c r="E49" s="110">
        <v>6778</v>
      </c>
      <c r="F49" s="116">
        <f t="shared" si="0"/>
        <v>800.15999999999985</v>
      </c>
      <c r="L49">
        <v>213.54</v>
      </c>
    </row>
    <row r="50" spans="1:12">
      <c r="A50" s="4" t="s">
        <v>86</v>
      </c>
      <c r="B50" s="5" t="s">
        <v>35</v>
      </c>
      <c r="C50" s="4" t="s">
        <v>19</v>
      </c>
      <c r="D50" s="4">
        <v>750.24</v>
      </c>
      <c r="E50" s="110">
        <v>579.6</v>
      </c>
      <c r="F50" s="116">
        <f t="shared" si="0"/>
        <v>170.64</v>
      </c>
      <c r="L50">
        <f>SUM(L48:L49)</f>
        <v>579.6</v>
      </c>
    </row>
    <row r="51" spans="1:12">
      <c r="A51" s="25" t="s">
        <v>87</v>
      </c>
      <c r="B51" s="5" t="s">
        <v>4</v>
      </c>
      <c r="C51" s="4"/>
      <c r="D51" s="4"/>
      <c r="E51" s="110"/>
      <c r="F51" s="116">
        <f t="shared" si="0"/>
        <v>0</v>
      </c>
    </row>
    <row r="52" spans="1:12">
      <c r="A52" s="25" t="s">
        <v>89</v>
      </c>
      <c r="B52" s="5" t="s">
        <v>50</v>
      </c>
      <c r="C52" s="4" t="s">
        <v>19</v>
      </c>
      <c r="D52" s="4"/>
      <c r="E52" s="110"/>
      <c r="F52" s="116">
        <f t="shared" si="0"/>
        <v>0</v>
      </c>
    </row>
    <row r="53" spans="1:12">
      <c r="A53" s="25" t="s">
        <v>90</v>
      </c>
      <c r="B53" s="5" t="s">
        <v>97</v>
      </c>
      <c r="C53" s="4" t="s">
        <v>19</v>
      </c>
      <c r="D53" s="4"/>
      <c r="E53" s="110"/>
      <c r="F53" s="116">
        <f t="shared" si="0"/>
        <v>0</v>
      </c>
    </row>
    <row r="54" spans="1:12">
      <c r="A54" s="25" t="s">
        <v>91</v>
      </c>
      <c r="B54" s="5" t="s">
        <v>100</v>
      </c>
      <c r="C54" s="4" t="s">
        <v>19</v>
      </c>
      <c r="D54" s="78">
        <f>D55+D56+D57</f>
        <v>8.1</v>
      </c>
      <c r="E54" s="111">
        <f>E55+E56+E57</f>
        <v>0</v>
      </c>
      <c r="F54" s="116">
        <f t="shared" si="0"/>
        <v>8.1</v>
      </c>
    </row>
    <row r="55" spans="1:12" ht="17.25" customHeight="1">
      <c r="A55" s="4" t="s">
        <v>101</v>
      </c>
      <c r="B55" s="5" t="s">
        <v>102</v>
      </c>
      <c r="C55" s="4" t="s">
        <v>19</v>
      </c>
      <c r="D55" s="4"/>
      <c r="E55" s="110"/>
      <c r="F55" s="116">
        <f t="shared" si="0"/>
        <v>0</v>
      </c>
    </row>
    <row r="56" spans="1:12" ht="17.25" customHeight="1">
      <c r="A56" s="4" t="s">
        <v>103</v>
      </c>
      <c r="B56" s="5" t="s">
        <v>104</v>
      </c>
      <c r="C56" s="4" t="s">
        <v>19</v>
      </c>
      <c r="D56" s="4">
        <v>8.1</v>
      </c>
      <c r="E56" s="110"/>
      <c r="F56" s="116">
        <f t="shared" si="0"/>
        <v>8.1</v>
      </c>
    </row>
    <row r="57" spans="1:12" ht="17.25" customHeight="1">
      <c r="A57" s="4" t="s">
        <v>105</v>
      </c>
      <c r="B57" s="5" t="s">
        <v>106</v>
      </c>
      <c r="C57" s="4" t="s">
        <v>19</v>
      </c>
      <c r="D57" s="4"/>
      <c r="E57" s="110"/>
      <c r="F57" s="116">
        <f t="shared" si="0"/>
        <v>0</v>
      </c>
    </row>
    <row r="58" spans="1:12" ht="25.5">
      <c r="A58" s="8" t="s">
        <v>109</v>
      </c>
      <c r="B58" s="5" t="s">
        <v>110</v>
      </c>
      <c r="C58" s="4" t="s">
        <v>19</v>
      </c>
      <c r="D58" s="4"/>
      <c r="E58" s="111">
        <f>E59+E61+E60</f>
        <v>0</v>
      </c>
      <c r="F58" s="116">
        <f t="shared" si="0"/>
        <v>0</v>
      </c>
    </row>
    <row r="59" spans="1:12">
      <c r="A59" s="8" t="s">
        <v>111</v>
      </c>
      <c r="B59" s="5" t="s">
        <v>112</v>
      </c>
      <c r="C59" s="4" t="s">
        <v>19</v>
      </c>
      <c r="D59" s="4"/>
      <c r="E59" s="110"/>
      <c r="F59" s="116">
        <f t="shared" si="0"/>
        <v>0</v>
      </c>
    </row>
    <row r="60" spans="1:12">
      <c r="A60" s="8" t="s">
        <v>113</v>
      </c>
      <c r="B60" s="6" t="s">
        <v>73</v>
      </c>
      <c r="C60" s="4" t="s">
        <v>19</v>
      </c>
      <c r="D60" s="4"/>
      <c r="E60" s="110"/>
      <c r="F60" s="116">
        <f t="shared" si="0"/>
        <v>0</v>
      </c>
    </row>
    <row r="61" spans="1:12" ht="25.5">
      <c r="A61" s="8" t="s">
        <v>114</v>
      </c>
      <c r="B61" s="5" t="s">
        <v>115</v>
      </c>
      <c r="C61" s="4" t="s">
        <v>19</v>
      </c>
      <c r="D61" s="4"/>
      <c r="E61" s="110"/>
      <c r="F61" s="116">
        <f t="shared" si="0"/>
        <v>0</v>
      </c>
    </row>
    <row r="62" spans="1:12">
      <c r="A62" s="8" t="s">
        <v>116</v>
      </c>
      <c r="B62" s="5" t="s">
        <v>75</v>
      </c>
      <c r="C62" s="4" t="s">
        <v>19</v>
      </c>
      <c r="D62" s="15">
        <f>D63+D64+D65+D66+D67+D68+D69+D70+D71</f>
        <v>1806.9</v>
      </c>
      <c r="E62" s="98">
        <f>E63+E64+E65+E66+E67+E68+E69+E70+E71</f>
        <v>1548.1999999999998</v>
      </c>
      <c r="F62" s="116">
        <f t="shared" si="0"/>
        <v>258.70000000000027</v>
      </c>
    </row>
    <row r="63" spans="1:12" s="77" customFormat="1">
      <c r="A63" s="83" t="s">
        <v>133</v>
      </c>
      <c r="B63" s="84" t="s">
        <v>134</v>
      </c>
      <c r="C63" s="25" t="s">
        <v>19</v>
      </c>
      <c r="D63" s="85">
        <v>51</v>
      </c>
      <c r="E63" s="85">
        <v>51</v>
      </c>
      <c r="F63" s="116">
        <f t="shared" si="0"/>
        <v>0</v>
      </c>
    </row>
    <row r="64" spans="1:12" s="77" customFormat="1">
      <c r="A64" s="83" t="s">
        <v>135</v>
      </c>
      <c r="B64" s="84" t="s">
        <v>136</v>
      </c>
      <c r="C64" s="25" t="s">
        <v>19</v>
      </c>
      <c r="D64" s="85">
        <v>16.100000000000001</v>
      </c>
      <c r="E64" s="85">
        <v>16.100000000000001</v>
      </c>
      <c r="F64" s="116">
        <f t="shared" si="0"/>
        <v>0</v>
      </c>
    </row>
    <row r="65" spans="1:6" s="77" customFormat="1">
      <c r="A65" s="83" t="s">
        <v>137</v>
      </c>
      <c r="B65" s="84" t="s">
        <v>6</v>
      </c>
      <c r="C65" s="85" t="s">
        <v>19</v>
      </c>
      <c r="D65" s="85">
        <v>73.2</v>
      </c>
      <c r="E65" s="85">
        <v>73.2</v>
      </c>
      <c r="F65" s="116">
        <f t="shared" si="0"/>
        <v>0</v>
      </c>
    </row>
    <row r="66" spans="1:6" s="77" customFormat="1">
      <c r="A66" s="83" t="s">
        <v>138</v>
      </c>
      <c r="B66" s="84" t="s">
        <v>139</v>
      </c>
      <c r="C66" s="25" t="s">
        <v>19</v>
      </c>
      <c r="D66" s="85">
        <v>12.4</v>
      </c>
      <c r="E66" s="85">
        <v>12.4</v>
      </c>
      <c r="F66" s="116">
        <f t="shared" si="0"/>
        <v>0</v>
      </c>
    </row>
    <row r="67" spans="1:6" s="77" customFormat="1">
      <c r="A67" s="83" t="s">
        <v>151</v>
      </c>
      <c r="B67" s="84" t="s">
        <v>92</v>
      </c>
      <c r="C67" s="85" t="s">
        <v>19</v>
      </c>
      <c r="D67" s="85">
        <v>228.6</v>
      </c>
      <c r="E67" s="85">
        <v>220.6</v>
      </c>
      <c r="F67" s="116">
        <f t="shared" si="0"/>
        <v>8</v>
      </c>
    </row>
    <row r="68" spans="1:6" s="77" customFormat="1">
      <c r="A68" s="83" t="s">
        <v>152</v>
      </c>
      <c r="B68" s="84" t="s">
        <v>65</v>
      </c>
      <c r="C68" s="85" t="s">
        <v>19</v>
      </c>
      <c r="D68" s="85">
        <v>373.5</v>
      </c>
      <c r="E68" s="85">
        <v>323</v>
      </c>
      <c r="F68" s="116">
        <f t="shared" si="0"/>
        <v>50.5</v>
      </c>
    </row>
    <row r="69" spans="1:6" s="77" customFormat="1">
      <c r="A69" s="83" t="s">
        <v>153</v>
      </c>
      <c r="B69" s="84" t="s">
        <v>140</v>
      </c>
      <c r="C69" s="25" t="s">
        <v>19</v>
      </c>
      <c r="D69" s="85">
        <v>22.5</v>
      </c>
      <c r="E69" s="85">
        <v>22.5</v>
      </c>
      <c r="F69" s="116">
        <f t="shared" si="0"/>
        <v>0</v>
      </c>
    </row>
    <row r="70" spans="1:6" s="77" customFormat="1">
      <c r="A70" s="83" t="s">
        <v>154</v>
      </c>
      <c r="B70" s="84" t="s">
        <v>67</v>
      </c>
      <c r="C70" s="85" t="s">
        <v>19</v>
      </c>
      <c r="D70" s="85">
        <v>176.4</v>
      </c>
      <c r="E70" s="85">
        <v>176.4</v>
      </c>
      <c r="F70" s="116">
        <f t="shared" si="0"/>
        <v>0</v>
      </c>
    </row>
    <row r="71" spans="1:6">
      <c r="A71" s="8" t="s">
        <v>117</v>
      </c>
      <c r="B71" s="5" t="s">
        <v>118</v>
      </c>
      <c r="C71" s="4" t="s">
        <v>19</v>
      </c>
      <c r="D71" s="4">
        <v>853.2</v>
      </c>
      <c r="E71" s="110">
        <v>653</v>
      </c>
      <c r="F71" s="116">
        <f t="shared" si="0"/>
        <v>200.20000000000005</v>
      </c>
    </row>
    <row r="72" spans="1:6">
      <c r="A72" s="15" t="s">
        <v>7</v>
      </c>
      <c r="B72" s="16" t="s">
        <v>8</v>
      </c>
      <c r="C72" s="15" t="s">
        <v>19</v>
      </c>
      <c r="D72" s="15">
        <f>D41</f>
        <v>10143.4</v>
      </c>
      <c r="E72" s="98">
        <f>E41</f>
        <v>8905.7999999999993</v>
      </c>
      <c r="F72" s="116">
        <f t="shared" si="0"/>
        <v>1237.6000000000004</v>
      </c>
    </row>
    <row r="73" spans="1:6">
      <c r="A73" s="15" t="s">
        <v>9</v>
      </c>
      <c r="B73" s="16" t="s">
        <v>119</v>
      </c>
      <c r="C73" s="15" t="s">
        <v>19</v>
      </c>
      <c r="D73" s="15"/>
      <c r="E73" s="87">
        <f>E74-E72</f>
        <v>0</v>
      </c>
      <c r="F73" s="116">
        <f t="shared" si="0"/>
        <v>0</v>
      </c>
    </row>
    <row r="74" spans="1:6">
      <c r="A74" s="15" t="s">
        <v>10</v>
      </c>
      <c r="B74" s="16" t="s">
        <v>11</v>
      </c>
      <c r="C74" s="15" t="s">
        <v>19</v>
      </c>
      <c r="D74" s="14">
        <v>10143.4</v>
      </c>
      <c r="E74" s="111">
        <v>8905.7999999999993</v>
      </c>
      <c r="F74" s="116">
        <f t="shared" si="0"/>
        <v>1237.6000000000004</v>
      </c>
    </row>
    <row r="75" spans="1:6">
      <c r="A75" s="100" t="s">
        <v>12</v>
      </c>
      <c r="B75" s="101" t="s">
        <v>120</v>
      </c>
      <c r="C75" s="15" t="s">
        <v>121</v>
      </c>
      <c r="D75" s="17">
        <v>8645</v>
      </c>
      <c r="E75" s="89">
        <v>7592.3270000000002</v>
      </c>
      <c r="F75" s="116">
        <f t="shared" si="0"/>
        <v>1052.6729999999998</v>
      </c>
    </row>
    <row r="76" spans="1:6">
      <c r="A76" s="100"/>
      <c r="B76" s="101"/>
      <c r="C76" s="15" t="s">
        <v>122</v>
      </c>
      <c r="D76" s="15"/>
      <c r="E76" s="87"/>
      <c r="F76" s="116">
        <f t="shared" si="0"/>
        <v>0</v>
      </c>
    </row>
    <row r="77" spans="1:6">
      <c r="A77" s="100"/>
      <c r="B77" s="101"/>
      <c r="C77" s="15" t="s">
        <v>123</v>
      </c>
      <c r="D77" s="15"/>
      <c r="E77" s="87"/>
      <c r="F77" s="116">
        <f t="shared" si="0"/>
        <v>0</v>
      </c>
    </row>
    <row r="78" spans="1:6">
      <c r="A78" s="100"/>
      <c r="B78" s="101"/>
      <c r="C78" s="15" t="s">
        <v>19</v>
      </c>
      <c r="D78" s="15">
        <v>10143.4</v>
      </c>
      <c r="E78" s="89">
        <v>7592.3270000000002</v>
      </c>
      <c r="F78" s="116">
        <f t="shared" si="0"/>
        <v>2551.0729999999994</v>
      </c>
    </row>
    <row r="79" spans="1:6" s="77" customFormat="1">
      <c r="A79" s="87"/>
      <c r="B79" s="88" t="s">
        <v>141</v>
      </c>
      <c r="C79" s="87" t="s">
        <v>142</v>
      </c>
      <c r="D79" s="89">
        <f>D72/D75</f>
        <v>1.1733256217466743</v>
      </c>
      <c r="E79" s="87">
        <f>E74/E75</f>
        <v>1.1730000565044154</v>
      </c>
      <c r="F79" s="116">
        <f t="shared" si="0"/>
        <v>3.2556524225890726E-4</v>
      </c>
    </row>
    <row r="80" spans="1:6">
      <c r="A80" s="12" t="s">
        <v>124</v>
      </c>
      <c r="B80" s="11" t="s">
        <v>125</v>
      </c>
      <c r="C80" s="12" t="s">
        <v>126</v>
      </c>
      <c r="D80" s="12"/>
      <c r="E80" s="112"/>
      <c r="F80" s="116">
        <f t="shared" si="0"/>
        <v>0</v>
      </c>
    </row>
    <row r="81" spans="1:6">
      <c r="A81" s="10"/>
      <c r="B81" s="10" t="s">
        <v>127</v>
      </c>
      <c r="C81" s="13" t="s">
        <v>126</v>
      </c>
      <c r="D81" s="13">
        <v>5</v>
      </c>
      <c r="E81" s="113">
        <v>5</v>
      </c>
      <c r="F81" s="116">
        <f t="shared" si="0"/>
        <v>0</v>
      </c>
    </row>
    <row r="82" spans="1:6">
      <c r="A82" s="11"/>
      <c r="B82" s="10" t="s">
        <v>128</v>
      </c>
      <c r="C82" s="13" t="s">
        <v>126</v>
      </c>
      <c r="D82" s="13"/>
      <c r="E82" s="113"/>
      <c r="F82" s="116">
        <f t="shared" si="0"/>
        <v>0</v>
      </c>
    </row>
    <row r="84" spans="1:6" ht="15.75">
      <c r="A84" s="21"/>
      <c r="B84" s="21"/>
      <c r="C84" s="21"/>
      <c r="D84" s="21"/>
      <c r="E84" s="21"/>
      <c r="F84" s="21"/>
    </row>
    <row r="85" spans="1:6">
      <c r="A85" s="99"/>
      <c r="B85" s="99"/>
      <c r="C85" s="18"/>
      <c r="D85" s="18"/>
      <c r="E85" s="18"/>
      <c r="F85" s="3"/>
    </row>
    <row r="86" spans="1:6">
      <c r="A86" s="19"/>
      <c r="B86" s="20"/>
      <c r="C86" s="19"/>
      <c r="D86" s="19"/>
      <c r="E86" s="19"/>
      <c r="F86" s="3"/>
    </row>
    <row r="87" spans="1:6">
      <c r="A87" s="19"/>
      <c r="B87" s="20"/>
      <c r="C87" s="19"/>
      <c r="D87" s="19"/>
      <c r="E87" s="19"/>
      <c r="F87" s="3"/>
    </row>
  </sheetData>
  <mergeCells count="4">
    <mergeCell ref="A85:B85"/>
    <mergeCell ref="A75:A78"/>
    <mergeCell ref="B75:B78"/>
    <mergeCell ref="A3:E5"/>
  </mergeCells>
  <pageMargins left="0.70866141732283472" right="0.70866141732283472" top="0.35433070866141736" bottom="0.35433070866141736" header="0.31496062992125984" footer="0.31496062992125984"/>
  <pageSetup paperSize="9" scale="8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92"/>
  <sheetViews>
    <sheetView topLeftCell="A43" workbookViewId="0">
      <selection activeCell="H70" sqref="H70"/>
    </sheetView>
  </sheetViews>
  <sheetFormatPr defaultRowHeight="15"/>
  <cols>
    <col min="1" max="1" width="5.5703125" customWidth="1"/>
    <col min="2" max="2" width="27.85546875" customWidth="1"/>
    <col min="3" max="3" width="11.42578125" customWidth="1"/>
    <col min="4" max="4" width="15.28515625" customWidth="1"/>
    <col min="5" max="5" width="16.5703125" customWidth="1"/>
    <col min="6" max="6" width="14" customWidth="1"/>
  </cols>
  <sheetData>
    <row r="1" spans="1:9" ht="19.5">
      <c r="A1" s="24"/>
      <c r="B1" s="24"/>
      <c r="C1" s="24"/>
      <c r="D1" s="24"/>
      <c r="E1" s="24"/>
      <c r="F1" s="42"/>
      <c r="G1" s="24"/>
      <c r="H1" s="24"/>
      <c r="I1" s="24"/>
    </row>
    <row r="3" spans="1:9" ht="15.75">
      <c r="A3" s="117" t="s">
        <v>149</v>
      </c>
      <c r="B3" s="117"/>
      <c r="C3" s="117"/>
      <c r="D3" s="117"/>
      <c r="E3" s="117"/>
      <c r="F3" s="117"/>
      <c r="G3" s="24"/>
      <c r="H3" s="24"/>
      <c r="I3" s="24"/>
    </row>
    <row r="4" spans="1:9" ht="15.75">
      <c r="A4" s="117" t="s">
        <v>14</v>
      </c>
      <c r="B4" s="117"/>
      <c r="C4" s="117"/>
      <c r="D4" s="117"/>
      <c r="E4" s="117"/>
      <c r="F4" s="117"/>
      <c r="G4" s="24"/>
      <c r="H4" s="24"/>
      <c r="I4" s="24"/>
    </row>
    <row r="5" spans="1:9">
      <c r="A5" s="104" t="s">
        <v>150</v>
      </c>
      <c r="B5" s="104"/>
      <c r="C5" s="104"/>
      <c r="D5" s="104"/>
      <c r="E5" s="104"/>
      <c r="F5" s="104"/>
    </row>
    <row r="6" spans="1:9" ht="45">
      <c r="A6" s="46" t="s">
        <v>0</v>
      </c>
      <c r="B6" s="46" t="s">
        <v>15</v>
      </c>
      <c r="C6" s="46" t="s">
        <v>16</v>
      </c>
      <c r="D6" s="79" t="s">
        <v>131</v>
      </c>
      <c r="E6" s="2" t="s">
        <v>132</v>
      </c>
      <c r="F6" s="41" t="s">
        <v>130</v>
      </c>
      <c r="G6" s="24"/>
      <c r="H6" s="24"/>
      <c r="I6" s="24"/>
    </row>
    <row r="7" spans="1:9" ht="38.25">
      <c r="A7" s="47" t="s">
        <v>17</v>
      </c>
      <c r="B7" s="48" t="s">
        <v>18</v>
      </c>
      <c r="C7" s="47" t="s">
        <v>19</v>
      </c>
      <c r="D7" s="33"/>
      <c r="E7" s="33"/>
      <c r="F7" s="33">
        <v>0</v>
      </c>
      <c r="G7" s="32"/>
      <c r="H7" s="32"/>
      <c r="I7" s="32"/>
    </row>
    <row r="8" spans="1:9" ht="25.5">
      <c r="A8" s="30">
        <v>1</v>
      </c>
      <c r="B8" s="26" t="s">
        <v>20</v>
      </c>
      <c r="C8" s="25" t="s">
        <v>19</v>
      </c>
      <c r="D8" s="40"/>
      <c r="E8" s="40"/>
      <c r="F8" s="33">
        <v>0</v>
      </c>
      <c r="G8" s="24"/>
      <c r="H8" s="24"/>
      <c r="I8" s="24"/>
    </row>
    <row r="9" spans="1:9">
      <c r="A9" s="25" t="s">
        <v>21</v>
      </c>
      <c r="B9" s="26" t="s">
        <v>22</v>
      </c>
      <c r="C9" s="25" t="s">
        <v>19</v>
      </c>
      <c r="D9" s="27"/>
      <c r="E9" s="27"/>
      <c r="F9" s="33">
        <v>0</v>
      </c>
      <c r="G9" s="24"/>
      <c r="H9" s="24"/>
      <c r="I9" s="24"/>
    </row>
    <row r="10" spans="1:9">
      <c r="A10" s="25" t="s">
        <v>23</v>
      </c>
      <c r="B10" s="26" t="s">
        <v>2</v>
      </c>
      <c r="C10" s="25" t="s">
        <v>19</v>
      </c>
      <c r="D10" s="27"/>
      <c r="E10" s="27"/>
      <c r="F10" s="33">
        <v>0</v>
      </c>
      <c r="G10" s="24"/>
      <c r="H10" s="24"/>
      <c r="I10" s="24"/>
    </row>
    <row r="11" spans="1:9">
      <c r="A11" s="25" t="s">
        <v>24</v>
      </c>
      <c r="B11" s="26" t="s">
        <v>25</v>
      </c>
      <c r="C11" s="25" t="s">
        <v>19</v>
      </c>
      <c r="D11" s="27"/>
      <c r="E11" s="27"/>
      <c r="F11" s="33">
        <v>0</v>
      </c>
      <c r="G11" s="24"/>
      <c r="H11" s="24"/>
      <c r="I11" s="24"/>
    </row>
    <row r="12" spans="1:9">
      <c r="A12" s="25" t="s">
        <v>26</v>
      </c>
      <c r="B12" s="26" t="s">
        <v>27</v>
      </c>
      <c r="C12" s="25" t="s">
        <v>19</v>
      </c>
      <c r="D12" s="27"/>
      <c r="E12" s="27"/>
      <c r="F12" s="33">
        <v>0</v>
      </c>
      <c r="G12" s="24"/>
      <c r="H12" s="24"/>
      <c r="I12" s="24"/>
    </row>
    <row r="13" spans="1:9">
      <c r="A13" s="25" t="s">
        <v>28</v>
      </c>
      <c r="B13" s="26" t="s">
        <v>29</v>
      </c>
      <c r="C13" s="25" t="s">
        <v>19</v>
      </c>
      <c r="D13" s="27"/>
      <c r="E13" s="27"/>
      <c r="F13" s="33">
        <v>0</v>
      </c>
      <c r="G13" s="24"/>
      <c r="H13" s="24"/>
      <c r="I13" s="24"/>
    </row>
    <row r="14" spans="1:9">
      <c r="A14" s="25" t="s">
        <v>30</v>
      </c>
      <c r="B14" s="26" t="s">
        <v>31</v>
      </c>
      <c r="C14" s="25" t="s">
        <v>19</v>
      </c>
      <c r="D14" s="27"/>
      <c r="E14" s="27"/>
      <c r="F14" s="33">
        <v>0</v>
      </c>
      <c r="G14" s="24"/>
      <c r="H14" s="24"/>
      <c r="I14" s="24"/>
    </row>
    <row r="15" spans="1:9" ht="25.5">
      <c r="A15" s="30">
        <v>2</v>
      </c>
      <c r="B15" s="26" t="s">
        <v>32</v>
      </c>
      <c r="C15" s="25" t="s">
        <v>19</v>
      </c>
      <c r="D15" s="40"/>
      <c r="E15" s="40"/>
      <c r="F15" s="33">
        <v>0</v>
      </c>
      <c r="G15" s="24"/>
      <c r="H15" s="24"/>
      <c r="I15" s="24"/>
    </row>
    <row r="16" spans="1:9">
      <c r="A16" s="25" t="s">
        <v>33</v>
      </c>
      <c r="B16" s="26" t="s">
        <v>3</v>
      </c>
      <c r="C16" s="25" t="s">
        <v>19</v>
      </c>
      <c r="D16" s="27"/>
      <c r="E16" s="27"/>
      <c r="F16" s="33">
        <v>0</v>
      </c>
      <c r="G16" s="24"/>
      <c r="H16" s="24"/>
      <c r="I16" s="34"/>
    </row>
    <row r="17" spans="1:9">
      <c r="A17" s="25" t="s">
        <v>34</v>
      </c>
      <c r="B17" s="26" t="s">
        <v>35</v>
      </c>
      <c r="C17" s="25" t="s">
        <v>19</v>
      </c>
      <c r="D17" s="27"/>
      <c r="E17" s="27"/>
      <c r="F17" s="33">
        <v>0</v>
      </c>
      <c r="G17" s="24"/>
      <c r="H17" s="24"/>
      <c r="I17" s="34"/>
    </row>
    <row r="18" spans="1:9">
      <c r="A18" s="25" t="s">
        <v>36</v>
      </c>
      <c r="B18" s="29" t="s">
        <v>37</v>
      </c>
      <c r="C18" s="25" t="s">
        <v>19</v>
      </c>
      <c r="D18" s="27"/>
      <c r="E18" s="27"/>
      <c r="F18" s="33">
        <v>0</v>
      </c>
      <c r="G18" s="24"/>
      <c r="H18" s="24"/>
      <c r="I18" s="34"/>
    </row>
    <row r="19" spans="1:9">
      <c r="A19" s="30">
        <v>3</v>
      </c>
      <c r="B19" s="26" t="s">
        <v>4</v>
      </c>
      <c r="C19" s="25" t="s">
        <v>19</v>
      </c>
      <c r="D19" s="40"/>
      <c r="E19" s="40"/>
      <c r="F19" s="33">
        <v>0</v>
      </c>
      <c r="G19" s="24"/>
      <c r="H19" s="24"/>
      <c r="I19" s="34"/>
    </row>
    <row r="20" spans="1:9" ht="25.5">
      <c r="A20" s="30">
        <v>4</v>
      </c>
      <c r="B20" s="26" t="s">
        <v>38</v>
      </c>
      <c r="C20" s="25" t="s">
        <v>19</v>
      </c>
      <c r="D20" s="40"/>
      <c r="E20" s="40"/>
      <c r="F20" s="33">
        <v>0</v>
      </c>
      <c r="G20" s="24"/>
      <c r="H20" s="24"/>
      <c r="I20" s="24"/>
    </row>
    <row r="21" spans="1:9">
      <c r="A21" s="25" t="s">
        <v>39</v>
      </c>
      <c r="B21" s="26" t="s">
        <v>129</v>
      </c>
      <c r="C21" s="25" t="s">
        <v>19</v>
      </c>
      <c r="D21" s="27"/>
      <c r="E21" s="27"/>
      <c r="F21" s="33">
        <v>0</v>
      </c>
      <c r="G21" s="24"/>
      <c r="H21" s="24"/>
      <c r="I21" s="24"/>
    </row>
    <row r="22" spans="1:9">
      <c r="A22" s="25" t="s">
        <v>40</v>
      </c>
      <c r="B22" s="26" t="s">
        <v>41</v>
      </c>
      <c r="C22" s="25" t="s">
        <v>19</v>
      </c>
      <c r="D22" s="27"/>
      <c r="E22" s="27"/>
      <c r="F22" s="33">
        <v>0</v>
      </c>
      <c r="G22" s="24"/>
      <c r="H22" s="24"/>
      <c r="I22" s="24"/>
    </row>
    <row r="23" spans="1:9" ht="25.5">
      <c r="A23" s="30">
        <v>5</v>
      </c>
      <c r="B23" s="26" t="s">
        <v>42</v>
      </c>
      <c r="C23" s="25" t="s">
        <v>19</v>
      </c>
      <c r="D23" s="40"/>
      <c r="E23" s="40"/>
      <c r="F23" s="33">
        <v>0</v>
      </c>
      <c r="G23" s="24"/>
      <c r="H23" s="24"/>
      <c r="I23" s="24"/>
    </row>
    <row r="24" spans="1:9" ht="51">
      <c r="A24" s="30" t="s">
        <v>43</v>
      </c>
      <c r="B24" s="26" t="s">
        <v>44</v>
      </c>
      <c r="C24" s="25" t="s">
        <v>19</v>
      </c>
      <c r="D24" s="27"/>
      <c r="E24" s="27"/>
      <c r="F24" s="33">
        <v>0</v>
      </c>
      <c r="G24" s="24"/>
      <c r="H24" s="24"/>
      <c r="I24" s="24"/>
    </row>
    <row r="25" spans="1:9" ht="25.5">
      <c r="A25" s="30" t="s">
        <v>45</v>
      </c>
      <c r="B25" s="26" t="s">
        <v>46</v>
      </c>
      <c r="C25" s="25" t="s">
        <v>19</v>
      </c>
      <c r="D25" s="27"/>
      <c r="E25" s="27"/>
      <c r="F25" s="33">
        <v>0</v>
      </c>
      <c r="G25" s="24"/>
      <c r="H25" s="24"/>
      <c r="I25" s="24"/>
    </row>
    <row r="26" spans="1:9" ht="25.5">
      <c r="A26" s="30" t="s">
        <v>47</v>
      </c>
      <c r="B26" s="26" t="s">
        <v>48</v>
      </c>
      <c r="C26" s="25" t="s">
        <v>19</v>
      </c>
      <c r="D26" s="27"/>
      <c r="E26" s="27"/>
      <c r="F26" s="33">
        <v>0</v>
      </c>
      <c r="G26" s="24"/>
      <c r="H26" s="24"/>
      <c r="I26" s="24"/>
    </row>
    <row r="27" spans="1:9">
      <c r="A27" s="30" t="s">
        <v>49</v>
      </c>
      <c r="B27" s="26" t="s">
        <v>50</v>
      </c>
      <c r="C27" s="25" t="s">
        <v>19</v>
      </c>
      <c r="D27" s="27"/>
      <c r="E27" s="27"/>
      <c r="F27" s="33">
        <v>0</v>
      </c>
      <c r="G27" s="24"/>
      <c r="H27" s="24"/>
      <c r="I27" s="24"/>
    </row>
    <row r="28" spans="1:9">
      <c r="A28" s="30" t="s">
        <v>51</v>
      </c>
      <c r="B28" s="26" t="s">
        <v>52</v>
      </c>
      <c r="C28" s="25" t="s">
        <v>19</v>
      </c>
      <c r="D28" s="27"/>
      <c r="E28" s="27"/>
      <c r="F28" s="33">
        <v>0</v>
      </c>
      <c r="G28" s="24"/>
      <c r="H28" s="24"/>
      <c r="I28" s="24"/>
    </row>
    <row r="29" spans="1:9">
      <c r="A29" s="30" t="s">
        <v>53</v>
      </c>
      <c r="B29" s="26" t="s">
        <v>54</v>
      </c>
      <c r="C29" s="25" t="s">
        <v>19</v>
      </c>
      <c r="D29" s="27"/>
      <c r="E29" s="27"/>
      <c r="F29" s="33">
        <v>0</v>
      </c>
      <c r="G29" s="24"/>
      <c r="H29" s="24"/>
      <c r="I29" s="24"/>
    </row>
    <row r="30" spans="1:9" ht="25.5">
      <c r="A30" s="30" t="s">
        <v>55</v>
      </c>
      <c r="B30" s="26" t="s">
        <v>56</v>
      </c>
      <c r="C30" s="25" t="s">
        <v>19</v>
      </c>
      <c r="D30" s="27"/>
      <c r="E30" s="27"/>
      <c r="F30" s="33">
        <v>0</v>
      </c>
      <c r="G30" s="24"/>
      <c r="H30" s="24"/>
      <c r="I30" s="24"/>
    </row>
    <row r="31" spans="1:9">
      <c r="A31" s="30" t="s">
        <v>57</v>
      </c>
      <c r="B31" s="26" t="s">
        <v>58</v>
      </c>
      <c r="C31" s="25" t="s">
        <v>19</v>
      </c>
      <c r="D31" s="27"/>
      <c r="E31" s="27"/>
      <c r="F31" s="33">
        <v>0</v>
      </c>
      <c r="G31" s="24"/>
      <c r="H31" s="24"/>
      <c r="I31" s="24"/>
    </row>
    <row r="32" spans="1:9" ht="25.5">
      <c r="A32" s="30" t="s">
        <v>59</v>
      </c>
      <c r="B32" s="26" t="s">
        <v>60</v>
      </c>
      <c r="C32" s="25" t="s">
        <v>19</v>
      </c>
      <c r="D32" s="27"/>
      <c r="E32" s="27"/>
      <c r="F32" s="33">
        <v>0</v>
      </c>
      <c r="G32" s="24"/>
      <c r="H32" s="24"/>
      <c r="I32" s="24"/>
    </row>
    <row r="33" spans="1:6" ht="25.5">
      <c r="A33" s="30">
        <v>6</v>
      </c>
      <c r="B33" s="26" t="s">
        <v>61</v>
      </c>
      <c r="C33" s="25" t="s">
        <v>19</v>
      </c>
      <c r="D33" s="40"/>
      <c r="E33" s="40"/>
      <c r="F33" s="33">
        <v>0</v>
      </c>
    </row>
    <row r="34" spans="1:6">
      <c r="A34" s="25" t="s">
        <v>62</v>
      </c>
      <c r="B34" s="26" t="s">
        <v>63</v>
      </c>
      <c r="C34" s="25" t="s">
        <v>19</v>
      </c>
      <c r="D34" s="27"/>
      <c r="E34" s="27"/>
      <c r="F34" s="33">
        <v>0</v>
      </c>
    </row>
    <row r="35" spans="1:6">
      <c r="A35" s="25" t="s">
        <v>64</v>
      </c>
      <c r="B35" s="26" t="s">
        <v>65</v>
      </c>
      <c r="C35" s="25" t="s">
        <v>19</v>
      </c>
      <c r="D35" s="27"/>
      <c r="E35" s="27"/>
      <c r="F35" s="33">
        <v>0</v>
      </c>
    </row>
    <row r="36" spans="1:6">
      <c r="A36" s="25" t="s">
        <v>66</v>
      </c>
      <c r="B36" s="26" t="s">
        <v>67</v>
      </c>
      <c r="C36" s="25" t="s">
        <v>19</v>
      </c>
      <c r="D36" s="27"/>
      <c r="E36" s="27"/>
      <c r="F36" s="33">
        <v>0</v>
      </c>
    </row>
    <row r="37" spans="1:6">
      <c r="A37" s="25" t="s">
        <v>68</v>
      </c>
      <c r="B37" s="26" t="s">
        <v>69</v>
      </c>
      <c r="C37" s="25" t="s">
        <v>19</v>
      </c>
      <c r="D37" s="27"/>
      <c r="E37" s="27"/>
      <c r="F37" s="33">
        <v>0</v>
      </c>
    </row>
    <row r="38" spans="1:6">
      <c r="A38" s="25" t="s">
        <v>70</v>
      </c>
      <c r="B38" s="26" t="s">
        <v>71</v>
      </c>
      <c r="C38" s="25" t="s">
        <v>19</v>
      </c>
      <c r="D38" s="27"/>
      <c r="E38" s="27"/>
      <c r="F38" s="33">
        <v>0</v>
      </c>
    </row>
    <row r="39" spans="1:6">
      <c r="A39" s="25" t="s">
        <v>72</v>
      </c>
      <c r="B39" s="29" t="s">
        <v>73</v>
      </c>
      <c r="C39" s="25" t="s">
        <v>19</v>
      </c>
      <c r="D39" s="27"/>
      <c r="E39" s="27"/>
      <c r="F39" s="33">
        <v>0</v>
      </c>
    </row>
    <row r="40" spans="1:6">
      <c r="A40" s="25" t="s">
        <v>74</v>
      </c>
      <c r="B40" s="26" t="s">
        <v>75</v>
      </c>
      <c r="C40" s="25" t="s">
        <v>19</v>
      </c>
      <c r="D40" s="27"/>
      <c r="E40" s="27"/>
      <c r="F40" s="33">
        <v>0</v>
      </c>
    </row>
    <row r="41" spans="1:6" ht="25.5">
      <c r="A41" s="47" t="s">
        <v>5</v>
      </c>
      <c r="B41" s="48" t="s">
        <v>76</v>
      </c>
      <c r="C41" s="47" t="s">
        <v>19</v>
      </c>
      <c r="D41" s="47">
        <f>D42</f>
        <v>433.4</v>
      </c>
      <c r="E41" s="78">
        <f>E42</f>
        <v>367.95</v>
      </c>
      <c r="F41" s="33">
        <f>D41-E41</f>
        <v>65.449999999999989</v>
      </c>
    </row>
    <row r="42" spans="1:6" ht="31.5" customHeight="1">
      <c r="A42" s="30">
        <v>7</v>
      </c>
      <c r="B42" s="26" t="s">
        <v>77</v>
      </c>
      <c r="C42" s="25" t="s">
        <v>19</v>
      </c>
      <c r="D42" s="25">
        <f>D49+D50</f>
        <v>433.4</v>
      </c>
      <c r="E42" s="25">
        <f>E49+E50+E51</f>
        <v>367.95</v>
      </c>
      <c r="F42" s="33">
        <f>D42-E42</f>
        <v>65.449999999999989</v>
      </c>
    </row>
    <row r="43" spans="1:6">
      <c r="A43" s="25" t="s">
        <v>78</v>
      </c>
      <c r="B43" s="26" t="s">
        <v>22</v>
      </c>
      <c r="C43" s="25"/>
      <c r="D43" s="40"/>
      <c r="E43" s="40"/>
      <c r="F43" s="33">
        <f t="shared" ref="F43:F85" si="0">D43-E43</f>
        <v>0</v>
      </c>
    </row>
    <row r="44" spans="1:6">
      <c r="A44" s="25" t="s">
        <v>79</v>
      </c>
      <c r="B44" s="26" t="s">
        <v>2</v>
      </c>
      <c r="C44" s="25"/>
      <c r="D44" s="40"/>
      <c r="E44" s="40"/>
      <c r="F44" s="33">
        <f t="shared" si="0"/>
        <v>0</v>
      </c>
    </row>
    <row r="45" spans="1:6">
      <c r="A45" s="25" t="s">
        <v>80</v>
      </c>
      <c r="B45" s="26" t="s">
        <v>25</v>
      </c>
      <c r="C45" s="25"/>
      <c r="D45" s="40"/>
      <c r="E45" s="40"/>
      <c r="F45" s="33">
        <f t="shared" si="0"/>
        <v>0</v>
      </c>
    </row>
    <row r="46" spans="1:6">
      <c r="A46" s="25" t="s">
        <v>81</v>
      </c>
      <c r="B46" s="26" t="s">
        <v>27</v>
      </c>
      <c r="C46" s="25"/>
      <c r="D46" s="40"/>
      <c r="E46" s="40"/>
      <c r="F46" s="33">
        <f t="shared" si="0"/>
        <v>0</v>
      </c>
    </row>
    <row r="47" spans="1:6">
      <c r="A47" s="25" t="s">
        <v>82</v>
      </c>
      <c r="B47" s="26" t="s">
        <v>29</v>
      </c>
      <c r="C47" s="25"/>
      <c r="D47" s="40"/>
      <c r="E47" s="40"/>
      <c r="F47" s="33">
        <f t="shared" si="0"/>
        <v>0</v>
      </c>
    </row>
    <row r="48" spans="1:6">
      <c r="A48" s="25" t="s">
        <v>83</v>
      </c>
      <c r="B48" s="26" t="s">
        <v>31</v>
      </c>
      <c r="C48" s="25"/>
      <c r="D48" s="40"/>
      <c r="E48" s="40"/>
      <c r="F48" s="33">
        <f t="shared" si="0"/>
        <v>0</v>
      </c>
    </row>
    <row r="49" spans="1:9" ht="25.5">
      <c r="A49" s="25" t="s">
        <v>84</v>
      </c>
      <c r="B49" s="26" t="s">
        <v>85</v>
      </c>
      <c r="C49" s="25" t="s">
        <v>19</v>
      </c>
      <c r="D49" s="43">
        <v>394.4</v>
      </c>
      <c r="E49" s="86">
        <v>335.63099999999997</v>
      </c>
      <c r="F49" s="33">
        <f t="shared" si="0"/>
        <v>58.769000000000005</v>
      </c>
      <c r="G49" s="24"/>
      <c r="H49" s="24"/>
      <c r="I49" s="34"/>
    </row>
    <row r="50" spans="1:9">
      <c r="A50" s="25" t="s">
        <v>86</v>
      </c>
      <c r="B50" s="26" t="s">
        <v>35</v>
      </c>
      <c r="C50" s="25" t="s">
        <v>19</v>
      </c>
      <c r="D50" s="43">
        <v>39</v>
      </c>
      <c r="E50" s="86">
        <v>32.319000000000003</v>
      </c>
      <c r="F50" s="33">
        <f t="shared" si="0"/>
        <v>6.6809999999999974</v>
      </c>
      <c r="G50" s="34"/>
      <c r="H50" s="24"/>
      <c r="I50" s="34"/>
    </row>
    <row r="51" spans="1:9">
      <c r="A51" s="25" t="s">
        <v>87</v>
      </c>
      <c r="B51" s="26" t="s">
        <v>88</v>
      </c>
      <c r="C51" s="25" t="s">
        <v>19</v>
      </c>
      <c r="D51" s="43"/>
      <c r="E51" s="86"/>
      <c r="F51" s="33">
        <f t="shared" si="0"/>
        <v>0</v>
      </c>
      <c r="G51" s="24"/>
      <c r="H51" s="24"/>
      <c r="I51" s="34"/>
    </row>
    <row r="52" spans="1:9">
      <c r="A52" s="25" t="s">
        <v>89</v>
      </c>
      <c r="B52" s="26" t="s">
        <v>4</v>
      </c>
      <c r="C52" s="25"/>
      <c r="D52" s="27"/>
      <c r="E52" s="27"/>
      <c r="F52" s="33">
        <f t="shared" si="0"/>
        <v>0</v>
      </c>
      <c r="G52" s="24"/>
      <c r="H52" s="24"/>
      <c r="I52" s="34"/>
    </row>
    <row r="53" spans="1:9">
      <c r="A53" s="25" t="s">
        <v>90</v>
      </c>
      <c r="B53" s="26" t="s">
        <v>67</v>
      </c>
      <c r="C53" s="25"/>
      <c r="D53" s="27"/>
      <c r="E53" s="27"/>
      <c r="F53" s="33">
        <f t="shared" si="0"/>
        <v>0</v>
      </c>
      <c r="G53" s="24"/>
      <c r="H53" s="24"/>
      <c r="I53" s="34"/>
    </row>
    <row r="54" spans="1:9">
      <c r="A54" s="25" t="s">
        <v>91</v>
      </c>
      <c r="B54" s="26" t="s">
        <v>92</v>
      </c>
      <c r="C54" s="25" t="s">
        <v>19</v>
      </c>
      <c r="D54" s="27"/>
      <c r="E54" s="27"/>
      <c r="F54" s="33">
        <f t="shared" si="0"/>
        <v>0</v>
      </c>
      <c r="G54" s="24"/>
      <c r="H54" s="24"/>
      <c r="I54" s="34"/>
    </row>
    <row r="55" spans="1:9">
      <c r="A55" s="25" t="s">
        <v>93</v>
      </c>
      <c r="B55" s="26" t="s">
        <v>65</v>
      </c>
      <c r="C55" s="25"/>
      <c r="D55" s="27"/>
      <c r="E55" s="27"/>
      <c r="F55" s="33">
        <f t="shared" si="0"/>
        <v>0</v>
      </c>
      <c r="G55" s="24"/>
      <c r="H55" s="24"/>
      <c r="I55" s="34"/>
    </row>
    <row r="56" spans="1:9">
      <c r="A56" s="25" t="s">
        <v>94</v>
      </c>
      <c r="B56" s="26" t="s">
        <v>50</v>
      </c>
      <c r="C56" s="25" t="s">
        <v>19</v>
      </c>
      <c r="D56" s="27"/>
      <c r="E56" s="27"/>
      <c r="F56" s="33">
        <f t="shared" si="0"/>
        <v>0</v>
      </c>
      <c r="G56" s="24"/>
      <c r="H56" s="24"/>
      <c r="I56" s="24"/>
    </row>
    <row r="57" spans="1:9">
      <c r="A57" s="25" t="s">
        <v>95</v>
      </c>
      <c r="B57" s="26" t="s">
        <v>6</v>
      </c>
      <c r="C57" s="25" t="s">
        <v>19</v>
      </c>
      <c r="D57" s="27"/>
      <c r="E57" s="27"/>
      <c r="F57" s="33">
        <f t="shared" si="0"/>
        <v>0</v>
      </c>
      <c r="G57" s="24"/>
      <c r="H57" s="24"/>
      <c r="I57" s="34"/>
    </row>
    <row r="58" spans="1:9" ht="25.5">
      <c r="A58" s="25" t="s">
        <v>96</v>
      </c>
      <c r="B58" s="26" t="s">
        <v>97</v>
      </c>
      <c r="C58" s="25" t="s">
        <v>19</v>
      </c>
      <c r="D58" s="27"/>
      <c r="E58" s="27"/>
      <c r="F58" s="33">
        <f t="shared" si="0"/>
        <v>0</v>
      </c>
      <c r="G58" s="24"/>
      <c r="H58" s="24"/>
      <c r="I58" s="24"/>
    </row>
    <row r="59" spans="1:9" ht="25.5">
      <c r="A59" s="25" t="s">
        <v>98</v>
      </c>
      <c r="B59" s="26" t="s">
        <v>48</v>
      </c>
      <c r="C59" s="25" t="s">
        <v>19</v>
      </c>
      <c r="D59" s="27"/>
      <c r="E59" s="27"/>
      <c r="F59" s="33">
        <f t="shared" si="0"/>
        <v>0</v>
      </c>
      <c r="G59" s="24"/>
      <c r="H59" s="24"/>
      <c r="I59" s="24"/>
    </row>
    <row r="60" spans="1:9">
      <c r="A60" s="25" t="s">
        <v>99</v>
      </c>
      <c r="B60" s="26" t="s">
        <v>100</v>
      </c>
      <c r="C60" s="25" t="s">
        <v>19</v>
      </c>
      <c r="D60" s="27"/>
      <c r="E60" s="27"/>
      <c r="F60" s="33">
        <f t="shared" si="0"/>
        <v>0</v>
      </c>
      <c r="G60" s="24"/>
      <c r="H60" s="24"/>
      <c r="I60" s="24"/>
    </row>
    <row r="61" spans="1:9" ht="14.25" customHeight="1">
      <c r="A61" s="25" t="s">
        <v>101</v>
      </c>
      <c r="B61" s="26" t="s">
        <v>102</v>
      </c>
      <c r="C61" s="25" t="s">
        <v>19</v>
      </c>
      <c r="D61" s="27"/>
      <c r="E61" s="27"/>
      <c r="F61" s="33">
        <f t="shared" si="0"/>
        <v>0</v>
      </c>
      <c r="G61" s="24"/>
      <c r="H61" s="24"/>
      <c r="I61" s="24"/>
    </row>
    <row r="62" spans="1:9" ht="14.25" customHeight="1">
      <c r="A62" s="25" t="s">
        <v>103</v>
      </c>
      <c r="B62" s="26" t="s">
        <v>104</v>
      </c>
      <c r="C62" s="25" t="s">
        <v>19</v>
      </c>
      <c r="D62" s="27"/>
      <c r="E62" s="27"/>
      <c r="F62" s="33">
        <f t="shared" si="0"/>
        <v>0</v>
      </c>
      <c r="G62" s="24"/>
      <c r="H62" s="24"/>
      <c r="I62" s="24"/>
    </row>
    <row r="63" spans="1:9" ht="12.75" customHeight="1">
      <c r="A63" s="25" t="s">
        <v>105</v>
      </c>
      <c r="B63" s="26" t="s">
        <v>106</v>
      </c>
      <c r="C63" s="25" t="s">
        <v>19</v>
      </c>
      <c r="D63" s="27"/>
      <c r="E63" s="27"/>
      <c r="F63" s="33">
        <f t="shared" si="0"/>
        <v>0</v>
      </c>
      <c r="G63" s="24"/>
      <c r="H63" s="24"/>
      <c r="I63" s="24"/>
    </row>
    <row r="64" spans="1:9">
      <c r="A64" s="25" t="s">
        <v>107</v>
      </c>
      <c r="B64" s="26" t="s">
        <v>108</v>
      </c>
      <c r="C64" s="25" t="s">
        <v>19</v>
      </c>
      <c r="D64" s="27"/>
      <c r="E64" s="27"/>
      <c r="F64" s="33">
        <f t="shared" si="0"/>
        <v>0</v>
      </c>
      <c r="G64" s="24"/>
      <c r="H64" s="24"/>
      <c r="I64" s="24"/>
    </row>
    <row r="65" spans="1:9" ht="25.5">
      <c r="A65" s="31" t="s">
        <v>109</v>
      </c>
      <c r="B65" s="26" t="s">
        <v>110</v>
      </c>
      <c r="C65" s="25" t="s">
        <v>19</v>
      </c>
      <c r="D65" s="40"/>
      <c r="E65" s="40"/>
      <c r="F65" s="33">
        <f t="shared" si="0"/>
        <v>0</v>
      </c>
      <c r="G65" s="24"/>
      <c r="H65" s="24"/>
      <c r="I65" s="24"/>
    </row>
    <row r="66" spans="1:9">
      <c r="A66" s="31" t="s">
        <v>111</v>
      </c>
      <c r="B66" s="26" t="s">
        <v>112</v>
      </c>
      <c r="C66" s="25" t="s">
        <v>19</v>
      </c>
      <c r="D66" s="27"/>
      <c r="E66" s="27"/>
      <c r="F66" s="33">
        <f t="shared" si="0"/>
        <v>0</v>
      </c>
      <c r="G66" s="35"/>
      <c r="H66" s="35"/>
      <c r="I66" s="35"/>
    </row>
    <row r="67" spans="1:9">
      <c r="A67" s="31" t="s">
        <v>113</v>
      </c>
      <c r="B67" s="29" t="s">
        <v>73</v>
      </c>
      <c r="C67" s="25" t="s">
        <v>19</v>
      </c>
      <c r="D67" s="27"/>
      <c r="E67" s="27"/>
      <c r="F67" s="33">
        <f t="shared" si="0"/>
        <v>0</v>
      </c>
      <c r="G67" s="35"/>
      <c r="H67" s="35"/>
      <c r="I67" s="35"/>
    </row>
    <row r="68" spans="1:9" ht="25.5">
      <c r="A68" s="31" t="s">
        <v>114</v>
      </c>
      <c r="B68" s="26" t="s">
        <v>115</v>
      </c>
      <c r="C68" s="25" t="s">
        <v>19</v>
      </c>
      <c r="D68" s="27"/>
      <c r="E68" s="27"/>
      <c r="F68" s="33">
        <f t="shared" si="0"/>
        <v>0</v>
      </c>
      <c r="G68" s="35"/>
      <c r="H68" s="35"/>
      <c r="I68" s="35"/>
    </row>
    <row r="69" spans="1:9">
      <c r="A69" s="31" t="s">
        <v>116</v>
      </c>
      <c r="B69" s="26" t="s">
        <v>75</v>
      </c>
      <c r="C69" s="25" t="s">
        <v>19</v>
      </c>
      <c r="D69" s="27"/>
      <c r="E69" s="27"/>
      <c r="F69" s="33">
        <f t="shared" si="0"/>
        <v>0</v>
      </c>
      <c r="G69" s="35"/>
      <c r="H69" s="35"/>
      <c r="I69" s="35"/>
    </row>
    <row r="70" spans="1:9" ht="25.5">
      <c r="A70" s="31" t="s">
        <v>117</v>
      </c>
      <c r="B70" s="26" t="s">
        <v>118</v>
      </c>
      <c r="C70" s="25" t="s">
        <v>19</v>
      </c>
      <c r="D70" s="27"/>
      <c r="E70" s="27"/>
      <c r="F70" s="33">
        <f t="shared" si="0"/>
        <v>0</v>
      </c>
      <c r="G70" s="35"/>
      <c r="H70" s="35"/>
      <c r="I70" s="35"/>
    </row>
    <row r="71" spans="1:9">
      <c r="A71" s="47" t="s">
        <v>7</v>
      </c>
      <c r="B71" s="48" t="s">
        <v>8</v>
      </c>
      <c r="C71" s="47" t="s">
        <v>19</v>
      </c>
      <c r="D71" s="47">
        <v>433.5</v>
      </c>
      <c r="E71" s="47">
        <f>E42</f>
        <v>367.95</v>
      </c>
      <c r="F71" s="33">
        <f t="shared" si="0"/>
        <v>65.550000000000011</v>
      </c>
      <c r="G71" s="32"/>
      <c r="H71" s="32"/>
      <c r="I71" s="32"/>
    </row>
    <row r="72" spans="1:9">
      <c r="A72" s="47" t="s">
        <v>9</v>
      </c>
      <c r="B72" s="48" t="s">
        <v>119</v>
      </c>
      <c r="C72" s="47" t="s">
        <v>19</v>
      </c>
      <c r="D72" s="43">
        <v>0</v>
      </c>
      <c r="E72" s="43">
        <v>0</v>
      </c>
      <c r="F72" s="33">
        <f t="shared" si="0"/>
        <v>0</v>
      </c>
      <c r="G72" s="24"/>
      <c r="H72" s="24"/>
      <c r="I72" s="24"/>
    </row>
    <row r="73" spans="1:9">
      <c r="A73" s="47" t="s">
        <v>10</v>
      </c>
      <c r="B73" s="48" t="s">
        <v>11</v>
      </c>
      <c r="C73" s="47" t="s">
        <v>19</v>
      </c>
      <c r="D73" s="45">
        <v>433.5</v>
      </c>
      <c r="E73" s="45">
        <v>367.95</v>
      </c>
      <c r="F73" s="33">
        <f t="shared" si="0"/>
        <v>65.550000000000011</v>
      </c>
      <c r="G73" s="28"/>
      <c r="H73" s="24"/>
      <c r="I73" s="24"/>
    </row>
    <row r="74" spans="1:9">
      <c r="A74" s="100" t="s">
        <v>12</v>
      </c>
      <c r="B74" s="101" t="s">
        <v>120</v>
      </c>
      <c r="C74" s="47" t="s">
        <v>121</v>
      </c>
      <c r="D74" s="90">
        <v>40000</v>
      </c>
      <c r="E74" s="90">
        <v>34069</v>
      </c>
      <c r="F74" s="33">
        <f t="shared" si="0"/>
        <v>5931</v>
      </c>
      <c r="G74" s="24"/>
      <c r="H74" s="24"/>
      <c r="I74" s="24"/>
    </row>
    <row r="75" spans="1:9">
      <c r="A75" s="100"/>
      <c r="B75" s="101"/>
      <c r="C75" s="47" t="s">
        <v>122</v>
      </c>
      <c r="D75" s="44"/>
      <c r="E75" s="44"/>
      <c r="F75" s="33">
        <f t="shared" si="0"/>
        <v>0</v>
      </c>
      <c r="G75" s="24"/>
      <c r="H75" s="24"/>
      <c r="I75" s="24"/>
    </row>
    <row r="76" spans="1:9">
      <c r="A76" s="100"/>
      <c r="B76" s="101"/>
      <c r="C76" s="47" t="s">
        <v>123</v>
      </c>
      <c r="D76" s="44"/>
      <c r="E76" s="44"/>
      <c r="F76" s="33">
        <f t="shared" si="0"/>
        <v>0</v>
      </c>
      <c r="G76" s="24"/>
      <c r="H76" s="24"/>
      <c r="I76" s="24"/>
    </row>
    <row r="77" spans="1:9">
      <c r="A77" s="100"/>
      <c r="B77" s="101"/>
      <c r="C77" s="47" t="s">
        <v>19</v>
      </c>
      <c r="D77" s="44"/>
      <c r="E77" s="44"/>
      <c r="F77" s="33">
        <f t="shared" si="0"/>
        <v>0</v>
      </c>
      <c r="G77" s="32"/>
      <c r="H77" s="32"/>
      <c r="I77" s="32"/>
    </row>
    <row r="78" spans="1:9" s="77" customFormat="1">
      <c r="A78" s="87"/>
      <c r="B78" s="88" t="s">
        <v>143</v>
      </c>
      <c r="C78" s="87" t="s">
        <v>142</v>
      </c>
      <c r="D78" s="91">
        <f>D71/D74</f>
        <v>1.08375E-2</v>
      </c>
      <c r="E78" s="91">
        <f>E73/E74</f>
        <v>1.0800140890545658E-2</v>
      </c>
      <c r="F78" s="33">
        <f t="shared" si="0"/>
        <v>3.7359109454342121E-5</v>
      </c>
      <c r="G78" s="52"/>
      <c r="H78" s="52"/>
      <c r="I78" s="52"/>
    </row>
    <row r="79" spans="1:9">
      <c r="A79" s="38" t="s">
        <v>124</v>
      </c>
      <c r="B79" s="37" t="s">
        <v>125</v>
      </c>
      <c r="C79" s="38" t="s">
        <v>126</v>
      </c>
      <c r="D79" s="39"/>
      <c r="E79" s="39"/>
      <c r="F79" s="33">
        <f t="shared" si="0"/>
        <v>0</v>
      </c>
      <c r="G79" s="24"/>
      <c r="H79" s="24"/>
      <c r="I79" s="24"/>
    </row>
    <row r="80" spans="1:9">
      <c r="A80" s="36"/>
      <c r="B80" s="36" t="s">
        <v>127</v>
      </c>
      <c r="C80" s="39" t="s">
        <v>126</v>
      </c>
      <c r="D80" s="39">
        <v>0.5</v>
      </c>
      <c r="E80" s="39">
        <v>0.5</v>
      </c>
      <c r="F80" s="33">
        <f t="shared" si="0"/>
        <v>0</v>
      </c>
      <c r="G80" s="24"/>
      <c r="H80" s="24"/>
      <c r="I80" s="28"/>
    </row>
    <row r="81" spans="1:9">
      <c r="A81" s="36"/>
      <c r="B81" s="36"/>
      <c r="C81" s="39" t="s">
        <v>126</v>
      </c>
      <c r="D81" s="39"/>
      <c r="E81" s="39"/>
      <c r="F81" s="33">
        <f t="shared" si="0"/>
        <v>0</v>
      </c>
      <c r="G81" s="34"/>
      <c r="H81" s="24"/>
      <c r="I81" s="24"/>
    </row>
    <row r="82" spans="1:9">
      <c r="A82" s="37"/>
      <c r="B82" s="36"/>
      <c r="C82" s="39" t="s">
        <v>126</v>
      </c>
      <c r="D82" s="37"/>
      <c r="E82" s="37"/>
      <c r="F82" s="33">
        <f t="shared" si="0"/>
        <v>0</v>
      </c>
    </row>
    <row r="83" spans="1:9">
      <c r="A83" s="37"/>
      <c r="B83" s="36"/>
      <c r="C83" s="39" t="s">
        <v>126</v>
      </c>
      <c r="D83" s="37"/>
      <c r="E83" s="37"/>
      <c r="F83" s="33">
        <f t="shared" si="0"/>
        <v>0</v>
      </c>
    </row>
    <row r="84" spans="1:9">
      <c r="A84" s="37"/>
      <c r="B84" s="36"/>
      <c r="C84" s="39" t="s">
        <v>126</v>
      </c>
      <c r="D84" s="37"/>
      <c r="E84" s="37"/>
      <c r="F84" s="33">
        <f t="shared" si="0"/>
        <v>0</v>
      </c>
    </row>
    <row r="85" spans="1:9">
      <c r="A85" s="37"/>
      <c r="B85" s="36" t="s">
        <v>128</v>
      </c>
      <c r="C85" s="39" t="s">
        <v>126</v>
      </c>
      <c r="D85" s="37"/>
      <c r="E85" s="37"/>
      <c r="F85" s="33">
        <f t="shared" si="0"/>
        <v>0</v>
      </c>
    </row>
    <row r="88" spans="1:9">
      <c r="A88" s="103"/>
      <c r="B88" s="103"/>
      <c r="C88" s="103"/>
      <c r="D88" s="103"/>
      <c r="E88" s="103"/>
      <c r="F88" s="103"/>
    </row>
    <row r="89" spans="1:9">
      <c r="A89" s="32"/>
      <c r="B89" s="32"/>
      <c r="C89" s="32"/>
      <c r="D89" s="103"/>
      <c r="E89" s="103"/>
      <c r="F89" s="103"/>
    </row>
    <row r="90" spans="1:9">
      <c r="A90" s="32"/>
      <c r="B90" s="32"/>
      <c r="C90" s="32"/>
      <c r="D90" s="103"/>
      <c r="E90" s="103"/>
      <c r="F90" s="103"/>
    </row>
    <row r="91" spans="1:9">
      <c r="A91" s="24"/>
      <c r="B91" s="32"/>
      <c r="C91" s="24"/>
      <c r="D91" s="32"/>
      <c r="E91" s="32"/>
      <c r="F91" s="24"/>
    </row>
    <row r="92" spans="1:9">
      <c r="A92" s="24"/>
      <c r="B92" s="32"/>
      <c r="C92" s="24"/>
      <c r="D92" s="32"/>
      <c r="E92" s="32"/>
      <c r="F92" s="24"/>
    </row>
  </sheetData>
  <mergeCells count="9">
    <mergeCell ref="D89:F89"/>
    <mergeCell ref="D90:F90"/>
    <mergeCell ref="A3:F3"/>
    <mergeCell ref="A4:F4"/>
    <mergeCell ref="A74:A77"/>
    <mergeCell ref="B74:B77"/>
    <mergeCell ref="A88:C88"/>
    <mergeCell ref="D88:F88"/>
    <mergeCell ref="A5:F5"/>
  </mergeCells>
  <pageMargins left="0.70866141732283472" right="0.70866141732283472" top="0.55118110236220474" bottom="0.55118110236220474" header="0.31496062992125984" footer="0.31496062992125984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92"/>
  <sheetViews>
    <sheetView tabSelected="1" topLeftCell="A37" workbookViewId="0">
      <selection activeCell="H75" sqref="H75"/>
    </sheetView>
  </sheetViews>
  <sheetFormatPr defaultRowHeight="15"/>
  <cols>
    <col min="1" max="1" width="6.5703125" customWidth="1"/>
    <col min="2" max="2" width="32.28515625" customWidth="1"/>
    <col min="3" max="3" width="10.85546875" customWidth="1"/>
    <col min="4" max="4" width="16.5703125" customWidth="1"/>
    <col min="5" max="5" width="17.28515625" customWidth="1"/>
    <col min="6" max="6" width="12.85546875" customWidth="1"/>
    <col min="7" max="7" width="13.28515625" customWidth="1"/>
  </cols>
  <sheetData>
    <row r="1" spans="1:9">
      <c r="A1" s="55"/>
      <c r="B1" s="55"/>
      <c r="C1" s="55"/>
      <c r="D1" s="55"/>
      <c r="E1" s="55"/>
      <c r="F1" s="56" t="s">
        <v>13</v>
      </c>
      <c r="G1" s="50"/>
      <c r="H1" s="50"/>
      <c r="I1" s="50"/>
    </row>
    <row r="2" spans="1:9">
      <c r="A2" s="55"/>
      <c r="B2" s="55"/>
      <c r="C2" s="55"/>
      <c r="D2" s="55"/>
      <c r="E2" s="55"/>
      <c r="F2" s="55"/>
      <c r="G2" s="50"/>
      <c r="H2" s="50"/>
      <c r="I2" s="50"/>
    </row>
    <row r="3" spans="1:9">
      <c r="A3" s="105" t="s">
        <v>147</v>
      </c>
      <c r="B3" s="105"/>
      <c r="C3" s="105"/>
      <c r="D3" s="105"/>
      <c r="E3" s="105"/>
      <c r="F3" s="105"/>
      <c r="G3" s="50"/>
      <c r="H3" s="50"/>
      <c r="I3" s="50"/>
    </row>
    <row r="4" spans="1:9">
      <c r="A4" s="105" t="s">
        <v>14</v>
      </c>
      <c r="B4" s="105"/>
      <c r="C4" s="105"/>
      <c r="D4" s="105"/>
      <c r="E4" s="105"/>
      <c r="F4" s="105"/>
      <c r="G4" s="50"/>
      <c r="H4" s="50"/>
      <c r="I4" s="50"/>
    </row>
    <row r="5" spans="1:9">
      <c r="A5" s="108" t="s">
        <v>144</v>
      </c>
      <c r="B5" s="108"/>
      <c r="C5" s="108"/>
      <c r="D5" s="108"/>
      <c r="E5" s="108"/>
      <c r="F5" s="108"/>
      <c r="G5" s="50"/>
      <c r="H5" s="50"/>
      <c r="I5" s="50"/>
    </row>
    <row r="6" spans="1:9" ht="45">
      <c r="A6" s="57" t="s">
        <v>0</v>
      </c>
      <c r="B6" s="57" t="s">
        <v>15</v>
      </c>
      <c r="C6" s="57" t="s">
        <v>16</v>
      </c>
      <c r="D6" s="79" t="s">
        <v>131</v>
      </c>
      <c r="E6" s="2" t="s">
        <v>132</v>
      </c>
      <c r="F6" s="58" t="s">
        <v>130</v>
      </c>
      <c r="G6" s="50"/>
      <c r="H6" s="50"/>
      <c r="I6" s="50"/>
    </row>
    <row r="7" spans="1:9" ht="36">
      <c r="A7" s="66" t="s">
        <v>17</v>
      </c>
      <c r="B7" s="76" t="s">
        <v>18</v>
      </c>
      <c r="C7" s="66" t="s">
        <v>19</v>
      </c>
      <c r="D7" s="59"/>
      <c r="E7" s="59"/>
      <c r="F7" s="59">
        <v>0</v>
      </c>
      <c r="G7" s="52"/>
      <c r="H7" s="52"/>
      <c r="I7" s="52"/>
    </row>
    <row r="8" spans="1:9" ht="24">
      <c r="A8" s="60">
        <v>1</v>
      </c>
      <c r="B8" s="61" t="s">
        <v>20</v>
      </c>
      <c r="C8" s="62" t="s">
        <v>19</v>
      </c>
      <c r="D8" s="63"/>
      <c r="E8" s="63"/>
      <c r="F8" s="59">
        <v>0</v>
      </c>
      <c r="G8" s="50"/>
      <c r="H8" s="50"/>
      <c r="I8" s="50"/>
    </row>
    <row r="9" spans="1:9">
      <c r="A9" s="62" t="s">
        <v>21</v>
      </c>
      <c r="B9" s="61" t="s">
        <v>22</v>
      </c>
      <c r="C9" s="62" t="s">
        <v>19</v>
      </c>
      <c r="D9" s="64"/>
      <c r="E9" s="64"/>
      <c r="F9" s="59">
        <v>0</v>
      </c>
      <c r="G9" s="50"/>
      <c r="H9" s="50"/>
      <c r="I9" s="50"/>
    </row>
    <row r="10" spans="1:9">
      <c r="A10" s="62" t="s">
        <v>23</v>
      </c>
      <c r="B10" s="61" t="s">
        <v>2</v>
      </c>
      <c r="C10" s="62" t="s">
        <v>19</v>
      </c>
      <c r="D10" s="64"/>
      <c r="E10" s="64"/>
      <c r="F10" s="59">
        <v>0</v>
      </c>
      <c r="G10" s="50"/>
      <c r="H10" s="50"/>
      <c r="I10" s="50"/>
    </row>
    <row r="11" spans="1:9">
      <c r="A11" s="62" t="s">
        <v>24</v>
      </c>
      <c r="B11" s="61" t="s">
        <v>25</v>
      </c>
      <c r="C11" s="62" t="s">
        <v>19</v>
      </c>
      <c r="D11" s="64"/>
      <c r="E11" s="64"/>
      <c r="F11" s="59">
        <v>0</v>
      </c>
      <c r="G11" s="50"/>
      <c r="H11" s="50"/>
      <c r="I11" s="50"/>
    </row>
    <row r="12" spans="1:9">
      <c r="A12" s="62" t="s">
        <v>26</v>
      </c>
      <c r="B12" s="61" t="s">
        <v>27</v>
      </c>
      <c r="C12" s="62" t="s">
        <v>19</v>
      </c>
      <c r="D12" s="64"/>
      <c r="E12" s="64"/>
      <c r="F12" s="59">
        <v>0</v>
      </c>
      <c r="G12" s="50"/>
      <c r="H12" s="50"/>
      <c r="I12" s="50"/>
    </row>
    <row r="13" spans="1:9">
      <c r="A13" s="62" t="s">
        <v>28</v>
      </c>
      <c r="B13" s="61" t="s">
        <v>29</v>
      </c>
      <c r="C13" s="62" t="s">
        <v>19</v>
      </c>
      <c r="D13" s="64"/>
      <c r="E13" s="64"/>
      <c r="F13" s="59">
        <v>0</v>
      </c>
      <c r="G13" s="50"/>
      <c r="H13" s="50"/>
      <c r="I13" s="50"/>
    </row>
    <row r="14" spans="1:9">
      <c r="A14" s="62" t="s">
        <v>30</v>
      </c>
      <c r="B14" s="61" t="s">
        <v>31</v>
      </c>
      <c r="C14" s="62" t="s">
        <v>19</v>
      </c>
      <c r="D14" s="64"/>
      <c r="E14" s="64"/>
      <c r="F14" s="59">
        <v>0</v>
      </c>
      <c r="G14" s="50"/>
      <c r="H14" s="50"/>
      <c r="I14" s="50"/>
    </row>
    <row r="15" spans="1:9" ht="24">
      <c r="A15" s="60">
        <v>2</v>
      </c>
      <c r="B15" s="61" t="s">
        <v>32</v>
      </c>
      <c r="C15" s="62" t="s">
        <v>19</v>
      </c>
      <c r="D15" s="63"/>
      <c r="E15" s="63"/>
      <c r="F15" s="59">
        <v>0</v>
      </c>
      <c r="G15" s="50"/>
      <c r="H15" s="50"/>
      <c r="I15" s="50"/>
    </row>
    <row r="16" spans="1:9">
      <c r="A16" s="62" t="s">
        <v>33</v>
      </c>
      <c r="B16" s="61" t="s">
        <v>3</v>
      </c>
      <c r="C16" s="62" t="s">
        <v>19</v>
      </c>
      <c r="D16" s="64"/>
      <c r="E16" s="64"/>
      <c r="F16" s="59">
        <v>0</v>
      </c>
      <c r="G16" s="50"/>
      <c r="H16" s="50"/>
      <c r="I16" s="53"/>
    </row>
    <row r="17" spans="1:9">
      <c r="A17" s="62" t="s">
        <v>34</v>
      </c>
      <c r="B17" s="61" t="s">
        <v>35</v>
      </c>
      <c r="C17" s="62" t="s">
        <v>19</v>
      </c>
      <c r="D17" s="64"/>
      <c r="E17" s="64"/>
      <c r="F17" s="59">
        <v>0</v>
      </c>
      <c r="G17" s="50"/>
      <c r="H17" s="50"/>
      <c r="I17" s="53"/>
    </row>
    <row r="18" spans="1:9">
      <c r="A18" s="62" t="s">
        <v>36</v>
      </c>
      <c r="B18" s="65" t="s">
        <v>37</v>
      </c>
      <c r="C18" s="62" t="s">
        <v>19</v>
      </c>
      <c r="D18" s="64"/>
      <c r="E18" s="64"/>
      <c r="F18" s="59">
        <v>0</v>
      </c>
      <c r="G18" s="50"/>
      <c r="H18" s="50"/>
      <c r="I18" s="53"/>
    </row>
    <row r="19" spans="1:9">
      <c r="A19" s="60">
        <v>3</v>
      </c>
      <c r="B19" s="61" t="s">
        <v>4</v>
      </c>
      <c r="C19" s="62" t="s">
        <v>19</v>
      </c>
      <c r="D19" s="63"/>
      <c r="E19" s="63"/>
      <c r="F19" s="59">
        <v>0</v>
      </c>
      <c r="G19" s="50"/>
      <c r="H19" s="50"/>
      <c r="I19" s="53"/>
    </row>
    <row r="20" spans="1:9" ht="24">
      <c r="A20" s="60">
        <v>4</v>
      </c>
      <c r="B20" s="61" t="s">
        <v>38</v>
      </c>
      <c r="C20" s="62" t="s">
        <v>19</v>
      </c>
      <c r="D20" s="63"/>
      <c r="E20" s="63"/>
      <c r="F20" s="59">
        <v>0</v>
      </c>
      <c r="G20" s="50"/>
      <c r="H20" s="50"/>
      <c r="I20" s="50"/>
    </row>
    <row r="21" spans="1:9">
      <c r="A21" s="62" t="s">
        <v>39</v>
      </c>
      <c r="B21" s="61" t="s">
        <v>129</v>
      </c>
      <c r="C21" s="62" t="s">
        <v>19</v>
      </c>
      <c r="D21" s="64"/>
      <c r="E21" s="64"/>
      <c r="F21" s="59">
        <v>0</v>
      </c>
      <c r="G21" s="50"/>
      <c r="H21" s="50"/>
      <c r="I21" s="50"/>
    </row>
    <row r="22" spans="1:9">
      <c r="A22" s="62" t="s">
        <v>40</v>
      </c>
      <c r="B22" s="61" t="s">
        <v>41</v>
      </c>
      <c r="C22" s="62" t="s">
        <v>19</v>
      </c>
      <c r="D22" s="64"/>
      <c r="E22" s="64"/>
      <c r="F22" s="59">
        <v>0</v>
      </c>
      <c r="G22" s="50"/>
      <c r="H22" s="50"/>
      <c r="I22" s="50"/>
    </row>
    <row r="23" spans="1:9" ht="24">
      <c r="A23" s="60">
        <v>5</v>
      </c>
      <c r="B23" s="61" t="s">
        <v>42</v>
      </c>
      <c r="C23" s="62" t="s">
        <v>19</v>
      </c>
      <c r="D23" s="63"/>
      <c r="E23" s="63"/>
      <c r="F23" s="59">
        <v>0</v>
      </c>
      <c r="G23" s="50"/>
      <c r="H23" s="50"/>
      <c r="I23" s="50"/>
    </row>
    <row r="24" spans="1:9" ht="48">
      <c r="A24" s="60" t="s">
        <v>43</v>
      </c>
      <c r="B24" s="61" t="s">
        <v>44</v>
      </c>
      <c r="C24" s="62" t="s">
        <v>19</v>
      </c>
      <c r="D24" s="64"/>
      <c r="E24" s="64"/>
      <c r="F24" s="59">
        <v>0</v>
      </c>
      <c r="G24" s="50"/>
      <c r="H24" s="50"/>
      <c r="I24" s="50"/>
    </row>
    <row r="25" spans="1:9">
      <c r="A25" s="60" t="s">
        <v>45</v>
      </c>
      <c r="B25" s="61" t="s">
        <v>46</v>
      </c>
      <c r="C25" s="62" t="s">
        <v>19</v>
      </c>
      <c r="D25" s="64"/>
      <c r="E25" s="64"/>
      <c r="F25" s="59">
        <v>0</v>
      </c>
      <c r="G25" s="50"/>
      <c r="H25" s="50"/>
      <c r="I25" s="50"/>
    </row>
    <row r="26" spans="1:9" ht="24">
      <c r="A26" s="60" t="s">
        <v>47</v>
      </c>
      <c r="B26" s="61" t="s">
        <v>48</v>
      </c>
      <c r="C26" s="62" t="s">
        <v>19</v>
      </c>
      <c r="D26" s="64"/>
      <c r="E26" s="64"/>
      <c r="F26" s="59">
        <v>0</v>
      </c>
      <c r="G26" s="50"/>
      <c r="H26" s="50"/>
      <c r="I26" s="50"/>
    </row>
    <row r="27" spans="1:9">
      <c r="A27" s="60" t="s">
        <v>49</v>
      </c>
      <c r="B27" s="61" t="s">
        <v>50</v>
      </c>
      <c r="C27" s="62" t="s">
        <v>19</v>
      </c>
      <c r="D27" s="64"/>
      <c r="E27" s="64"/>
      <c r="F27" s="59">
        <v>0</v>
      </c>
      <c r="G27" s="50"/>
      <c r="H27" s="50"/>
      <c r="I27" s="50"/>
    </row>
    <row r="28" spans="1:9">
      <c r="A28" s="60" t="s">
        <v>51</v>
      </c>
      <c r="B28" s="61" t="s">
        <v>52</v>
      </c>
      <c r="C28" s="62" t="s">
        <v>19</v>
      </c>
      <c r="D28" s="64"/>
      <c r="E28" s="64"/>
      <c r="F28" s="59">
        <v>0</v>
      </c>
      <c r="G28" s="50"/>
      <c r="H28" s="50"/>
      <c r="I28" s="50"/>
    </row>
    <row r="29" spans="1:9">
      <c r="A29" s="60" t="s">
        <v>53</v>
      </c>
      <c r="B29" s="61" t="s">
        <v>54</v>
      </c>
      <c r="C29" s="62" t="s">
        <v>19</v>
      </c>
      <c r="D29" s="64"/>
      <c r="E29" s="64"/>
      <c r="F29" s="59">
        <v>0</v>
      </c>
      <c r="G29" s="50"/>
      <c r="H29" s="50"/>
      <c r="I29" s="50"/>
    </row>
    <row r="30" spans="1:9" ht="24">
      <c r="A30" s="60" t="s">
        <v>55</v>
      </c>
      <c r="B30" s="61" t="s">
        <v>56</v>
      </c>
      <c r="C30" s="62" t="s">
        <v>19</v>
      </c>
      <c r="D30" s="64"/>
      <c r="E30" s="64"/>
      <c r="F30" s="59">
        <v>0</v>
      </c>
      <c r="G30" s="50"/>
      <c r="H30" s="50"/>
      <c r="I30" s="50"/>
    </row>
    <row r="31" spans="1:9">
      <c r="A31" s="60" t="s">
        <v>57</v>
      </c>
      <c r="B31" s="61" t="s">
        <v>58</v>
      </c>
      <c r="C31" s="62" t="s">
        <v>19</v>
      </c>
      <c r="D31" s="64"/>
      <c r="E31" s="64"/>
      <c r="F31" s="59">
        <v>0</v>
      </c>
      <c r="G31" s="50"/>
      <c r="H31" s="50"/>
      <c r="I31" s="50"/>
    </row>
    <row r="32" spans="1:9" ht="24">
      <c r="A32" s="60" t="s">
        <v>59</v>
      </c>
      <c r="B32" s="61" t="s">
        <v>60</v>
      </c>
      <c r="C32" s="62" t="s">
        <v>19</v>
      </c>
      <c r="D32" s="64"/>
      <c r="E32" s="64"/>
      <c r="F32" s="59">
        <v>0</v>
      </c>
      <c r="G32" s="50"/>
      <c r="H32" s="50"/>
      <c r="I32" s="50"/>
    </row>
    <row r="33" spans="1:9" ht="24">
      <c r="A33" s="60">
        <v>6</v>
      </c>
      <c r="B33" s="61" t="s">
        <v>61</v>
      </c>
      <c r="C33" s="62" t="s">
        <v>19</v>
      </c>
      <c r="D33" s="63"/>
      <c r="E33" s="63"/>
      <c r="F33" s="59">
        <v>0</v>
      </c>
      <c r="G33" s="49"/>
      <c r="H33" s="49"/>
      <c r="I33" s="49"/>
    </row>
    <row r="34" spans="1:9">
      <c r="A34" s="62" t="s">
        <v>62</v>
      </c>
      <c r="B34" s="61" t="s">
        <v>63</v>
      </c>
      <c r="C34" s="62" t="s">
        <v>19</v>
      </c>
      <c r="D34" s="64"/>
      <c r="E34" s="64"/>
      <c r="F34" s="59">
        <v>0</v>
      </c>
      <c r="G34" s="49"/>
      <c r="H34" s="49"/>
      <c r="I34" s="49"/>
    </row>
    <row r="35" spans="1:9">
      <c r="A35" s="62" t="s">
        <v>64</v>
      </c>
      <c r="B35" s="61" t="s">
        <v>65</v>
      </c>
      <c r="C35" s="62" t="s">
        <v>19</v>
      </c>
      <c r="D35" s="64"/>
      <c r="E35" s="64"/>
      <c r="F35" s="59">
        <v>0</v>
      </c>
      <c r="G35" s="49"/>
      <c r="H35" s="49"/>
      <c r="I35" s="49"/>
    </row>
    <row r="36" spans="1:9">
      <c r="A36" s="62" t="s">
        <v>66</v>
      </c>
      <c r="B36" s="61" t="s">
        <v>67</v>
      </c>
      <c r="C36" s="62" t="s">
        <v>19</v>
      </c>
      <c r="D36" s="64"/>
      <c r="E36" s="64"/>
      <c r="F36" s="59">
        <v>0</v>
      </c>
      <c r="G36" s="49"/>
      <c r="H36" s="49"/>
      <c r="I36" s="49"/>
    </row>
    <row r="37" spans="1:9">
      <c r="A37" s="62" t="s">
        <v>68</v>
      </c>
      <c r="B37" s="61" t="s">
        <v>69</v>
      </c>
      <c r="C37" s="62" t="s">
        <v>19</v>
      </c>
      <c r="D37" s="64"/>
      <c r="E37" s="64"/>
      <c r="F37" s="59">
        <v>0</v>
      </c>
      <c r="G37" s="49"/>
      <c r="H37" s="49"/>
      <c r="I37" s="49"/>
    </row>
    <row r="38" spans="1:9">
      <c r="A38" s="62" t="s">
        <v>70</v>
      </c>
      <c r="B38" s="61" t="s">
        <v>71</v>
      </c>
      <c r="C38" s="62" t="s">
        <v>19</v>
      </c>
      <c r="D38" s="64"/>
      <c r="E38" s="64"/>
      <c r="F38" s="59">
        <v>0</v>
      </c>
      <c r="G38" s="49"/>
      <c r="H38" s="49"/>
      <c r="I38" s="49"/>
    </row>
    <row r="39" spans="1:9">
      <c r="A39" s="62" t="s">
        <v>72</v>
      </c>
      <c r="B39" s="65" t="s">
        <v>73</v>
      </c>
      <c r="C39" s="62" t="s">
        <v>19</v>
      </c>
      <c r="D39" s="64"/>
      <c r="E39" s="64"/>
      <c r="F39" s="59">
        <v>0</v>
      </c>
      <c r="G39" s="49"/>
      <c r="H39" s="49"/>
      <c r="I39" s="49"/>
    </row>
    <row r="40" spans="1:9">
      <c r="A40" s="62" t="s">
        <v>74</v>
      </c>
      <c r="B40" s="61" t="s">
        <v>75</v>
      </c>
      <c r="C40" s="62" t="s">
        <v>19</v>
      </c>
      <c r="D40" s="64"/>
      <c r="E40" s="64"/>
      <c r="F40" s="59">
        <v>0</v>
      </c>
      <c r="G40" s="49"/>
      <c r="H40" s="49"/>
      <c r="I40" s="49"/>
    </row>
    <row r="41" spans="1:9" ht="24">
      <c r="A41" s="66" t="s">
        <v>5</v>
      </c>
      <c r="B41" s="76" t="s">
        <v>76</v>
      </c>
      <c r="C41" s="66" t="s">
        <v>19</v>
      </c>
      <c r="D41" s="66">
        <f>D42</f>
        <v>1915.6</v>
      </c>
      <c r="E41" s="66">
        <f>E42</f>
        <v>1674.9269999999999</v>
      </c>
      <c r="F41" s="59">
        <v>1230.5239999999999</v>
      </c>
      <c r="G41" s="49"/>
      <c r="H41" s="49"/>
      <c r="I41" s="49"/>
    </row>
    <row r="42" spans="1:9" ht="36">
      <c r="A42" s="60">
        <v>7</v>
      </c>
      <c r="B42" s="61" t="s">
        <v>77</v>
      </c>
      <c r="C42" s="62" t="s">
        <v>19</v>
      </c>
      <c r="D42" s="62">
        <f>D49+D50+D51</f>
        <v>1915.6</v>
      </c>
      <c r="E42" s="62">
        <f>E49+E50+E51</f>
        <v>1674.9269999999999</v>
      </c>
      <c r="F42" s="59">
        <v>1230.5239999999999</v>
      </c>
      <c r="G42" s="49"/>
      <c r="H42" s="49"/>
      <c r="I42" s="49"/>
    </row>
    <row r="43" spans="1:9">
      <c r="A43" s="62" t="s">
        <v>78</v>
      </c>
      <c r="B43" s="61" t="s">
        <v>22</v>
      </c>
      <c r="C43" s="62"/>
      <c r="D43" s="63"/>
      <c r="E43" s="63"/>
      <c r="F43" s="59">
        <v>0</v>
      </c>
      <c r="G43" s="49"/>
      <c r="H43" s="49"/>
      <c r="I43" s="49"/>
    </row>
    <row r="44" spans="1:9">
      <c r="A44" s="62" t="s">
        <v>79</v>
      </c>
      <c r="B44" s="61" t="s">
        <v>2</v>
      </c>
      <c r="C44" s="62"/>
      <c r="D44" s="63"/>
      <c r="E44" s="63"/>
      <c r="F44" s="59">
        <v>0</v>
      </c>
      <c r="G44" s="49"/>
      <c r="H44" s="49"/>
      <c r="I44" s="49"/>
    </row>
    <row r="45" spans="1:9">
      <c r="A45" s="62" t="s">
        <v>80</v>
      </c>
      <c r="B45" s="61" t="s">
        <v>25</v>
      </c>
      <c r="C45" s="62"/>
      <c r="D45" s="63"/>
      <c r="E45" s="63"/>
      <c r="F45" s="59">
        <v>0</v>
      </c>
      <c r="G45" s="49"/>
      <c r="H45" s="49"/>
      <c r="I45" s="49"/>
    </row>
    <row r="46" spans="1:9">
      <c r="A46" s="62" t="s">
        <v>81</v>
      </c>
      <c r="B46" s="61" t="s">
        <v>27</v>
      </c>
      <c r="C46" s="62"/>
      <c r="D46" s="63"/>
      <c r="E46" s="63"/>
      <c r="F46" s="59">
        <v>0</v>
      </c>
      <c r="G46" s="49"/>
      <c r="H46" s="49"/>
      <c r="I46" s="49"/>
    </row>
    <row r="47" spans="1:9">
      <c r="A47" s="62" t="s">
        <v>82</v>
      </c>
      <c r="B47" s="61" t="s">
        <v>29</v>
      </c>
      <c r="C47" s="62"/>
      <c r="D47" s="63"/>
      <c r="E47" s="63"/>
      <c r="F47" s="59">
        <v>0</v>
      </c>
      <c r="G47" s="49"/>
      <c r="H47" s="49"/>
      <c r="I47" s="49"/>
    </row>
    <row r="48" spans="1:9">
      <c r="A48" s="62" t="s">
        <v>83</v>
      </c>
      <c r="B48" s="61" t="s">
        <v>31</v>
      </c>
      <c r="C48" s="62"/>
      <c r="D48" s="63"/>
      <c r="E48" s="63"/>
      <c r="F48" s="59">
        <v>0</v>
      </c>
      <c r="G48" s="49"/>
      <c r="H48" s="49"/>
      <c r="I48" s="49"/>
    </row>
    <row r="49" spans="1:9" ht="24">
      <c r="A49" s="62" t="s">
        <v>84</v>
      </c>
      <c r="B49" s="61" t="s">
        <v>85</v>
      </c>
      <c r="C49" s="62" t="s">
        <v>19</v>
      </c>
      <c r="D49" s="67">
        <v>1743</v>
      </c>
      <c r="E49" s="92">
        <v>1543</v>
      </c>
      <c r="F49" s="59">
        <v>1119.7069999999999</v>
      </c>
      <c r="G49" s="50"/>
      <c r="H49" s="50"/>
      <c r="I49" s="53"/>
    </row>
    <row r="50" spans="1:9">
      <c r="A50" s="62" t="s">
        <v>86</v>
      </c>
      <c r="B50" s="61" t="s">
        <v>35</v>
      </c>
      <c r="C50" s="62" t="s">
        <v>19</v>
      </c>
      <c r="D50" s="67">
        <v>172.6</v>
      </c>
      <c r="E50" s="92">
        <v>131.92699999999999</v>
      </c>
      <c r="F50" s="59">
        <v>60.029000000000011</v>
      </c>
      <c r="G50" s="53"/>
      <c r="H50" s="50"/>
      <c r="I50" s="53"/>
    </row>
    <row r="51" spans="1:9">
      <c r="A51" s="62" t="s">
        <v>87</v>
      </c>
      <c r="B51" s="61" t="s">
        <v>88</v>
      </c>
      <c r="C51" s="62" t="s">
        <v>19</v>
      </c>
      <c r="D51" s="67"/>
      <c r="E51" s="92"/>
      <c r="F51" s="59">
        <v>50.787999999999997</v>
      </c>
      <c r="G51" s="1"/>
      <c r="H51" s="50"/>
      <c r="I51" s="53"/>
    </row>
    <row r="52" spans="1:9">
      <c r="A52" s="62" t="s">
        <v>89</v>
      </c>
      <c r="B52" s="61" t="s">
        <v>4</v>
      </c>
      <c r="C52" s="62"/>
      <c r="D52" s="67"/>
      <c r="E52" s="67"/>
      <c r="F52" s="59">
        <v>0</v>
      </c>
      <c r="G52" s="114"/>
      <c r="H52" s="50"/>
      <c r="I52" s="53"/>
    </row>
    <row r="53" spans="1:9">
      <c r="A53" s="62" t="s">
        <v>90</v>
      </c>
      <c r="B53" s="61" t="s">
        <v>67</v>
      </c>
      <c r="C53" s="62"/>
      <c r="D53" s="67"/>
      <c r="E53" s="67"/>
      <c r="F53" s="59">
        <v>0</v>
      </c>
      <c r="G53" s="50"/>
      <c r="H53" s="50"/>
      <c r="I53" s="53"/>
    </row>
    <row r="54" spans="1:9">
      <c r="A54" s="62" t="s">
        <v>91</v>
      </c>
      <c r="B54" s="61" t="s">
        <v>92</v>
      </c>
      <c r="C54" s="62" t="s">
        <v>19</v>
      </c>
      <c r="D54" s="67"/>
      <c r="E54" s="67"/>
      <c r="F54" s="59">
        <v>0</v>
      </c>
      <c r="G54" s="50"/>
      <c r="H54" s="50"/>
      <c r="I54" s="53"/>
    </row>
    <row r="55" spans="1:9">
      <c r="A55" s="62" t="s">
        <v>93</v>
      </c>
      <c r="B55" s="61" t="s">
        <v>65</v>
      </c>
      <c r="C55" s="62"/>
      <c r="D55" s="67"/>
      <c r="E55" s="67"/>
      <c r="F55" s="59">
        <v>0</v>
      </c>
      <c r="G55" s="50"/>
      <c r="H55" s="50"/>
      <c r="I55" s="53"/>
    </row>
    <row r="56" spans="1:9">
      <c r="A56" s="62" t="s">
        <v>94</v>
      </c>
      <c r="B56" s="61" t="s">
        <v>50</v>
      </c>
      <c r="C56" s="62" t="s">
        <v>19</v>
      </c>
      <c r="D56" s="67"/>
      <c r="E56" s="67"/>
      <c r="F56" s="59">
        <v>0</v>
      </c>
      <c r="G56" s="50"/>
      <c r="H56" s="50"/>
      <c r="I56" s="50"/>
    </row>
    <row r="57" spans="1:9">
      <c r="A57" s="62" t="s">
        <v>95</v>
      </c>
      <c r="B57" s="61" t="s">
        <v>6</v>
      </c>
      <c r="C57" s="62" t="s">
        <v>19</v>
      </c>
      <c r="D57" s="67"/>
      <c r="E57" s="67"/>
      <c r="F57" s="59">
        <v>0</v>
      </c>
      <c r="G57" s="50"/>
      <c r="H57" s="50"/>
      <c r="I57" s="53"/>
    </row>
    <row r="58" spans="1:9">
      <c r="A58" s="62" t="s">
        <v>96</v>
      </c>
      <c r="B58" s="61" t="s">
        <v>97</v>
      </c>
      <c r="C58" s="62" t="s">
        <v>19</v>
      </c>
      <c r="D58" s="67"/>
      <c r="E58" s="67"/>
      <c r="F58" s="59">
        <v>0</v>
      </c>
      <c r="G58" s="50"/>
      <c r="H58" s="50"/>
      <c r="I58" s="50"/>
    </row>
    <row r="59" spans="1:9" ht="24">
      <c r="A59" s="62" t="s">
        <v>98</v>
      </c>
      <c r="B59" s="61" t="s">
        <v>48</v>
      </c>
      <c r="C59" s="62" t="s">
        <v>19</v>
      </c>
      <c r="D59" s="67"/>
      <c r="E59" s="67"/>
      <c r="F59" s="59">
        <v>0</v>
      </c>
      <c r="G59" s="50"/>
      <c r="H59" s="50"/>
      <c r="I59" s="50"/>
    </row>
    <row r="60" spans="1:9">
      <c r="A60" s="62" t="s">
        <v>99</v>
      </c>
      <c r="B60" s="61" t="s">
        <v>100</v>
      </c>
      <c r="C60" s="62" t="s">
        <v>19</v>
      </c>
      <c r="D60" s="67"/>
      <c r="E60" s="67"/>
      <c r="F60" s="59">
        <v>0</v>
      </c>
      <c r="G60" s="50"/>
      <c r="H60" s="50"/>
      <c r="I60" s="50"/>
    </row>
    <row r="61" spans="1:9">
      <c r="A61" s="62" t="s">
        <v>101</v>
      </c>
      <c r="B61" s="61" t="s">
        <v>102</v>
      </c>
      <c r="C61" s="62" t="s">
        <v>19</v>
      </c>
      <c r="D61" s="67"/>
      <c r="E61" s="67"/>
      <c r="F61" s="59">
        <v>0</v>
      </c>
      <c r="G61" s="50"/>
      <c r="H61" s="50"/>
      <c r="I61" s="50"/>
    </row>
    <row r="62" spans="1:9">
      <c r="A62" s="62" t="s">
        <v>103</v>
      </c>
      <c r="B62" s="61" t="s">
        <v>104</v>
      </c>
      <c r="C62" s="62" t="s">
        <v>19</v>
      </c>
      <c r="D62" s="67"/>
      <c r="E62" s="67"/>
      <c r="F62" s="59">
        <v>0</v>
      </c>
      <c r="G62" s="50"/>
      <c r="H62" s="50"/>
      <c r="I62" s="50"/>
    </row>
    <row r="63" spans="1:9">
      <c r="A63" s="62" t="s">
        <v>105</v>
      </c>
      <c r="B63" s="61" t="s">
        <v>106</v>
      </c>
      <c r="C63" s="62" t="s">
        <v>19</v>
      </c>
      <c r="D63" s="67"/>
      <c r="E63" s="67"/>
      <c r="F63" s="59">
        <v>0</v>
      </c>
      <c r="G63" s="50"/>
      <c r="H63" s="50"/>
      <c r="I63" s="50"/>
    </row>
    <row r="64" spans="1:9">
      <c r="A64" s="62" t="s">
        <v>107</v>
      </c>
      <c r="B64" s="61" t="s">
        <v>108</v>
      </c>
      <c r="C64" s="62" t="s">
        <v>19</v>
      </c>
      <c r="D64" s="67"/>
      <c r="E64" s="67"/>
      <c r="F64" s="59">
        <v>0</v>
      </c>
      <c r="G64" s="50"/>
      <c r="H64" s="50"/>
      <c r="I64" s="50"/>
    </row>
    <row r="65" spans="1:9" ht="24">
      <c r="A65" s="68" t="s">
        <v>109</v>
      </c>
      <c r="B65" s="61" t="s">
        <v>110</v>
      </c>
      <c r="C65" s="62" t="s">
        <v>19</v>
      </c>
      <c r="D65" s="69"/>
      <c r="E65" s="69"/>
      <c r="F65" s="59">
        <v>0</v>
      </c>
      <c r="G65" s="50"/>
      <c r="H65" s="49"/>
      <c r="I65" s="49"/>
    </row>
    <row r="66" spans="1:9">
      <c r="A66" s="68" t="s">
        <v>111</v>
      </c>
      <c r="B66" s="61" t="s">
        <v>112</v>
      </c>
      <c r="C66" s="62" t="s">
        <v>19</v>
      </c>
      <c r="D66" s="67"/>
      <c r="E66" s="67"/>
      <c r="F66" s="59">
        <v>0</v>
      </c>
      <c r="G66" s="54"/>
      <c r="H66" s="49"/>
      <c r="I66" s="49"/>
    </row>
    <row r="67" spans="1:9">
      <c r="A67" s="68" t="s">
        <v>113</v>
      </c>
      <c r="B67" s="65" t="s">
        <v>73</v>
      </c>
      <c r="C67" s="62" t="s">
        <v>19</v>
      </c>
      <c r="D67" s="67"/>
      <c r="E67" s="67"/>
      <c r="F67" s="59">
        <v>0</v>
      </c>
      <c r="G67" s="54"/>
      <c r="H67" s="49"/>
      <c r="I67" s="49"/>
    </row>
    <row r="68" spans="1:9" ht="24">
      <c r="A68" s="68" t="s">
        <v>114</v>
      </c>
      <c r="B68" s="61" t="s">
        <v>115</v>
      </c>
      <c r="C68" s="62" t="s">
        <v>19</v>
      </c>
      <c r="D68" s="67"/>
      <c r="E68" s="67"/>
      <c r="F68" s="59">
        <v>0</v>
      </c>
      <c r="G68" s="54"/>
      <c r="H68" s="49"/>
      <c r="I68" s="49"/>
    </row>
    <row r="69" spans="1:9">
      <c r="A69" s="68" t="s">
        <v>116</v>
      </c>
      <c r="B69" s="61" t="s">
        <v>75</v>
      </c>
      <c r="C69" s="62" t="s">
        <v>19</v>
      </c>
      <c r="D69" s="67"/>
      <c r="E69" s="67"/>
      <c r="F69" s="59">
        <v>0</v>
      </c>
      <c r="G69" s="54"/>
      <c r="H69" s="49"/>
      <c r="I69" s="49"/>
    </row>
    <row r="70" spans="1:9" ht="24">
      <c r="A70" s="68" t="s">
        <v>117</v>
      </c>
      <c r="B70" s="61" t="s">
        <v>118</v>
      </c>
      <c r="C70" s="62" t="s">
        <v>19</v>
      </c>
      <c r="D70" s="67"/>
      <c r="E70" s="67"/>
      <c r="F70" s="59">
        <v>0</v>
      </c>
      <c r="G70" s="54"/>
      <c r="H70" s="49"/>
      <c r="I70" s="49"/>
    </row>
    <row r="71" spans="1:9">
      <c r="A71" s="66" t="s">
        <v>7</v>
      </c>
      <c r="B71" s="76" t="s">
        <v>8</v>
      </c>
      <c r="C71" s="66" t="s">
        <v>19</v>
      </c>
      <c r="D71" s="66">
        <f>D41</f>
        <v>1915.6</v>
      </c>
      <c r="E71" s="66">
        <f>E41</f>
        <v>1674.9269999999999</v>
      </c>
      <c r="F71" s="59">
        <v>1230.5239999999999</v>
      </c>
      <c r="G71" s="52"/>
      <c r="H71" s="49"/>
      <c r="I71" s="49"/>
    </row>
    <row r="72" spans="1:9">
      <c r="A72" s="66" t="s">
        <v>9</v>
      </c>
      <c r="B72" s="76" t="s">
        <v>119</v>
      </c>
      <c r="C72" s="66" t="s">
        <v>19</v>
      </c>
      <c r="D72" s="67">
        <v>-9.9999999997635314E-4</v>
      </c>
      <c r="E72" s="67"/>
      <c r="F72" s="59">
        <f>F73-F71</f>
        <v>103.16139999999996</v>
      </c>
      <c r="G72" s="50"/>
      <c r="H72" s="49"/>
      <c r="I72" s="49"/>
    </row>
    <row r="73" spans="1:9">
      <c r="A73" s="66" t="s">
        <v>10</v>
      </c>
      <c r="B73" s="76" t="s">
        <v>11</v>
      </c>
      <c r="C73" s="66" t="s">
        <v>19</v>
      </c>
      <c r="D73" s="70">
        <v>1915.6</v>
      </c>
      <c r="E73" s="70">
        <v>1674.93</v>
      </c>
      <c r="F73" s="59">
        <v>1333.6853999999998</v>
      </c>
      <c r="G73" s="51"/>
      <c r="H73" s="49"/>
      <c r="I73" s="49"/>
    </row>
    <row r="74" spans="1:9">
      <c r="A74" s="106" t="s">
        <v>12</v>
      </c>
      <c r="B74" s="107" t="s">
        <v>120</v>
      </c>
      <c r="C74" s="66" t="s">
        <v>121</v>
      </c>
      <c r="D74" s="96">
        <v>985000</v>
      </c>
      <c r="E74" s="96">
        <v>881542</v>
      </c>
      <c r="F74" s="59">
        <v>781.096</v>
      </c>
      <c r="G74" s="50"/>
      <c r="H74" s="49"/>
      <c r="I74" s="49"/>
    </row>
    <row r="75" spans="1:9">
      <c r="A75" s="106"/>
      <c r="B75" s="107"/>
      <c r="C75" s="66" t="s">
        <v>122</v>
      </c>
      <c r="D75" s="71"/>
      <c r="E75" s="71"/>
      <c r="F75" s="59">
        <v>0</v>
      </c>
      <c r="G75" s="50"/>
      <c r="H75" s="49"/>
      <c r="I75" s="49"/>
    </row>
    <row r="76" spans="1:9">
      <c r="A76" s="106"/>
      <c r="B76" s="107"/>
      <c r="C76" s="66" t="s">
        <v>123</v>
      </c>
      <c r="D76" s="71"/>
      <c r="E76" s="71"/>
      <c r="F76" s="59">
        <v>0</v>
      </c>
      <c r="G76" s="50"/>
      <c r="H76" s="49"/>
      <c r="I76" s="49"/>
    </row>
    <row r="77" spans="1:9">
      <c r="A77" s="106"/>
      <c r="B77" s="107"/>
      <c r="C77" s="66" t="s">
        <v>19</v>
      </c>
      <c r="D77" s="71"/>
      <c r="E77" s="71"/>
      <c r="F77" s="59">
        <v>0</v>
      </c>
      <c r="G77" s="52"/>
      <c r="H77" s="49"/>
      <c r="I77" s="49"/>
    </row>
    <row r="78" spans="1:9" s="77" customFormat="1">
      <c r="A78" s="93"/>
      <c r="B78" s="94" t="s">
        <v>145</v>
      </c>
      <c r="C78" s="93" t="s">
        <v>146</v>
      </c>
      <c r="D78" s="97">
        <f>D71/D74</f>
        <v>1.9447715736040608E-3</v>
      </c>
      <c r="E78" s="97">
        <f>E71/E74</f>
        <v>1.8999968237474788E-3</v>
      </c>
      <c r="F78" s="95"/>
      <c r="G78" s="52"/>
    </row>
    <row r="79" spans="1:9">
      <c r="A79" s="72" t="s">
        <v>124</v>
      </c>
      <c r="B79" s="73" t="s">
        <v>125</v>
      </c>
      <c r="C79" s="72" t="s">
        <v>126</v>
      </c>
      <c r="D79" s="74"/>
      <c r="E79" s="74"/>
      <c r="F79" s="59">
        <v>0</v>
      </c>
      <c r="G79" s="50"/>
      <c r="H79" s="49"/>
      <c r="I79" s="49"/>
    </row>
    <row r="80" spans="1:9">
      <c r="A80" s="75"/>
      <c r="B80" s="75" t="s">
        <v>127</v>
      </c>
      <c r="C80" s="74" t="s">
        <v>126</v>
      </c>
      <c r="D80" s="74">
        <v>1.5</v>
      </c>
      <c r="E80" s="74">
        <v>1.5</v>
      </c>
      <c r="F80" s="59">
        <v>0</v>
      </c>
      <c r="G80" s="50"/>
      <c r="H80" s="49"/>
      <c r="I80" s="49"/>
    </row>
    <row r="81" spans="1:9">
      <c r="A81" s="75"/>
      <c r="B81" s="75"/>
      <c r="C81" s="74" t="s">
        <v>126</v>
      </c>
      <c r="D81" s="74"/>
      <c r="E81" s="74"/>
      <c r="F81" s="59">
        <v>0</v>
      </c>
      <c r="G81" s="53"/>
      <c r="H81" s="49"/>
      <c r="I81" s="49"/>
    </row>
    <row r="82" spans="1:9">
      <c r="A82" s="73"/>
      <c r="B82" s="75"/>
      <c r="C82" s="74" t="s">
        <v>126</v>
      </c>
      <c r="D82" s="72"/>
      <c r="E82" s="72"/>
      <c r="F82" s="59">
        <v>0</v>
      </c>
      <c r="G82" s="49"/>
      <c r="H82" s="49"/>
      <c r="I82" s="49"/>
    </row>
    <row r="83" spans="1:9">
      <c r="A83" s="73"/>
      <c r="B83" s="75"/>
      <c r="C83" s="74" t="s">
        <v>126</v>
      </c>
      <c r="D83" s="72"/>
      <c r="E83" s="72"/>
      <c r="F83" s="59">
        <v>0</v>
      </c>
      <c r="G83" s="49"/>
      <c r="H83" s="49"/>
      <c r="I83" s="49"/>
    </row>
    <row r="84" spans="1:9">
      <c r="A84" s="73"/>
      <c r="B84" s="75"/>
      <c r="C84" s="74" t="s">
        <v>126</v>
      </c>
      <c r="D84" s="72"/>
      <c r="E84" s="72"/>
      <c r="F84" s="59">
        <v>0</v>
      </c>
      <c r="G84" s="49"/>
      <c r="H84" s="49"/>
      <c r="I84" s="49"/>
    </row>
    <row r="85" spans="1:9">
      <c r="A85" s="73"/>
      <c r="B85" s="75" t="s">
        <v>128</v>
      </c>
      <c r="C85" s="74" t="s">
        <v>126</v>
      </c>
      <c r="D85" s="72"/>
      <c r="E85" s="72"/>
      <c r="F85" s="59">
        <v>0</v>
      </c>
      <c r="G85" s="49"/>
      <c r="H85" s="49"/>
      <c r="I85" s="49"/>
    </row>
    <row r="86" spans="1:9">
      <c r="A86" s="49"/>
      <c r="B86" s="49"/>
      <c r="C86" s="49"/>
      <c r="D86" s="49"/>
      <c r="E86" s="49"/>
      <c r="F86" s="49"/>
      <c r="G86" s="49"/>
      <c r="H86" s="49"/>
      <c r="I86" s="49"/>
    </row>
    <row r="87" spans="1:9">
      <c r="A87" s="49"/>
      <c r="B87" s="49"/>
      <c r="C87" s="49"/>
      <c r="D87" s="49"/>
      <c r="E87" s="49"/>
      <c r="F87" s="49"/>
      <c r="G87" s="49"/>
      <c r="H87" s="49"/>
      <c r="I87" s="49"/>
    </row>
    <row r="88" spans="1:9">
      <c r="A88" s="50"/>
      <c r="B88" s="52"/>
      <c r="C88" s="50"/>
      <c r="D88" s="52"/>
      <c r="E88" s="52"/>
      <c r="F88" s="50"/>
      <c r="G88" s="49"/>
      <c r="H88" s="49"/>
      <c r="I88" s="49"/>
    </row>
    <row r="89" spans="1:9">
      <c r="A89" s="50"/>
      <c r="B89" s="52"/>
      <c r="C89" s="50"/>
      <c r="D89" s="52"/>
      <c r="E89" s="52"/>
      <c r="F89" s="50"/>
      <c r="G89" s="49"/>
      <c r="H89" s="49"/>
      <c r="I89" s="49"/>
    </row>
    <row r="90" spans="1:9">
      <c r="A90" s="50"/>
      <c r="B90" s="52"/>
      <c r="C90" s="50"/>
      <c r="D90" s="52"/>
      <c r="E90" s="52"/>
      <c r="F90" s="50"/>
      <c r="G90" s="49"/>
      <c r="H90" s="49"/>
      <c r="I90" s="49"/>
    </row>
    <row r="91" spans="1:9">
      <c r="A91" s="50"/>
      <c r="B91" s="52"/>
      <c r="C91" s="50"/>
      <c r="D91" s="50"/>
      <c r="E91" s="50"/>
      <c r="F91" s="50"/>
      <c r="G91" s="49"/>
      <c r="H91" s="49"/>
      <c r="I91" s="49"/>
    </row>
    <row r="92" spans="1:9">
      <c r="A92" s="50"/>
      <c r="B92" s="52"/>
      <c r="C92" s="50"/>
      <c r="D92" s="50"/>
      <c r="E92" s="50"/>
      <c r="F92" s="50"/>
      <c r="G92" s="49"/>
      <c r="H92" s="49"/>
      <c r="I92" s="49"/>
    </row>
  </sheetData>
  <mergeCells count="5">
    <mergeCell ref="A3:F3"/>
    <mergeCell ref="A4:F4"/>
    <mergeCell ref="A74:A77"/>
    <mergeCell ref="B74:B77"/>
    <mergeCell ref="A5:F5"/>
  </mergeCells>
  <pageMargins left="0.70866141732283472" right="0.70866141732283472" top="0.55118110236220474" bottom="0.55118110236220474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ТМЗ 11 месяцев 2018  г</vt:lpstr>
      <vt:lpstr>каракыстак ГЭС 11месяце  2018 г</vt:lpstr>
      <vt:lpstr>тасоткельс ГЭС 11месяцев 2018г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Али</cp:lastModifiedBy>
  <cp:lastPrinted>2018-12-15T15:52:35Z</cp:lastPrinted>
  <dcterms:created xsi:type="dcterms:W3CDTF">2017-07-12T11:15:43Z</dcterms:created>
  <dcterms:modified xsi:type="dcterms:W3CDTF">2018-12-15T16:14:53Z</dcterms:modified>
</cp:coreProperties>
</file>