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ПУ (питьевая вода)" sheetId="1" r:id="rId1"/>
  </sheets>
  <calcPr calcId="124519" refMode="R1C1"/>
</workbook>
</file>

<file path=xl/calcChain.xml><?xml version="1.0" encoding="utf-8"?>
<calcChain xmlns="http://schemas.openxmlformats.org/spreadsheetml/2006/main">
  <c r="E38" i="1"/>
  <c r="E37" s="1"/>
  <c r="E31"/>
  <c r="E27" s="1"/>
  <c r="D31"/>
  <c r="D27" s="1"/>
  <c r="E24"/>
  <c r="D24"/>
  <c r="E18"/>
  <c r="E12"/>
  <c r="E10" s="1"/>
  <c r="E57" s="1"/>
  <c r="E65" s="1"/>
  <c r="D38"/>
  <c r="D37" s="1"/>
  <c r="D12"/>
  <c r="D18"/>
  <c r="D10" l="1"/>
  <c r="D57" s="1"/>
</calcChain>
</file>

<file path=xl/sharedStrings.xml><?xml version="1.0" encoding="utf-8"?>
<sst xmlns="http://schemas.openxmlformats.org/spreadsheetml/2006/main" count="178" uniqueCount="127">
  <si>
    <t>Приложение 1
к Правилам 
утверждения предельного 
уровня тарифов (цен, ставок 
сборов) и тарифных смет на 
регулируемые услуги (товары, 
работы) субъектов 
естественных монополий</t>
  </si>
  <si>
    <t>№ п/п</t>
  </si>
  <si>
    <t>Наименование показателей тарифной сметы</t>
  </si>
  <si>
    <t xml:space="preserve">Ед.изм </t>
  </si>
  <si>
    <t>I.</t>
  </si>
  <si>
    <t>Затраты на производство товаров и предоставление регулируемых услуг, всего</t>
  </si>
  <si>
    <t>тыс. тенге</t>
  </si>
  <si>
    <t>в том числе</t>
  </si>
  <si>
    <t>1.</t>
  </si>
  <si>
    <t>Сырье и материалы</t>
  </si>
  <si>
    <t>1.2</t>
  </si>
  <si>
    <t>Электроэнергия</t>
  </si>
  <si>
    <t>1.3</t>
  </si>
  <si>
    <t>Горюче-смазочные материалы</t>
  </si>
  <si>
    <t>1.4</t>
  </si>
  <si>
    <t>Химические реагенты</t>
  </si>
  <si>
    <t>1.5</t>
  </si>
  <si>
    <t>Запасные части для автотехники</t>
  </si>
  <si>
    <t>Затраты на оплату труда всего</t>
  </si>
  <si>
    <t>Заработная плата</t>
  </si>
  <si>
    <t>Социальный налог и отчисления</t>
  </si>
  <si>
    <t>Отчисления ОСМС</t>
  </si>
  <si>
    <t>3.</t>
  </si>
  <si>
    <t xml:space="preserve">Амортизация </t>
  </si>
  <si>
    <t xml:space="preserve">Ремонт, всего </t>
  </si>
  <si>
    <t>Кап.ремонт, не приводящий к росту стоимости основных фондов</t>
  </si>
  <si>
    <t>5.</t>
  </si>
  <si>
    <t>Услуги сторонних организаций производственного характера</t>
  </si>
  <si>
    <t>Выплаты за разъездной характер работы</t>
  </si>
  <si>
    <t>5.2</t>
  </si>
  <si>
    <t>затраты на поверку и аттестацию приборов учета, лаборатории (анализ воды, тех.осмотр машин, поверка, аттестация, актуализация)</t>
  </si>
  <si>
    <t>5.3</t>
  </si>
  <si>
    <t>охрана труда и техника безопасности</t>
  </si>
  <si>
    <t>5.4</t>
  </si>
  <si>
    <t>Другие затраты, всего</t>
  </si>
  <si>
    <t>5.4.1.</t>
  </si>
  <si>
    <t>коммунальные услуги (газ и канализ)</t>
  </si>
  <si>
    <t>5.4.2.</t>
  </si>
  <si>
    <t>обязательные виды страхования</t>
  </si>
  <si>
    <t>тыс.тенге</t>
  </si>
  <si>
    <t>5.4.3.</t>
  </si>
  <si>
    <t>Услуги по охране объекта н/ст и лаборатории</t>
  </si>
  <si>
    <t>5.4.4.</t>
  </si>
  <si>
    <t>Услуги по сервисному обслуживанию систем видеонабл.и охранной сигнализации</t>
  </si>
  <si>
    <t>II</t>
  </si>
  <si>
    <t>Расходы периода, всего</t>
  </si>
  <si>
    <t>6.</t>
  </si>
  <si>
    <t xml:space="preserve">Общие административные расходы всего </t>
  </si>
  <si>
    <t>6.1</t>
  </si>
  <si>
    <t>З/пл адм.персонала</t>
  </si>
  <si>
    <t>6.2</t>
  </si>
  <si>
    <t>6.3</t>
  </si>
  <si>
    <t>Налоговые платежи</t>
  </si>
  <si>
    <t>6.4</t>
  </si>
  <si>
    <t>6.5</t>
  </si>
  <si>
    <t>Коммунальные услуги</t>
  </si>
  <si>
    <t>6.6</t>
  </si>
  <si>
    <t>Командировочные расходы (полевые)</t>
  </si>
  <si>
    <t>6.7</t>
  </si>
  <si>
    <t>Расходы на периодическую печать</t>
  </si>
  <si>
    <t>6.8</t>
  </si>
  <si>
    <t>6.9</t>
  </si>
  <si>
    <t>Соправождение 1-С Бухгалтерия, изготовление паспортов, информационные услуги</t>
  </si>
  <si>
    <t>6.10</t>
  </si>
  <si>
    <t>Услуги банка</t>
  </si>
  <si>
    <t>6.11</t>
  </si>
  <si>
    <t>6.12</t>
  </si>
  <si>
    <t>Аренда основных средств</t>
  </si>
  <si>
    <t>6.13</t>
  </si>
  <si>
    <t>Расходы на содержание легкового автотранспорта, всего</t>
  </si>
  <si>
    <t>6.14</t>
  </si>
  <si>
    <t>Подготовка кадров</t>
  </si>
  <si>
    <t>6.15</t>
  </si>
  <si>
    <t>Отчисления в фонд ликвидации месторождени</t>
  </si>
  <si>
    <t>6.16</t>
  </si>
  <si>
    <t>Канцелярские товары</t>
  </si>
  <si>
    <t>III</t>
  </si>
  <si>
    <t>Всего затрат</t>
  </si>
  <si>
    <t>Тыс.тенге</t>
  </si>
  <si>
    <t>IV</t>
  </si>
  <si>
    <t xml:space="preserve">Прибыль </t>
  </si>
  <si>
    <t>V</t>
  </si>
  <si>
    <t>Всего доходов</t>
  </si>
  <si>
    <t>Тыс. тенге</t>
  </si>
  <si>
    <t>VI</t>
  </si>
  <si>
    <t>Объемы оказываемых услуг</t>
  </si>
  <si>
    <t>Тыс /м³</t>
  </si>
  <si>
    <t>X</t>
  </si>
  <si>
    <t>тыс.м3</t>
  </si>
  <si>
    <t>%</t>
  </si>
  <si>
    <t>VII</t>
  </si>
  <si>
    <t>Тариф (без НДС)</t>
  </si>
  <si>
    <t xml:space="preserve">Тенге /м³ </t>
  </si>
  <si>
    <t>VIII</t>
  </si>
  <si>
    <t>Субсидированный тариф(без НДС)</t>
  </si>
  <si>
    <t>Тенге/м³</t>
  </si>
  <si>
    <t>IX</t>
  </si>
  <si>
    <t>Себестоимость</t>
  </si>
  <si>
    <t>Предусмотрено в утвержденной тарифной смете на 2018 год</t>
  </si>
  <si>
    <t>Материальные затраты, всего, в том числе</t>
  </si>
  <si>
    <t>2</t>
  </si>
  <si>
    <t>2.3.</t>
  </si>
  <si>
    <t>отчисления ОСМС</t>
  </si>
  <si>
    <t>Услуги связи</t>
  </si>
  <si>
    <t>Обслуживание выч.техники, связи</t>
  </si>
  <si>
    <t>Необснованный доход по соц н-гу за 1 кв 2018г</t>
  </si>
  <si>
    <t>Сумма возврата дохода по компенсирующему тарифу на 2018 год</t>
  </si>
  <si>
    <t>399,26/395,82</t>
  </si>
  <si>
    <t>Технические потери</t>
  </si>
  <si>
    <t>1.1.</t>
  </si>
  <si>
    <t>Фактически сложившиеся показатели тарифной сметы за 4 месяца          2018 года</t>
  </si>
  <si>
    <t>2.1.</t>
  </si>
  <si>
    <t>2.2.</t>
  </si>
  <si>
    <t>4.1.</t>
  </si>
  <si>
    <t>5.1.</t>
  </si>
  <si>
    <t>6.17</t>
  </si>
  <si>
    <t>Директор                                                                 Н. Джумагалиев</t>
  </si>
  <si>
    <t xml:space="preserve">        </t>
  </si>
  <si>
    <t>исп. Кофанова ТС</t>
  </si>
  <si>
    <t>тел 87112534830</t>
  </si>
  <si>
    <t>Главный бухгалтер                                              А. Ашигалиева</t>
  </si>
  <si>
    <t xml:space="preserve">на услуги по подаче питьевой воды по распределительным сетям Каменского производственного участка </t>
  </si>
  <si>
    <t xml:space="preserve"> Западно-Казахстанского филиала Республиканского государственного предприятия</t>
  </si>
  <si>
    <t xml:space="preserve"> на праве хозяйственного ведения "Казводхоз" КВР МСХ РК</t>
  </si>
  <si>
    <t>с 01.01.2018 по 30.04.2018 года</t>
  </si>
  <si>
    <t>Отчет об исполнении тарифной сметы</t>
  </si>
  <si>
    <t>399,26/395,83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</si>
</sst>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5"/>
      <name val="Arial Cyr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Fill="1"/>
    <xf numFmtId="0" fontId="0" fillId="0" borderId="0" xfId="0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/>
    <xf numFmtId="0" fontId="5" fillId="2" borderId="3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justify" vertical="top" wrapText="1"/>
    </xf>
    <xf numFmtId="2" fontId="7" fillId="2" borderId="3" xfId="0" applyNumberFormat="1" applyFont="1" applyFill="1" applyBorder="1" applyAlignment="1">
      <alignment horizontal="center" vertical="top" wrapText="1"/>
    </xf>
    <xf numFmtId="0" fontId="11" fillId="2" borderId="3" xfId="0" applyFont="1" applyFill="1" applyBorder="1"/>
    <xf numFmtId="2" fontId="15" fillId="2" borderId="3" xfId="0" applyNumberFormat="1" applyFont="1" applyFill="1" applyBorder="1" applyAlignment="1">
      <alignment horizontal="center" vertical="top" wrapText="1"/>
    </xf>
    <xf numFmtId="2" fontId="14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justify" vertical="top" wrapText="1"/>
    </xf>
    <xf numFmtId="0" fontId="7" fillId="3" borderId="3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vertical="top" wrapText="1"/>
    </xf>
    <xf numFmtId="0" fontId="18" fillId="2" borderId="3" xfId="0" applyFont="1" applyFill="1" applyBorder="1" applyAlignment="1">
      <alignment horizontal="center" vertical="top" wrapText="1"/>
    </xf>
    <xf numFmtId="0" fontId="17" fillId="2" borderId="0" xfId="0" applyFont="1" applyFill="1"/>
    <xf numFmtId="0" fontId="11" fillId="2" borderId="0" xfId="0" applyFont="1" applyFill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9" fillId="2" borderId="0" xfId="0" applyFont="1" applyFill="1" applyBorder="1"/>
    <xf numFmtId="0" fontId="13" fillId="0" borderId="0" xfId="0" applyFont="1" applyFill="1" applyBorder="1"/>
    <xf numFmtId="0" fontId="3" fillId="0" borderId="0" xfId="0" applyFont="1"/>
    <xf numFmtId="0" fontId="0" fillId="0" borderId="0" xfId="0" applyAlignment="1">
      <alignment horizontal="center"/>
    </xf>
    <xf numFmtId="16" fontId="5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64" fontId="20" fillId="2" borderId="2" xfId="0" applyNumberFormat="1" applyFont="1" applyFill="1" applyBorder="1" applyAlignment="1">
      <alignment horizontal="center" vertical="center" wrapText="1"/>
    </xf>
    <xf numFmtId="164" fontId="20" fillId="2" borderId="4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0" fillId="0" borderId="0" xfId="0" applyNumberFormat="1" applyFont="1"/>
    <xf numFmtId="164" fontId="2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workbookViewId="0">
      <selection activeCell="J8" sqref="J8"/>
    </sheetView>
  </sheetViews>
  <sheetFormatPr defaultRowHeight="15"/>
  <cols>
    <col min="1" max="1" width="9.140625" style="2"/>
    <col min="2" max="2" width="50.85546875" style="2" customWidth="1"/>
    <col min="3" max="3" width="9.140625" style="2"/>
    <col min="4" max="4" width="13.28515625" style="2" customWidth="1"/>
    <col min="5" max="5" width="13.7109375" style="81" customWidth="1"/>
    <col min="6" max="16384" width="9.140625" style="2"/>
  </cols>
  <sheetData>
    <row r="1" spans="1:5" customFormat="1" ht="109.5" customHeight="1">
      <c r="C1" s="52" t="s">
        <v>0</v>
      </c>
      <c r="D1" s="52"/>
      <c r="E1" s="52"/>
    </row>
    <row r="2" spans="1:5" s="1" customFormat="1" ht="18" customHeight="1">
      <c r="A2" s="59" t="s">
        <v>125</v>
      </c>
      <c r="B2" s="59"/>
      <c r="C2" s="59"/>
      <c r="D2" s="59"/>
      <c r="E2" s="59"/>
    </row>
    <row r="3" spans="1:5" s="1" customFormat="1" ht="16.5" customHeight="1">
      <c r="A3" s="59" t="s">
        <v>121</v>
      </c>
      <c r="B3" s="59"/>
      <c r="C3" s="59"/>
      <c r="D3" s="59"/>
      <c r="E3" s="59"/>
    </row>
    <row r="4" spans="1:5" s="1" customFormat="1" ht="15.75" customHeight="1">
      <c r="A4" s="59" t="s">
        <v>122</v>
      </c>
      <c r="B4" s="59"/>
      <c r="C4" s="59"/>
      <c r="D4" s="59"/>
      <c r="E4" s="59"/>
    </row>
    <row r="5" spans="1:5" s="1" customFormat="1" ht="16.5" customHeight="1">
      <c r="A5" s="59" t="s">
        <v>123</v>
      </c>
      <c r="B5" s="59"/>
      <c r="C5" s="59"/>
      <c r="D5" s="59"/>
      <c r="E5" s="59"/>
    </row>
    <row r="6" spans="1:5" s="1" customFormat="1" ht="16.5" customHeight="1">
      <c r="A6" s="59" t="s">
        <v>124</v>
      </c>
      <c r="B6" s="59"/>
      <c r="C6" s="59"/>
      <c r="D6" s="59"/>
      <c r="E6" s="59"/>
    </row>
    <row r="7" spans="1:5">
      <c r="A7" s="60"/>
      <c r="B7" s="60"/>
      <c r="C7" s="60"/>
      <c r="D7" s="60"/>
      <c r="E7" s="60"/>
    </row>
    <row r="8" spans="1:5" s="3" customFormat="1" ht="24" customHeight="1">
      <c r="A8" s="57" t="s">
        <v>1</v>
      </c>
      <c r="B8" s="55" t="s">
        <v>2</v>
      </c>
      <c r="C8" s="53" t="s">
        <v>3</v>
      </c>
      <c r="D8" s="64" t="s">
        <v>98</v>
      </c>
      <c r="E8" s="70" t="s">
        <v>110</v>
      </c>
    </row>
    <row r="9" spans="1:5" s="6" customFormat="1" ht="44.25" customHeight="1">
      <c r="A9" s="58"/>
      <c r="B9" s="56"/>
      <c r="C9" s="54"/>
      <c r="D9" s="65"/>
      <c r="E9" s="71"/>
    </row>
    <row r="10" spans="1:5" s="6" customFormat="1" ht="24">
      <c r="A10" s="9" t="s">
        <v>4</v>
      </c>
      <c r="B10" s="15" t="s">
        <v>5</v>
      </c>
      <c r="C10" s="11" t="s">
        <v>6</v>
      </c>
      <c r="D10" s="12">
        <f>D12+D18+D23+D24+D27</f>
        <v>224546.41</v>
      </c>
      <c r="E10" s="12">
        <f>E12+E18+E23+E24+E27</f>
        <v>61941.729999999989</v>
      </c>
    </row>
    <row r="11" spans="1:5" s="6" customFormat="1" ht="13.5" customHeight="1">
      <c r="A11" s="9"/>
      <c r="B11" s="10" t="s">
        <v>7</v>
      </c>
      <c r="C11" s="11"/>
      <c r="D11" s="12"/>
      <c r="E11" s="73"/>
    </row>
    <row r="12" spans="1:5" s="6" customFormat="1" ht="15" customHeight="1">
      <c r="A12" s="9" t="s">
        <v>8</v>
      </c>
      <c r="B12" s="10" t="s">
        <v>99</v>
      </c>
      <c r="C12" s="11" t="s">
        <v>6</v>
      </c>
      <c r="D12" s="12">
        <f>D13+D14+D15+D16+D17</f>
        <v>49096.420000000006</v>
      </c>
      <c r="E12" s="72">
        <f>E13+E14+E15+E16+E17</f>
        <v>17409.2</v>
      </c>
    </row>
    <row r="13" spans="1:5" s="6" customFormat="1" ht="12.75" customHeight="1">
      <c r="A13" s="44" t="s">
        <v>109</v>
      </c>
      <c r="B13" s="23" t="s">
        <v>9</v>
      </c>
      <c r="C13" s="11" t="s">
        <v>6</v>
      </c>
      <c r="D13" s="14">
        <v>8252.7000000000007</v>
      </c>
      <c r="E13" s="5">
        <v>4464.3</v>
      </c>
    </row>
    <row r="14" spans="1:5" s="6" customFormat="1" ht="14.25" customHeight="1">
      <c r="A14" s="16" t="s">
        <v>10</v>
      </c>
      <c r="B14" s="17" t="s">
        <v>11</v>
      </c>
      <c r="C14" s="11" t="s">
        <v>6</v>
      </c>
      <c r="D14" s="14">
        <v>27209.95</v>
      </c>
      <c r="E14" s="5">
        <v>5917.7</v>
      </c>
    </row>
    <row r="15" spans="1:5" s="6" customFormat="1" ht="15" customHeight="1">
      <c r="A15" s="16" t="s">
        <v>12</v>
      </c>
      <c r="B15" s="17" t="s">
        <v>13</v>
      </c>
      <c r="C15" s="11" t="s">
        <v>6</v>
      </c>
      <c r="D15" s="14">
        <v>10215.57</v>
      </c>
      <c r="E15" s="5">
        <v>4550.2</v>
      </c>
    </row>
    <row r="16" spans="1:5" s="6" customFormat="1" ht="15" customHeight="1">
      <c r="A16" s="16" t="s">
        <v>14</v>
      </c>
      <c r="B16" s="17" t="s">
        <v>15</v>
      </c>
      <c r="C16" s="11" t="s">
        <v>6</v>
      </c>
      <c r="D16" s="14">
        <v>1128.4000000000001</v>
      </c>
      <c r="E16" s="5">
        <v>297.8</v>
      </c>
    </row>
    <row r="17" spans="1:5" s="6" customFormat="1" ht="15" customHeight="1">
      <c r="A17" s="16" t="s">
        <v>16</v>
      </c>
      <c r="B17" s="17" t="s">
        <v>17</v>
      </c>
      <c r="C17" s="11" t="s">
        <v>6</v>
      </c>
      <c r="D17" s="14">
        <v>2289.8000000000002</v>
      </c>
      <c r="E17" s="5">
        <v>2179.1999999999998</v>
      </c>
    </row>
    <row r="18" spans="1:5" s="40" customFormat="1" ht="12.75" customHeight="1">
      <c r="A18" s="45" t="s">
        <v>100</v>
      </c>
      <c r="B18" s="18" t="s">
        <v>18</v>
      </c>
      <c r="C18" s="11" t="s">
        <v>6</v>
      </c>
      <c r="D18" s="12">
        <f>D20+D21+D22</f>
        <v>132828.6</v>
      </c>
      <c r="E18" s="72">
        <f>E20+E21+E22</f>
        <v>41777.099999999991</v>
      </c>
    </row>
    <row r="19" spans="1:5" s="6" customFormat="1" ht="12.75" customHeight="1">
      <c r="A19" s="9"/>
      <c r="B19" s="18" t="s">
        <v>7</v>
      </c>
      <c r="C19" s="11"/>
      <c r="D19" s="12"/>
      <c r="E19" s="73"/>
    </row>
    <row r="20" spans="1:5" s="6" customFormat="1" ht="13.5" customHeight="1">
      <c r="A20" s="44" t="s">
        <v>111</v>
      </c>
      <c r="B20" s="13" t="s">
        <v>19</v>
      </c>
      <c r="C20" s="11" t="s">
        <v>6</v>
      </c>
      <c r="D20" s="14">
        <v>122366.28</v>
      </c>
      <c r="E20" s="5">
        <v>37936.199999999997</v>
      </c>
    </row>
    <row r="21" spans="1:5" s="6" customFormat="1" ht="12.75" customHeight="1">
      <c r="A21" s="16" t="s">
        <v>112</v>
      </c>
      <c r="B21" s="17" t="s">
        <v>20</v>
      </c>
      <c r="C21" s="11" t="s">
        <v>6</v>
      </c>
      <c r="D21" s="14">
        <v>8626.82</v>
      </c>
      <c r="E21" s="5">
        <v>3297.7</v>
      </c>
    </row>
    <row r="22" spans="1:5" s="6" customFormat="1" ht="12.75" customHeight="1">
      <c r="A22" s="16" t="s">
        <v>101</v>
      </c>
      <c r="B22" s="17" t="s">
        <v>102</v>
      </c>
      <c r="C22" s="11" t="s">
        <v>6</v>
      </c>
      <c r="D22" s="14">
        <v>1835.5</v>
      </c>
      <c r="E22" s="5">
        <v>543.20000000000005</v>
      </c>
    </row>
    <row r="23" spans="1:5" s="40" customFormat="1" ht="12.75" customHeight="1">
      <c r="A23" s="45" t="s">
        <v>22</v>
      </c>
      <c r="B23" s="18" t="s">
        <v>23</v>
      </c>
      <c r="C23" s="11" t="s">
        <v>6</v>
      </c>
      <c r="D23" s="12">
        <v>30858.93</v>
      </c>
      <c r="E23" s="73">
        <v>903.43</v>
      </c>
    </row>
    <row r="24" spans="1:5" s="6" customFormat="1" ht="14.25" customHeight="1">
      <c r="A24" s="9">
        <v>4</v>
      </c>
      <c r="B24" s="18" t="s">
        <v>24</v>
      </c>
      <c r="C24" s="11" t="s">
        <v>6</v>
      </c>
      <c r="D24" s="12">
        <f>D26</f>
        <v>4584.8</v>
      </c>
      <c r="E24" s="72">
        <f>E26</f>
        <v>99.1</v>
      </c>
    </row>
    <row r="25" spans="1:5" s="6" customFormat="1" ht="15" customHeight="1">
      <c r="A25" s="9"/>
      <c r="B25" s="18" t="s">
        <v>7</v>
      </c>
      <c r="C25" s="11"/>
      <c r="D25" s="12"/>
      <c r="E25" s="73"/>
    </row>
    <row r="26" spans="1:5" s="6" customFormat="1" ht="15.75" customHeight="1">
      <c r="A26" s="44" t="s">
        <v>113</v>
      </c>
      <c r="B26" s="13" t="s">
        <v>25</v>
      </c>
      <c r="C26" s="11" t="s">
        <v>6</v>
      </c>
      <c r="D26" s="14">
        <v>4584.8</v>
      </c>
      <c r="E26" s="73">
        <v>99.1</v>
      </c>
    </row>
    <row r="27" spans="1:5" s="40" customFormat="1" ht="15.75" customHeight="1">
      <c r="A27" s="45" t="s">
        <v>26</v>
      </c>
      <c r="B27" s="18" t="s">
        <v>27</v>
      </c>
      <c r="C27" s="11" t="s">
        <v>6</v>
      </c>
      <c r="D27" s="12">
        <f>D28+D29+D30+D31</f>
        <v>7177.66</v>
      </c>
      <c r="E27" s="72">
        <f>E28+E29+E30+E31</f>
        <v>1752.9000000000003</v>
      </c>
    </row>
    <row r="28" spans="1:5" s="6" customFormat="1" ht="14.25" customHeight="1">
      <c r="A28" s="44" t="s">
        <v>114</v>
      </c>
      <c r="B28" s="17" t="s">
        <v>28</v>
      </c>
      <c r="C28" s="8" t="s">
        <v>6</v>
      </c>
      <c r="D28" s="14">
        <v>513.91999999999996</v>
      </c>
      <c r="E28" s="5">
        <v>64.8</v>
      </c>
    </row>
    <row r="29" spans="1:5" s="6" customFormat="1" ht="27.75" customHeight="1">
      <c r="A29" s="16" t="s">
        <v>29</v>
      </c>
      <c r="B29" s="17" t="s">
        <v>30</v>
      </c>
      <c r="C29" s="19" t="s">
        <v>6</v>
      </c>
      <c r="D29" s="14">
        <v>1063.49</v>
      </c>
      <c r="E29" s="5">
        <v>123.5</v>
      </c>
    </row>
    <row r="30" spans="1:5" s="6" customFormat="1" ht="16.5" customHeight="1">
      <c r="A30" s="16" t="s">
        <v>31</v>
      </c>
      <c r="B30" s="17" t="s">
        <v>32</v>
      </c>
      <c r="C30" s="19" t="s">
        <v>6</v>
      </c>
      <c r="D30" s="14">
        <v>1701.45</v>
      </c>
      <c r="E30" s="5">
        <v>263.89999999999998</v>
      </c>
    </row>
    <row r="31" spans="1:5" s="6" customFormat="1" ht="14.25" customHeight="1">
      <c r="A31" s="16" t="s">
        <v>33</v>
      </c>
      <c r="B31" s="18" t="s">
        <v>34</v>
      </c>
      <c r="C31" s="19" t="s">
        <v>6</v>
      </c>
      <c r="D31" s="12">
        <f>D33+D34+D35+D36</f>
        <v>3898.8</v>
      </c>
      <c r="E31" s="72">
        <f>E33+E34+E35+E36</f>
        <v>1300.7000000000003</v>
      </c>
    </row>
    <row r="32" spans="1:5" s="6" customFormat="1" ht="12" customHeight="1">
      <c r="A32" s="20"/>
      <c r="B32" s="17" t="s">
        <v>7</v>
      </c>
      <c r="C32" s="19"/>
      <c r="D32" s="14"/>
      <c r="E32" s="73"/>
    </row>
    <row r="33" spans="1:5" s="6" customFormat="1" ht="14.25" customHeight="1">
      <c r="A33" s="16" t="s">
        <v>35</v>
      </c>
      <c r="B33" s="17" t="s">
        <v>36</v>
      </c>
      <c r="C33" s="19" t="s">
        <v>6</v>
      </c>
      <c r="D33" s="14">
        <v>2044</v>
      </c>
      <c r="E33" s="5">
        <v>903.7</v>
      </c>
    </row>
    <row r="34" spans="1:5" s="6" customFormat="1" ht="12.75" customHeight="1">
      <c r="A34" s="16" t="s">
        <v>37</v>
      </c>
      <c r="B34" s="17" t="s">
        <v>38</v>
      </c>
      <c r="C34" s="19" t="s">
        <v>39</v>
      </c>
      <c r="D34" s="14">
        <v>1305.3</v>
      </c>
      <c r="E34" s="5">
        <v>386.1</v>
      </c>
    </row>
    <row r="35" spans="1:5" s="6" customFormat="1" ht="13.5" customHeight="1">
      <c r="A35" s="16" t="s">
        <v>40</v>
      </c>
      <c r="B35" s="17" t="s">
        <v>41</v>
      </c>
      <c r="C35" s="19" t="s">
        <v>39</v>
      </c>
      <c r="D35" s="14">
        <v>428.7</v>
      </c>
      <c r="E35" s="5">
        <v>0</v>
      </c>
    </row>
    <row r="36" spans="1:5" s="6" customFormat="1" ht="24" customHeight="1">
      <c r="A36" s="16" t="s">
        <v>42</v>
      </c>
      <c r="B36" s="17" t="s">
        <v>43</v>
      </c>
      <c r="C36" s="19" t="s">
        <v>39</v>
      </c>
      <c r="D36" s="14">
        <v>120.8</v>
      </c>
      <c r="E36" s="5">
        <v>10.9</v>
      </c>
    </row>
    <row r="37" spans="1:5" s="6" customFormat="1" ht="15" customHeight="1">
      <c r="A37" s="9" t="s">
        <v>44</v>
      </c>
      <c r="B37" s="18" t="s">
        <v>45</v>
      </c>
      <c r="C37" s="19" t="s">
        <v>6</v>
      </c>
      <c r="D37" s="12">
        <f>D38</f>
        <v>33252.970000000008</v>
      </c>
      <c r="E37" s="72">
        <f>E38</f>
        <v>8676.9000000000015</v>
      </c>
    </row>
    <row r="38" spans="1:5" s="6" customFormat="1" ht="15" customHeight="1">
      <c r="A38" s="9" t="s">
        <v>46</v>
      </c>
      <c r="B38" s="10" t="s">
        <v>47</v>
      </c>
      <c r="C38" s="19" t="s">
        <v>6</v>
      </c>
      <c r="D38" s="12">
        <f>D40+D41+D42+D43+D44+D45+D46+D47+D48+D49+D50+D51+D52+D53+D54+D55+D56</f>
        <v>33252.970000000008</v>
      </c>
      <c r="E38" s="72">
        <f>E40+E41+E42+E43+E44+E45+E46+E47+E48+E49+E50+E51+E52+E53+E54+E55+E56</f>
        <v>8676.9000000000015</v>
      </c>
    </row>
    <row r="39" spans="1:5" s="6" customFormat="1" ht="14.25" customHeight="1">
      <c r="A39" s="9"/>
      <c r="B39" s="13" t="s">
        <v>7</v>
      </c>
      <c r="C39" s="19" t="s">
        <v>6</v>
      </c>
      <c r="D39" s="14"/>
      <c r="E39" s="73"/>
    </row>
    <row r="40" spans="1:5" s="6" customFormat="1" ht="12.75" customHeight="1">
      <c r="A40" s="16" t="s">
        <v>48</v>
      </c>
      <c r="B40" s="17" t="s">
        <v>49</v>
      </c>
      <c r="C40" s="19" t="s">
        <v>6</v>
      </c>
      <c r="D40" s="14">
        <v>19160.61</v>
      </c>
      <c r="E40" s="5">
        <v>5348.8</v>
      </c>
    </row>
    <row r="41" spans="1:5" s="6" customFormat="1" ht="13.5" customHeight="1">
      <c r="A41" s="16" t="s">
        <v>50</v>
      </c>
      <c r="B41" s="17" t="s">
        <v>20</v>
      </c>
      <c r="C41" s="19" t="s">
        <v>6</v>
      </c>
      <c r="D41" s="14">
        <v>1350.83</v>
      </c>
      <c r="E41" s="5">
        <v>463.7</v>
      </c>
    </row>
    <row r="42" spans="1:5" s="6" customFormat="1" ht="14.25" customHeight="1">
      <c r="A42" s="16" t="s">
        <v>51</v>
      </c>
      <c r="B42" s="17" t="s">
        <v>21</v>
      </c>
      <c r="C42" s="19" t="s">
        <v>6</v>
      </c>
      <c r="D42" s="14">
        <v>287.39999999999998</v>
      </c>
      <c r="E42" s="5">
        <v>70</v>
      </c>
    </row>
    <row r="43" spans="1:5" s="6" customFormat="1" ht="14.25" customHeight="1">
      <c r="A43" s="16" t="s">
        <v>53</v>
      </c>
      <c r="B43" s="17" t="s">
        <v>52</v>
      </c>
      <c r="C43" s="21" t="s">
        <v>6</v>
      </c>
      <c r="D43" s="22">
        <v>5531.68</v>
      </c>
      <c r="E43" s="74">
        <v>858.7</v>
      </c>
    </row>
    <row r="44" spans="1:5" s="6" customFormat="1" ht="14.25" customHeight="1">
      <c r="A44" s="16" t="s">
        <v>54</v>
      </c>
      <c r="B44" s="17" t="s">
        <v>23</v>
      </c>
      <c r="C44" s="19" t="s">
        <v>6</v>
      </c>
      <c r="D44" s="14">
        <v>355.85</v>
      </c>
      <c r="E44" s="5">
        <v>144.6</v>
      </c>
    </row>
    <row r="45" spans="1:5" s="6" customFormat="1" ht="15.75" customHeight="1">
      <c r="A45" s="16" t="s">
        <v>56</v>
      </c>
      <c r="B45" s="17" t="s">
        <v>55</v>
      </c>
      <c r="C45" s="19" t="s">
        <v>6</v>
      </c>
      <c r="D45" s="14">
        <v>516.9</v>
      </c>
      <c r="E45" s="5">
        <v>244</v>
      </c>
    </row>
    <row r="46" spans="1:5" s="6" customFormat="1" ht="14.25" customHeight="1">
      <c r="A46" s="16" t="s">
        <v>58</v>
      </c>
      <c r="B46" s="17" t="s">
        <v>57</v>
      </c>
      <c r="C46" s="19" t="s">
        <v>6</v>
      </c>
      <c r="D46" s="14">
        <v>1022.7</v>
      </c>
      <c r="E46" s="5">
        <v>284.60000000000002</v>
      </c>
    </row>
    <row r="47" spans="1:5" s="6" customFormat="1" ht="13.5" customHeight="1">
      <c r="A47" s="16" t="s">
        <v>60</v>
      </c>
      <c r="B47" s="17" t="s">
        <v>59</v>
      </c>
      <c r="C47" s="19" t="s">
        <v>6</v>
      </c>
      <c r="D47" s="14">
        <v>74.88</v>
      </c>
      <c r="E47" s="5">
        <v>19.3</v>
      </c>
    </row>
    <row r="48" spans="1:5" s="6" customFormat="1" ht="14.25" customHeight="1">
      <c r="A48" s="16" t="s">
        <v>61</v>
      </c>
      <c r="B48" s="17" t="s">
        <v>103</v>
      </c>
      <c r="C48" s="19" t="s">
        <v>6</v>
      </c>
      <c r="D48" s="14">
        <v>262.99</v>
      </c>
      <c r="E48" s="5">
        <v>259.10000000000002</v>
      </c>
    </row>
    <row r="49" spans="1:5" s="6" customFormat="1" ht="27" customHeight="1">
      <c r="A49" s="16" t="s">
        <v>63</v>
      </c>
      <c r="B49" s="23" t="s">
        <v>62</v>
      </c>
      <c r="C49" s="21" t="s">
        <v>6</v>
      </c>
      <c r="D49" s="22">
        <v>441.59</v>
      </c>
      <c r="E49" s="74">
        <v>225.9</v>
      </c>
    </row>
    <row r="50" spans="1:5" s="6" customFormat="1" ht="12" customHeight="1">
      <c r="A50" s="16" t="s">
        <v>65</v>
      </c>
      <c r="B50" s="17" t="s">
        <v>64</v>
      </c>
      <c r="C50" s="19" t="s">
        <v>6</v>
      </c>
      <c r="D50" s="14">
        <v>1018.33</v>
      </c>
      <c r="E50" s="5">
        <v>187.6</v>
      </c>
    </row>
    <row r="51" spans="1:5" s="6" customFormat="1" ht="17.25" customHeight="1">
      <c r="A51" s="16" t="s">
        <v>66</v>
      </c>
      <c r="B51" s="17" t="s">
        <v>104</v>
      </c>
      <c r="C51" s="19" t="s">
        <v>6</v>
      </c>
      <c r="D51" s="14">
        <v>232.7</v>
      </c>
      <c r="E51" s="5">
        <v>91.5</v>
      </c>
    </row>
    <row r="52" spans="1:5" s="6" customFormat="1" ht="13.5" customHeight="1">
      <c r="A52" s="16" t="s">
        <v>68</v>
      </c>
      <c r="B52" s="17" t="s">
        <v>67</v>
      </c>
      <c r="C52" s="19" t="s">
        <v>6</v>
      </c>
      <c r="D52" s="14">
        <v>705.6</v>
      </c>
      <c r="E52" s="5">
        <v>129.5</v>
      </c>
    </row>
    <row r="53" spans="1:5" s="6" customFormat="1" ht="14.25" customHeight="1">
      <c r="A53" s="16" t="s">
        <v>70</v>
      </c>
      <c r="B53" s="17" t="s">
        <v>69</v>
      </c>
      <c r="C53" s="24" t="s">
        <v>6</v>
      </c>
      <c r="D53" s="22">
        <v>1841</v>
      </c>
      <c r="E53" s="74">
        <v>198.2</v>
      </c>
    </row>
    <row r="54" spans="1:5" s="6" customFormat="1" ht="12.75" customHeight="1">
      <c r="A54" s="16" t="s">
        <v>72</v>
      </c>
      <c r="B54" s="17" t="s">
        <v>71</v>
      </c>
      <c r="C54" s="11" t="s">
        <v>6</v>
      </c>
      <c r="D54" s="14">
        <v>61</v>
      </c>
      <c r="E54" s="5">
        <v>0</v>
      </c>
    </row>
    <row r="55" spans="1:5" s="6" customFormat="1" ht="13.5" customHeight="1">
      <c r="A55" s="16" t="s">
        <v>74</v>
      </c>
      <c r="B55" s="17" t="s">
        <v>73</v>
      </c>
      <c r="C55" s="11" t="s">
        <v>6</v>
      </c>
      <c r="D55" s="14">
        <v>93.96</v>
      </c>
      <c r="E55" s="5">
        <v>22.8</v>
      </c>
    </row>
    <row r="56" spans="1:5" s="6" customFormat="1" ht="15" customHeight="1">
      <c r="A56" s="16" t="s">
        <v>115</v>
      </c>
      <c r="B56" s="17" t="s">
        <v>75</v>
      </c>
      <c r="C56" s="11" t="s">
        <v>6</v>
      </c>
      <c r="D56" s="14">
        <v>294.95</v>
      </c>
      <c r="E56" s="5">
        <v>128.6</v>
      </c>
    </row>
    <row r="57" spans="1:5" s="6" customFormat="1" ht="12.75" customHeight="1">
      <c r="A57" s="25" t="s">
        <v>76</v>
      </c>
      <c r="B57" s="26" t="s">
        <v>77</v>
      </c>
      <c r="C57" s="27" t="s">
        <v>78</v>
      </c>
      <c r="D57" s="28">
        <f>D37+D10</f>
        <v>257799.38</v>
      </c>
      <c r="E57" s="75">
        <f>E37+E10</f>
        <v>70618.62999999999</v>
      </c>
    </row>
    <row r="58" spans="1:5" s="6" customFormat="1" ht="15" customHeight="1">
      <c r="A58" s="29" t="s">
        <v>79</v>
      </c>
      <c r="B58" s="30" t="s">
        <v>80</v>
      </c>
      <c r="C58" s="31" t="s">
        <v>78</v>
      </c>
      <c r="D58" s="32">
        <v>0</v>
      </c>
      <c r="E58" s="76">
        <v>-22334</v>
      </c>
    </row>
    <row r="59" spans="1:5" s="35" customFormat="1" ht="13.5" customHeight="1">
      <c r="A59" s="4"/>
      <c r="B59" s="33" t="s">
        <v>105</v>
      </c>
      <c r="C59" s="34" t="s">
        <v>78</v>
      </c>
      <c r="D59" s="37">
        <v>-310.26</v>
      </c>
      <c r="E59" s="5">
        <v>0</v>
      </c>
    </row>
    <row r="60" spans="1:5" s="35" customFormat="1" ht="14.25" customHeight="1">
      <c r="A60" s="4"/>
      <c r="B60" s="33" t="s">
        <v>106</v>
      </c>
      <c r="C60" s="34" t="s">
        <v>78</v>
      </c>
      <c r="D60" s="5">
        <v>-1644.04</v>
      </c>
      <c r="E60" s="5">
        <v>0</v>
      </c>
    </row>
    <row r="61" spans="1:5" s="6" customFormat="1" ht="13.5" customHeight="1">
      <c r="A61" s="25" t="s">
        <v>81</v>
      </c>
      <c r="B61" s="26" t="s">
        <v>82</v>
      </c>
      <c r="C61" s="27" t="s">
        <v>83</v>
      </c>
      <c r="D61" s="28">
        <v>255845.08</v>
      </c>
      <c r="E61" s="77">
        <v>56415.5</v>
      </c>
    </row>
    <row r="62" spans="1:5" s="36" customFormat="1" ht="16.5" customHeight="1">
      <c r="A62" s="29" t="s">
        <v>84</v>
      </c>
      <c r="B62" s="30" t="s">
        <v>85</v>
      </c>
      <c r="C62" s="31" t="s">
        <v>86</v>
      </c>
      <c r="D62" s="32">
        <v>646.37</v>
      </c>
      <c r="E62" s="76">
        <v>141.6</v>
      </c>
    </row>
    <row r="63" spans="1:5" s="6" customFormat="1" ht="12">
      <c r="A63" s="7" t="s">
        <v>90</v>
      </c>
      <c r="B63" s="13" t="s">
        <v>91</v>
      </c>
      <c r="C63" s="8" t="s">
        <v>92</v>
      </c>
      <c r="D63" s="14" t="s">
        <v>107</v>
      </c>
      <c r="E63" s="14" t="s">
        <v>126</v>
      </c>
    </row>
    <row r="64" spans="1:5" s="6" customFormat="1" ht="12">
      <c r="A64" s="38" t="s">
        <v>93</v>
      </c>
      <c r="B64" s="39" t="s">
        <v>94</v>
      </c>
      <c r="C64" s="8" t="s">
        <v>95</v>
      </c>
      <c r="D64" s="14">
        <v>35.71</v>
      </c>
      <c r="E64" s="14">
        <v>35.71</v>
      </c>
    </row>
    <row r="65" spans="1:5" s="6" customFormat="1" ht="12">
      <c r="A65" s="7" t="s">
        <v>96</v>
      </c>
      <c r="B65" s="17" t="s">
        <v>97</v>
      </c>
      <c r="C65" s="8" t="s">
        <v>95</v>
      </c>
      <c r="D65" s="14">
        <v>398.8</v>
      </c>
      <c r="E65" s="5">
        <f>E57/E62</f>
        <v>498.71913841807907</v>
      </c>
    </row>
    <row r="66" spans="1:5" s="6" customFormat="1" ht="11.25" customHeight="1">
      <c r="A66" s="68" t="s">
        <v>87</v>
      </c>
      <c r="B66" s="66" t="s">
        <v>108</v>
      </c>
      <c r="C66" s="8" t="s">
        <v>88</v>
      </c>
      <c r="D66" s="14">
        <v>385.7</v>
      </c>
      <c r="E66" s="5">
        <v>79.900000000000006</v>
      </c>
    </row>
    <row r="67" spans="1:5" s="6" customFormat="1" ht="11.25" customHeight="1">
      <c r="A67" s="69"/>
      <c r="B67" s="67"/>
      <c r="C67" s="8" t="s">
        <v>89</v>
      </c>
      <c r="D67" s="14">
        <v>39.799999999999997</v>
      </c>
      <c r="E67" s="5">
        <v>35.799999999999997</v>
      </c>
    </row>
    <row r="68" spans="1:5" customFormat="1">
      <c r="A68" s="41"/>
      <c r="B68" s="42"/>
      <c r="C68" s="42"/>
      <c r="D68" s="1"/>
      <c r="E68" s="78"/>
    </row>
    <row r="69" spans="1:5" customFormat="1" ht="15.75">
      <c r="A69" s="46"/>
      <c r="B69" s="47" t="s">
        <v>116</v>
      </c>
      <c r="C69" s="48"/>
      <c r="D69" s="49"/>
      <c r="E69" s="79"/>
    </row>
    <row r="70" spans="1:5" customFormat="1" ht="15.75">
      <c r="A70" s="46"/>
      <c r="B70" s="47"/>
      <c r="C70" s="48"/>
      <c r="D70" s="49"/>
      <c r="E70" s="79"/>
    </row>
    <row r="71" spans="1:5" customFormat="1" ht="15.75">
      <c r="A71" s="46"/>
      <c r="B71" s="61" t="s">
        <v>120</v>
      </c>
      <c r="C71" s="62"/>
      <c r="D71" s="62"/>
      <c r="E71" s="62"/>
    </row>
    <row r="72" spans="1:5" customFormat="1" ht="18.75">
      <c r="A72" s="46"/>
      <c r="B72" s="50" t="s">
        <v>117</v>
      </c>
      <c r="C72" s="51"/>
      <c r="D72" s="43"/>
      <c r="E72" s="80"/>
    </row>
    <row r="73" spans="1:5" customFormat="1">
      <c r="A73" s="63" t="s">
        <v>118</v>
      </c>
      <c r="B73" s="63"/>
      <c r="C73" s="51"/>
      <c r="D73" s="43"/>
      <c r="E73" s="80"/>
    </row>
    <row r="74" spans="1:5" customFormat="1">
      <c r="A74" s="63" t="s">
        <v>119</v>
      </c>
      <c r="B74" s="63"/>
      <c r="C74" s="51"/>
      <c r="D74" s="43"/>
      <c r="E74" s="80"/>
    </row>
  </sheetData>
  <mergeCells count="17">
    <mergeCell ref="B71:E71"/>
    <mergeCell ref="A73:B73"/>
    <mergeCell ref="A74:B74"/>
    <mergeCell ref="A3:E3"/>
    <mergeCell ref="A4:E4"/>
    <mergeCell ref="A5:E5"/>
    <mergeCell ref="A6:E6"/>
    <mergeCell ref="D8:D9"/>
    <mergeCell ref="E8:E9"/>
    <mergeCell ref="B66:B67"/>
    <mergeCell ref="A66:A67"/>
    <mergeCell ref="C1:E1"/>
    <mergeCell ref="C8:C9"/>
    <mergeCell ref="B8:B9"/>
    <mergeCell ref="A8:A9"/>
    <mergeCell ref="A2:E2"/>
    <mergeCell ref="A7:E7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КПУ (питьевая 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2018-06-01T09:24:21Z</dcterms:modified>
</cp:coreProperties>
</file>